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berto.heredia\Documents\ASESORES\Trimestral\tablas\"/>
    </mc:Choice>
  </mc:AlternateContent>
  <bookViews>
    <workbookView xWindow="0" yWindow="0" windowWidth="19200" windowHeight="6760" tabRatio="733"/>
  </bookViews>
  <sheets>
    <sheet name="OPCION 1 (TODO)" sheetId="5" r:id="rId1"/>
    <sheet name="RESUMEN" sheetId="6" r:id="rId2"/>
    <sheet name="JULIO" sheetId="4" r:id="rId3"/>
    <sheet name="AGOSTO" sheetId="3" r:id="rId4"/>
    <sheet name="SEPTIEMBRE" sheetId="2" r:id="rId5"/>
  </sheets>
  <definedNames>
    <definedName name="_xlnm.Print_Area" localSheetId="1">RESUMEN!$A$1:$E$63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6" l="1"/>
  <c r="C7" i="5"/>
  <c r="D7" i="5"/>
  <c r="E7" i="5"/>
  <c r="F7" i="5"/>
  <c r="G7" i="5"/>
  <c r="H7" i="5"/>
  <c r="I7" i="5"/>
  <c r="J7" i="5"/>
  <c r="K7" i="5"/>
  <c r="L7" i="5"/>
  <c r="M7" i="5"/>
  <c r="N7" i="5"/>
  <c r="O7" i="5"/>
  <c r="R7" i="5" l="1"/>
  <c r="Q114" i="5" l="1"/>
  <c r="P114" i="5"/>
  <c r="B39" i="6" s="1"/>
  <c r="C8" i="5"/>
  <c r="D8" i="5"/>
  <c r="E8" i="5"/>
  <c r="F8" i="5"/>
  <c r="G8" i="5"/>
  <c r="H8" i="5"/>
  <c r="I8" i="5"/>
  <c r="J8" i="5"/>
  <c r="K8" i="5"/>
  <c r="L8" i="5"/>
  <c r="M8" i="5"/>
  <c r="N8" i="5"/>
  <c r="O8" i="5"/>
  <c r="C9" i="5"/>
  <c r="D9" i="5"/>
  <c r="E9" i="5"/>
  <c r="F9" i="5"/>
  <c r="G9" i="5"/>
  <c r="H9" i="5"/>
  <c r="I9" i="5"/>
  <c r="J9" i="5"/>
  <c r="K9" i="5"/>
  <c r="L9" i="5"/>
  <c r="M9" i="5"/>
  <c r="N9" i="5"/>
  <c r="O9" i="5"/>
  <c r="C10" i="5"/>
  <c r="D10" i="5"/>
  <c r="E10" i="5"/>
  <c r="F10" i="5"/>
  <c r="G10" i="5"/>
  <c r="H10" i="5"/>
  <c r="I10" i="5"/>
  <c r="J10" i="5"/>
  <c r="K10" i="5"/>
  <c r="L10" i="5"/>
  <c r="M10" i="5"/>
  <c r="N10" i="5"/>
  <c r="O10" i="5"/>
  <c r="C11" i="5"/>
  <c r="D11" i="5"/>
  <c r="E11" i="5"/>
  <c r="F11" i="5"/>
  <c r="G11" i="5"/>
  <c r="H11" i="5"/>
  <c r="I11" i="5"/>
  <c r="J11" i="5"/>
  <c r="K11" i="5"/>
  <c r="L11" i="5"/>
  <c r="M11" i="5"/>
  <c r="N11" i="5"/>
  <c r="O11" i="5"/>
  <c r="C12" i="5"/>
  <c r="D12" i="5"/>
  <c r="E12" i="5"/>
  <c r="F12" i="5"/>
  <c r="G12" i="5"/>
  <c r="H12" i="5"/>
  <c r="I12" i="5"/>
  <c r="J12" i="5"/>
  <c r="K12" i="5"/>
  <c r="L12" i="5"/>
  <c r="M12" i="5"/>
  <c r="N12" i="5"/>
  <c r="O12" i="5"/>
  <c r="C13" i="5"/>
  <c r="D13" i="5"/>
  <c r="E13" i="5"/>
  <c r="F13" i="5"/>
  <c r="G13" i="5"/>
  <c r="H13" i="5"/>
  <c r="I13" i="5"/>
  <c r="J13" i="5"/>
  <c r="K13" i="5"/>
  <c r="L13" i="5"/>
  <c r="M13" i="5"/>
  <c r="N13" i="5"/>
  <c r="O13" i="5"/>
  <c r="C14" i="5"/>
  <c r="D14" i="5"/>
  <c r="E14" i="5"/>
  <c r="F14" i="5"/>
  <c r="G14" i="5"/>
  <c r="H14" i="5"/>
  <c r="I14" i="5"/>
  <c r="J14" i="5"/>
  <c r="K14" i="5"/>
  <c r="L14" i="5"/>
  <c r="M14" i="5"/>
  <c r="N14" i="5"/>
  <c r="O14" i="5"/>
  <c r="C15" i="5"/>
  <c r="D15" i="5"/>
  <c r="E15" i="5"/>
  <c r="F15" i="5"/>
  <c r="G15" i="5"/>
  <c r="H15" i="5"/>
  <c r="I15" i="5"/>
  <c r="J15" i="5"/>
  <c r="K15" i="5"/>
  <c r="L15" i="5"/>
  <c r="M15" i="5"/>
  <c r="N15" i="5"/>
  <c r="O15" i="5"/>
  <c r="C16" i="5"/>
  <c r="D16" i="5"/>
  <c r="E16" i="5"/>
  <c r="F16" i="5"/>
  <c r="G16" i="5"/>
  <c r="H16" i="5"/>
  <c r="I16" i="5"/>
  <c r="J16" i="5"/>
  <c r="K16" i="5"/>
  <c r="L16" i="5"/>
  <c r="M16" i="5"/>
  <c r="N16" i="5"/>
  <c r="O16" i="5"/>
  <c r="C17" i="5"/>
  <c r="D17" i="5"/>
  <c r="E17" i="5"/>
  <c r="F17" i="5"/>
  <c r="G17" i="5"/>
  <c r="H17" i="5"/>
  <c r="I17" i="5"/>
  <c r="J17" i="5"/>
  <c r="K17" i="5"/>
  <c r="L17" i="5"/>
  <c r="M17" i="5"/>
  <c r="N17" i="5"/>
  <c r="O17" i="5"/>
  <c r="C18" i="5"/>
  <c r="D18" i="5"/>
  <c r="E18" i="5"/>
  <c r="F18" i="5"/>
  <c r="G18" i="5"/>
  <c r="H18" i="5"/>
  <c r="I18" i="5"/>
  <c r="J18" i="5"/>
  <c r="K18" i="5"/>
  <c r="L18" i="5"/>
  <c r="M18" i="5"/>
  <c r="N18" i="5"/>
  <c r="O18" i="5"/>
  <c r="C19" i="5"/>
  <c r="D19" i="5"/>
  <c r="E19" i="5"/>
  <c r="F19" i="5"/>
  <c r="G19" i="5"/>
  <c r="H19" i="5"/>
  <c r="I19" i="5"/>
  <c r="J19" i="5"/>
  <c r="K19" i="5"/>
  <c r="L19" i="5"/>
  <c r="M19" i="5"/>
  <c r="N19" i="5"/>
  <c r="O19" i="5"/>
  <c r="C20" i="5"/>
  <c r="D20" i="5"/>
  <c r="E20" i="5"/>
  <c r="F20" i="5"/>
  <c r="G20" i="5"/>
  <c r="H20" i="5"/>
  <c r="I20" i="5"/>
  <c r="J20" i="5"/>
  <c r="K20" i="5"/>
  <c r="L20" i="5"/>
  <c r="M20" i="5"/>
  <c r="N20" i="5"/>
  <c r="O20" i="5"/>
  <c r="C21" i="5"/>
  <c r="D21" i="5"/>
  <c r="E21" i="5"/>
  <c r="F21" i="5"/>
  <c r="G21" i="5"/>
  <c r="H21" i="5"/>
  <c r="I21" i="5"/>
  <c r="J21" i="5"/>
  <c r="K21" i="5"/>
  <c r="L21" i="5"/>
  <c r="M21" i="5"/>
  <c r="N21" i="5"/>
  <c r="O21" i="5"/>
  <c r="C22" i="5"/>
  <c r="D22" i="5"/>
  <c r="E22" i="5"/>
  <c r="F22" i="5"/>
  <c r="G22" i="5"/>
  <c r="H22" i="5"/>
  <c r="I22" i="5"/>
  <c r="J22" i="5"/>
  <c r="K22" i="5"/>
  <c r="L22" i="5"/>
  <c r="M22" i="5"/>
  <c r="N22" i="5"/>
  <c r="O22" i="5"/>
  <c r="C23" i="5"/>
  <c r="D23" i="5"/>
  <c r="E23" i="5"/>
  <c r="F23" i="5"/>
  <c r="G23" i="5"/>
  <c r="H23" i="5"/>
  <c r="I23" i="5"/>
  <c r="J23" i="5"/>
  <c r="K23" i="5"/>
  <c r="L23" i="5"/>
  <c r="M23" i="5"/>
  <c r="N23" i="5"/>
  <c r="O23" i="5"/>
  <c r="C24" i="5"/>
  <c r="D24" i="5"/>
  <c r="E24" i="5"/>
  <c r="F24" i="5"/>
  <c r="G24" i="5"/>
  <c r="H24" i="5"/>
  <c r="I24" i="5"/>
  <c r="J24" i="5"/>
  <c r="K24" i="5"/>
  <c r="L24" i="5"/>
  <c r="M24" i="5"/>
  <c r="N24" i="5"/>
  <c r="O24" i="5"/>
  <c r="C25" i="5"/>
  <c r="D25" i="5"/>
  <c r="E25" i="5"/>
  <c r="F25" i="5"/>
  <c r="G25" i="5"/>
  <c r="H25" i="5"/>
  <c r="I25" i="5"/>
  <c r="J25" i="5"/>
  <c r="K25" i="5"/>
  <c r="L25" i="5"/>
  <c r="M25" i="5"/>
  <c r="N25" i="5"/>
  <c r="O25" i="5"/>
  <c r="C26" i="5"/>
  <c r="D26" i="5"/>
  <c r="E26" i="5"/>
  <c r="F26" i="5"/>
  <c r="G26" i="5"/>
  <c r="H26" i="5"/>
  <c r="I26" i="5"/>
  <c r="J26" i="5"/>
  <c r="K26" i="5"/>
  <c r="L26" i="5"/>
  <c r="M26" i="5"/>
  <c r="N26" i="5"/>
  <c r="O26" i="5"/>
  <c r="C27" i="5"/>
  <c r="D27" i="5"/>
  <c r="E27" i="5"/>
  <c r="F27" i="5"/>
  <c r="G27" i="5"/>
  <c r="H27" i="5"/>
  <c r="I27" i="5"/>
  <c r="J27" i="5"/>
  <c r="K27" i="5"/>
  <c r="L27" i="5"/>
  <c r="M27" i="5"/>
  <c r="N27" i="5"/>
  <c r="O27" i="5"/>
  <c r="C28" i="5"/>
  <c r="D28" i="5"/>
  <c r="E28" i="5"/>
  <c r="F28" i="5"/>
  <c r="G28" i="5"/>
  <c r="H28" i="5"/>
  <c r="I28" i="5"/>
  <c r="J28" i="5"/>
  <c r="K28" i="5"/>
  <c r="L28" i="5"/>
  <c r="M28" i="5"/>
  <c r="N28" i="5"/>
  <c r="O28" i="5"/>
  <c r="C29" i="5"/>
  <c r="D29" i="5"/>
  <c r="E29" i="5"/>
  <c r="F29" i="5"/>
  <c r="G29" i="5"/>
  <c r="H29" i="5"/>
  <c r="I29" i="5"/>
  <c r="J29" i="5"/>
  <c r="K29" i="5"/>
  <c r="L29" i="5"/>
  <c r="M29" i="5"/>
  <c r="N29" i="5"/>
  <c r="O29" i="5"/>
  <c r="C30" i="5"/>
  <c r="D30" i="5"/>
  <c r="E30" i="5"/>
  <c r="F30" i="5"/>
  <c r="G30" i="5"/>
  <c r="H30" i="5"/>
  <c r="I30" i="5"/>
  <c r="J30" i="5"/>
  <c r="K30" i="5"/>
  <c r="L30" i="5"/>
  <c r="M30" i="5"/>
  <c r="N30" i="5"/>
  <c r="O30" i="5"/>
  <c r="C31" i="5"/>
  <c r="D31" i="5"/>
  <c r="E31" i="5"/>
  <c r="F31" i="5"/>
  <c r="G31" i="5"/>
  <c r="H31" i="5"/>
  <c r="I31" i="5"/>
  <c r="J31" i="5"/>
  <c r="K31" i="5"/>
  <c r="L31" i="5"/>
  <c r="M31" i="5"/>
  <c r="N31" i="5"/>
  <c r="O31" i="5"/>
  <c r="C32" i="5"/>
  <c r="D32" i="5"/>
  <c r="E32" i="5"/>
  <c r="F32" i="5"/>
  <c r="G32" i="5"/>
  <c r="H32" i="5"/>
  <c r="I32" i="5"/>
  <c r="J32" i="5"/>
  <c r="K32" i="5"/>
  <c r="L32" i="5"/>
  <c r="M32" i="5"/>
  <c r="N32" i="5"/>
  <c r="O32" i="5"/>
  <c r="C33" i="5"/>
  <c r="D33" i="5"/>
  <c r="E33" i="5"/>
  <c r="F33" i="5"/>
  <c r="G33" i="5"/>
  <c r="H33" i="5"/>
  <c r="I33" i="5"/>
  <c r="J33" i="5"/>
  <c r="K33" i="5"/>
  <c r="L33" i="5"/>
  <c r="M33" i="5"/>
  <c r="N33" i="5"/>
  <c r="O33" i="5"/>
  <c r="C34" i="5"/>
  <c r="D34" i="5"/>
  <c r="E34" i="5"/>
  <c r="F34" i="5"/>
  <c r="G34" i="5"/>
  <c r="H34" i="5"/>
  <c r="I34" i="5"/>
  <c r="J34" i="5"/>
  <c r="K34" i="5"/>
  <c r="L34" i="5"/>
  <c r="M34" i="5"/>
  <c r="N34" i="5"/>
  <c r="O34" i="5"/>
  <c r="C35" i="5"/>
  <c r="D35" i="5"/>
  <c r="E35" i="5"/>
  <c r="F35" i="5"/>
  <c r="G35" i="5"/>
  <c r="H35" i="5"/>
  <c r="I35" i="5"/>
  <c r="J35" i="5"/>
  <c r="K35" i="5"/>
  <c r="L35" i="5"/>
  <c r="M35" i="5"/>
  <c r="N35" i="5"/>
  <c r="O35" i="5"/>
  <c r="C36" i="5"/>
  <c r="D36" i="5"/>
  <c r="E36" i="5"/>
  <c r="F36" i="5"/>
  <c r="G36" i="5"/>
  <c r="H36" i="5"/>
  <c r="I36" i="5"/>
  <c r="J36" i="5"/>
  <c r="K36" i="5"/>
  <c r="L36" i="5"/>
  <c r="M36" i="5"/>
  <c r="N36" i="5"/>
  <c r="O36" i="5"/>
  <c r="C37" i="5"/>
  <c r="D37" i="5"/>
  <c r="E37" i="5"/>
  <c r="F37" i="5"/>
  <c r="G37" i="5"/>
  <c r="H37" i="5"/>
  <c r="I37" i="5"/>
  <c r="J37" i="5"/>
  <c r="K37" i="5"/>
  <c r="L37" i="5"/>
  <c r="M37" i="5"/>
  <c r="N37" i="5"/>
  <c r="O37" i="5"/>
  <c r="C38" i="5"/>
  <c r="D38" i="5"/>
  <c r="E38" i="5"/>
  <c r="F38" i="5"/>
  <c r="G38" i="5"/>
  <c r="H38" i="5"/>
  <c r="I38" i="5"/>
  <c r="J38" i="5"/>
  <c r="K38" i="5"/>
  <c r="L38" i="5"/>
  <c r="M38" i="5"/>
  <c r="N38" i="5"/>
  <c r="O38" i="5"/>
  <c r="C39" i="5"/>
  <c r="D39" i="5"/>
  <c r="E39" i="5"/>
  <c r="F39" i="5"/>
  <c r="G39" i="5"/>
  <c r="H39" i="5"/>
  <c r="I39" i="5"/>
  <c r="J39" i="5"/>
  <c r="K39" i="5"/>
  <c r="L39" i="5"/>
  <c r="M39" i="5"/>
  <c r="N39" i="5"/>
  <c r="O39" i="5"/>
  <c r="C40" i="5"/>
  <c r="D40" i="5"/>
  <c r="E40" i="5"/>
  <c r="F40" i="5"/>
  <c r="G40" i="5"/>
  <c r="H40" i="5"/>
  <c r="I40" i="5"/>
  <c r="J40" i="5"/>
  <c r="K40" i="5"/>
  <c r="L40" i="5"/>
  <c r="M40" i="5"/>
  <c r="N40" i="5"/>
  <c r="O40" i="5"/>
  <c r="C41" i="5"/>
  <c r="D41" i="5"/>
  <c r="E41" i="5"/>
  <c r="F41" i="5"/>
  <c r="G41" i="5"/>
  <c r="H41" i="5"/>
  <c r="I41" i="5"/>
  <c r="J41" i="5"/>
  <c r="K41" i="5"/>
  <c r="L41" i="5"/>
  <c r="M41" i="5"/>
  <c r="N41" i="5"/>
  <c r="O41" i="5"/>
  <c r="C42" i="5"/>
  <c r="D42" i="5"/>
  <c r="E42" i="5"/>
  <c r="F42" i="5"/>
  <c r="G42" i="5"/>
  <c r="H42" i="5"/>
  <c r="I42" i="5"/>
  <c r="J42" i="5"/>
  <c r="K42" i="5"/>
  <c r="L42" i="5"/>
  <c r="M42" i="5"/>
  <c r="N42" i="5"/>
  <c r="O42" i="5"/>
  <c r="C43" i="5"/>
  <c r="D43" i="5"/>
  <c r="E43" i="5"/>
  <c r="F43" i="5"/>
  <c r="G43" i="5"/>
  <c r="H43" i="5"/>
  <c r="I43" i="5"/>
  <c r="J43" i="5"/>
  <c r="K43" i="5"/>
  <c r="L43" i="5"/>
  <c r="M43" i="5"/>
  <c r="N43" i="5"/>
  <c r="O43" i="5"/>
  <c r="C44" i="5"/>
  <c r="D44" i="5"/>
  <c r="E44" i="5"/>
  <c r="F44" i="5"/>
  <c r="G44" i="5"/>
  <c r="H44" i="5"/>
  <c r="I44" i="5"/>
  <c r="J44" i="5"/>
  <c r="K44" i="5"/>
  <c r="L44" i="5"/>
  <c r="M44" i="5"/>
  <c r="N44" i="5"/>
  <c r="O44" i="5"/>
  <c r="C45" i="5"/>
  <c r="D45" i="5"/>
  <c r="E45" i="5"/>
  <c r="F45" i="5"/>
  <c r="G45" i="5"/>
  <c r="H45" i="5"/>
  <c r="I45" i="5"/>
  <c r="J45" i="5"/>
  <c r="K45" i="5"/>
  <c r="L45" i="5"/>
  <c r="M45" i="5"/>
  <c r="N45" i="5"/>
  <c r="O45" i="5"/>
  <c r="C46" i="5"/>
  <c r="D46" i="5"/>
  <c r="E46" i="5"/>
  <c r="F46" i="5"/>
  <c r="G46" i="5"/>
  <c r="H46" i="5"/>
  <c r="I46" i="5"/>
  <c r="J46" i="5"/>
  <c r="K46" i="5"/>
  <c r="L46" i="5"/>
  <c r="M46" i="5"/>
  <c r="N46" i="5"/>
  <c r="O46" i="5"/>
  <c r="C47" i="5"/>
  <c r="D47" i="5"/>
  <c r="E47" i="5"/>
  <c r="F47" i="5"/>
  <c r="G47" i="5"/>
  <c r="H47" i="5"/>
  <c r="I47" i="5"/>
  <c r="J47" i="5"/>
  <c r="K47" i="5"/>
  <c r="L47" i="5"/>
  <c r="M47" i="5"/>
  <c r="N47" i="5"/>
  <c r="O47" i="5"/>
  <c r="C48" i="5"/>
  <c r="D48" i="5"/>
  <c r="E48" i="5"/>
  <c r="F48" i="5"/>
  <c r="G48" i="5"/>
  <c r="H48" i="5"/>
  <c r="I48" i="5"/>
  <c r="J48" i="5"/>
  <c r="K48" i="5"/>
  <c r="L48" i="5"/>
  <c r="M48" i="5"/>
  <c r="N48" i="5"/>
  <c r="O48" i="5"/>
  <c r="C49" i="5"/>
  <c r="D49" i="5"/>
  <c r="E49" i="5"/>
  <c r="F49" i="5"/>
  <c r="G49" i="5"/>
  <c r="H49" i="5"/>
  <c r="I49" i="5"/>
  <c r="J49" i="5"/>
  <c r="K49" i="5"/>
  <c r="L49" i="5"/>
  <c r="M49" i="5"/>
  <c r="N49" i="5"/>
  <c r="O49" i="5"/>
  <c r="C50" i="5"/>
  <c r="D50" i="5"/>
  <c r="E50" i="5"/>
  <c r="F50" i="5"/>
  <c r="G50" i="5"/>
  <c r="H50" i="5"/>
  <c r="I50" i="5"/>
  <c r="J50" i="5"/>
  <c r="K50" i="5"/>
  <c r="L50" i="5"/>
  <c r="M50" i="5"/>
  <c r="N50" i="5"/>
  <c r="O50" i="5"/>
  <c r="C51" i="5"/>
  <c r="D51" i="5"/>
  <c r="E51" i="5"/>
  <c r="F51" i="5"/>
  <c r="G51" i="5"/>
  <c r="H51" i="5"/>
  <c r="I51" i="5"/>
  <c r="J51" i="5"/>
  <c r="K51" i="5"/>
  <c r="L51" i="5"/>
  <c r="M51" i="5"/>
  <c r="N51" i="5"/>
  <c r="O51" i="5"/>
  <c r="C52" i="5"/>
  <c r="D52" i="5"/>
  <c r="E52" i="5"/>
  <c r="F52" i="5"/>
  <c r="G52" i="5"/>
  <c r="H52" i="5"/>
  <c r="I52" i="5"/>
  <c r="J52" i="5"/>
  <c r="K52" i="5"/>
  <c r="L52" i="5"/>
  <c r="M52" i="5"/>
  <c r="N52" i="5"/>
  <c r="O52" i="5"/>
  <c r="C53" i="5"/>
  <c r="D53" i="5"/>
  <c r="E53" i="5"/>
  <c r="F53" i="5"/>
  <c r="G53" i="5"/>
  <c r="H53" i="5"/>
  <c r="I53" i="5"/>
  <c r="J53" i="5"/>
  <c r="K53" i="5"/>
  <c r="L53" i="5"/>
  <c r="M53" i="5"/>
  <c r="N53" i="5"/>
  <c r="O53" i="5"/>
  <c r="C54" i="5"/>
  <c r="D54" i="5"/>
  <c r="E54" i="5"/>
  <c r="F54" i="5"/>
  <c r="G54" i="5"/>
  <c r="H54" i="5"/>
  <c r="I54" i="5"/>
  <c r="J54" i="5"/>
  <c r="K54" i="5"/>
  <c r="L54" i="5"/>
  <c r="M54" i="5"/>
  <c r="N54" i="5"/>
  <c r="O54" i="5"/>
  <c r="C55" i="5"/>
  <c r="D55" i="5"/>
  <c r="E55" i="5"/>
  <c r="F55" i="5"/>
  <c r="G55" i="5"/>
  <c r="H55" i="5"/>
  <c r="I55" i="5"/>
  <c r="J55" i="5"/>
  <c r="K55" i="5"/>
  <c r="L55" i="5"/>
  <c r="M55" i="5"/>
  <c r="N55" i="5"/>
  <c r="O55" i="5"/>
  <c r="C56" i="5"/>
  <c r="D56" i="5"/>
  <c r="E56" i="5"/>
  <c r="F56" i="5"/>
  <c r="G56" i="5"/>
  <c r="H56" i="5"/>
  <c r="I56" i="5"/>
  <c r="J56" i="5"/>
  <c r="K56" i="5"/>
  <c r="L56" i="5"/>
  <c r="M56" i="5"/>
  <c r="N56" i="5"/>
  <c r="O56" i="5"/>
  <c r="C57" i="5"/>
  <c r="D57" i="5"/>
  <c r="E57" i="5"/>
  <c r="F57" i="5"/>
  <c r="G57" i="5"/>
  <c r="H57" i="5"/>
  <c r="I57" i="5"/>
  <c r="J57" i="5"/>
  <c r="K57" i="5"/>
  <c r="L57" i="5"/>
  <c r="M57" i="5"/>
  <c r="N57" i="5"/>
  <c r="O57" i="5"/>
  <c r="C58" i="5"/>
  <c r="D58" i="5"/>
  <c r="E58" i="5"/>
  <c r="F58" i="5"/>
  <c r="G58" i="5"/>
  <c r="H58" i="5"/>
  <c r="I58" i="5"/>
  <c r="J58" i="5"/>
  <c r="K58" i="5"/>
  <c r="L58" i="5"/>
  <c r="M58" i="5"/>
  <c r="N58" i="5"/>
  <c r="O58" i="5"/>
  <c r="C59" i="5"/>
  <c r="D59" i="5"/>
  <c r="E59" i="5"/>
  <c r="F59" i="5"/>
  <c r="G59" i="5"/>
  <c r="H59" i="5"/>
  <c r="I59" i="5"/>
  <c r="J59" i="5"/>
  <c r="K59" i="5"/>
  <c r="L59" i="5"/>
  <c r="M59" i="5"/>
  <c r="N59" i="5"/>
  <c r="O59" i="5"/>
  <c r="C60" i="5"/>
  <c r="D60" i="5"/>
  <c r="E60" i="5"/>
  <c r="F60" i="5"/>
  <c r="G60" i="5"/>
  <c r="H60" i="5"/>
  <c r="I60" i="5"/>
  <c r="J60" i="5"/>
  <c r="K60" i="5"/>
  <c r="L60" i="5"/>
  <c r="M60" i="5"/>
  <c r="N60" i="5"/>
  <c r="O60" i="5"/>
  <c r="C61" i="5"/>
  <c r="D61" i="5"/>
  <c r="E61" i="5"/>
  <c r="F61" i="5"/>
  <c r="G61" i="5"/>
  <c r="H61" i="5"/>
  <c r="I61" i="5"/>
  <c r="J61" i="5"/>
  <c r="K61" i="5"/>
  <c r="L61" i="5"/>
  <c r="M61" i="5"/>
  <c r="N61" i="5"/>
  <c r="O61" i="5"/>
  <c r="C62" i="5"/>
  <c r="D62" i="5"/>
  <c r="E62" i="5"/>
  <c r="F62" i="5"/>
  <c r="G62" i="5"/>
  <c r="H62" i="5"/>
  <c r="I62" i="5"/>
  <c r="J62" i="5"/>
  <c r="K62" i="5"/>
  <c r="L62" i="5"/>
  <c r="M62" i="5"/>
  <c r="N62" i="5"/>
  <c r="O62" i="5"/>
  <c r="C63" i="5"/>
  <c r="D63" i="5"/>
  <c r="E63" i="5"/>
  <c r="F63" i="5"/>
  <c r="G63" i="5"/>
  <c r="H63" i="5"/>
  <c r="I63" i="5"/>
  <c r="J63" i="5"/>
  <c r="K63" i="5"/>
  <c r="L63" i="5"/>
  <c r="M63" i="5"/>
  <c r="N63" i="5"/>
  <c r="O63" i="5"/>
  <c r="C64" i="5"/>
  <c r="D64" i="5"/>
  <c r="E64" i="5"/>
  <c r="F64" i="5"/>
  <c r="G64" i="5"/>
  <c r="H64" i="5"/>
  <c r="I64" i="5"/>
  <c r="J64" i="5"/>
  <c r="K64" i="5"/>
  <c r="L64" i="5"/>
  <c r="M64" i="5"/>
  <c r="N64" i="5"/>
  <c r="O64" i="5"/>
  <c r="C65" i="5"/>
  <c r="D65" i="5"/>
  <c r="E65" i="5"/>
  <c r="F65" i="5"/>
  <c r="G65" i="5"/>
  <c r="H65" i="5"/>
  <c r="I65" i="5"/>
  <c r="J65" i="5"/>
  <c r="K65" i="5"/>
  <c r="L65" i="5"/>
  <c r="M65" i="5"/>
  <c r="N65" i="5"/>
  <c r="O65" i="5"/>
  <c r="C66" i="5"/>
  <c r="D66" i="5"/>
  <c r="E66" i="5"/>
  <c r="F66" i="5"/>
  <c r="G66" i="5"/>
  <c r="H66" i="5"/>
  <c r="I66" i="5"/>
  <c r="J66" i="5"/>
  <c r="K66" i="5"/>
  <c r="L66" i="5"/>
  <c r="M66" i="5"/>
  <c r="N66" i="5"/>
  <c r="O66" i="5"/>
  <c r="C67" i="5"/>
  <c r="D67" i="5"/>
  <c r="E67" i="5"/>
  <c r="F67" i="5"/>
  <c r="G67" i="5"/>
  <c r="H67" i="5"/>
  <c r="I67" i="5"/>
  <c r="J67" i="5"/>
  <c r="K67" i="5"/>
  <c r="L67" i="5"/>
  <c r="M67" i="5"/>
  <c r="N67" i="5"/>
  <c r="O67" i="5"/>
  <c r="C68" i="5"/>
  <c r="D68" i="5"/>
  <c r="E68" i="5"/>
  <c r="F68" i="5"/>
  <c r="G68" i="5"/>
  <c r="H68" i="5"/>
  <c r="I68" i="5"/>
  <c r="J68" i="5"/>
  <c r="K68" i="5"/>
  <c r="L68" i="5"/>
  <c r="M68" i="5"/>
  <c r="N68" i="5"/>
  <c r="O68" i="5"/>
  <c r="C69" i="5"/>
  <c r="D69" i="5"/>
  <c r="E69" i="5"/>
  <c r="F69" i="5"/>
  <c r="G69" i="5"/>
  <c r="H69" i="5"/>
  <c r="I69" i="5"/>
  <c r="J69" i="5"/>
  <c r="K69" i="5"/>
  <c r="L69" i="5"/>
  <c r="M69" i="5"/>
  <c r="N69" i="5"/>
  <c r="O69" i="5"/>
  <c r="C70" i="5"/>
  <c r="D70" i="5"/>
  <c r="E70" i="5"/>
  <c r="F70" i="5"/>
  <c r="G70" i="5"/>
  <c r="H70" i="5"/>
  <c r="I70" i="5"/>
  <c r="J70" i="5"/>
  <c r="K70" i="5"/>
  <c r="L70" i="5"/>
  <c r="M70" i="5"/>
  <c r="N70" i="5"/>
  <c r="O70" i="5"/>
  <c r="C71" i="5"/>
  <c r="D71" i="5"/>
  <c r="E71" i="5"/>
  <c r="F71" i="5"/>
  <c r="G71" i="5"/>
  <c r="H71" i="5"/>
  <c r="I71" i="5"/>
  <c r="J71" i="5"/>
  <c r="K71" i="5"/>
  <c r="L71" i="5"/>
  <c r="M71" i="5"/>
  <c r="N71" i="5"/>
  <c r="O71" i="5"/>
  <c r="C72" i="5"/>
  <c r="D72" i="5"/>
  <c r="E72" i="5"/>
  <c r="F72" i="5"/>
  <c r="G72" i="5"/>
  <c r="H72" i="5"/>
  <c r="I72" i="5"/>
  <c r="J72" i="5"/>
  <c r="K72" i="5"/>
  <c r="L72" i="5"/>
  <c r="M72" i="5"/>
  <c r="N72" i="5"/>
  <c r="O72" i="5"/>
  <c r="C73" i="5"/>
  <c r="D73" i="5"/>
  <c r="E73" i="5"/>
  <c r="F73" i="5"/>
  <c r="G73" i="5"/>
  <c r="H73" i="5"/>
  <c r="I73" i="5"/>
  <c r="J73" i="5"/>
  <c r="K73" i="5"/>
  <c r="L73" i="5"/>
  <c r="M73" i="5"/>
  <c r="N73" i="5"/>
  <c r="O73" i="5"/>
  <c r="C74" i="5"/>
  <c r="D74" i="5"/>
  <c r="E74" i="5"/>
  <c r="F74" i="5"/>
  <c r="G74" i="5"/>
  <c r="H74" i="5"/>
  <c r="I74" i="5"/>
  <c r="J74" i="5"/>
  <c r="K74" i="5"/>
  <c r="L74" i="5"/>
  <c r="M74" i="5"/>
  <c r="N74" i="5"/>
  <c r="O74" i="5"/>
  <c r="C75" i="5"/>
  <c r="D75" i="5"/>
  <c r="E75" i="5"/>
  <c r="F75" i="5"/>
  <c r="G75" i="5"/>
  <c r="H75" i="5"/>
  <c r="I75" i="5"/>
  <c r="J75" i="5"/>
  <c r="K75" i="5"/>
  <c r="L75" i="5"/>
  <c r="M75" i="5"/>
  <c r="N75" i="5"/>
  <c r="O75" i="5"/>
  <c r="C76" i="5"/>
  <c r="D76" i="5"/>
  <c r="E76" i="5"/>
  <c r="F76" i="5"/>
  <c r="G76" i="5"/>
  <c r="H76" i="5"/>
  <c r="I76" i="5"/>
  <c r="J76" i="5"/>
  <c r="K76" i="5"/>
  <c r="L76" i="5"/>
  <c r="M76" i="5"/>
  <c r="N76" i="5"/>
  <c r="O76" i="5"/>
  <c r="C77" i="5"/>
  <c r="D77" i="5"/>
  <c r="E77" i="5"/>
  <c r="F77" i="5"/>
  <c r="G77" i="5"/>
  <c r="H77" i="5"/>
  <c r="I77" i="5"/>
  <c r="J77" i="5"/>
  <c r="K77" i="5"/>
  <c r="L77" i="5"/>
  <c r="M77" i="5"/>
  <c r="N77" i="5"/>
  <c r="O77" i="5"/>
  <c r="C78" i="5"/>
  <c r="D78" i="5"/>
  <c r="E78" i="5"/>
  <c r="F78" i="5"/>
  <c r="G78" i="5"/>
  <c r="H78" i="5"/>
  <c r="I78" i="5"/>
  <c r="J78" i="5"/>
  <c r="K78" i="5"/>
  <c r="L78" i="5"/>
  <c r="M78" i="5"/>
  <c r="N78" i="5"/>
  <c r="O78" i="5"/>
  <c r="C79" i="5"/>
  <c r="D79" i="5"/>
  <c r="E79" i="5"/>
  <c r="F79" i="5"/>
  <c r="G79" i="5"/>
  <c r="H79" i="5"/>
  <c r="I79" i="5"/>
  <c r="J79" i="5"/>
  <c r="K79" i="5"/>
  <c r="L79" i="5"/>
  <c r="M79" i="5"/>
  <c r="N79" i="5"/>
  <c r="O79" i="5"/>
  <c r="C80" i="5"/>
  <c r="D80" i="5"/>
  <c r="E80" i="5"/>
  <c r="F80" i="5"/>
  <c r="G80" i="5"/>
  <c r="H80" i="5"/>
  <c r="I80" i="5"/>
  <c r="J80" i="5"/>
  <c r="K80" i="5"/>
  <c r="L80" i="5"/>
  <c r="M80" i="5"/>
  <c r="N80" i="5"/>
  <c r="O80" i="5"/>
  <c r="C81" i="5"/>
  <c r="D81" i="5"/>
  <c r="E81" i="5"/>
  <c r="F81" i="5"/>
  <c r="G81" i="5"/>
  <c r="H81" i="5"/>
  <c r="I81" i="5"/>
  <c r="J81" i="5"/>
  <c r="K81" i="5"/>
  <c r="L81" i="5"/>
  <c r="M81" i="5"/>
  <c r="N81" i="5"/>
  <c r="O81" i="5"/>
  <c r="C82" i="5"/>
  <c r="D82" i="5"/>
  <c r="E82" i="5"/>
  <c r="F82" i="5"/>
  <c r="G82" i="5"/>
  <c r="H82" i="5"/>
  <c r="I82" i="5"/>
  <c r="J82" i="5"/>
  <c r="K82" i="5"/>
  <c r="L82" i="5"/>
  <c r="M82" i="5"/>
  <c r="N82" i="5"/>
  <c r="O82" i="5"/>
  <c r="C83" i="5"/>
  <c r="D83" i="5"/>
  <c r="E83" i="5"/>
  <c r="F83" i="5"/>
  <c r="G83" i="5"/>
  <c r="H83" i="5"/>
  <c r="I83" i="5"/>
  <c r="J83" i="5"/>
  <c r="K83" i="5"/>
  <c r="L83" i="5"/>
  <c r="M83" i="5"/>
  <c r="N83" i="5"/>
  <c r="O83" i="5"/>
  <c r="C84" i="5"/>
  <c r="D84" i="5"/>
  <c r="E84" i="5"/>
  <c r="F84" i="5"/>
  <c r="G84" i="5"/>
  <c r="H84" i="5"/>
  <c r="I84" i="5"/>
  <c r="J84" i="5"/>
  <c r="K84" i="5"/>
  <c r="L84" i="5"/>
  <c r="M84" i="5"/>
  <c r="N84" i="5"/>
  <c r="O84" i="5"/>
  <c r="C85" i="5"/>
  <c r="D85" i="5"/>
  <c r="E85" i="5"/>
  <c r="F85" i="5"/>
  <c r="G85" i="5"/>
  <c r="H85" i="5"/>
  <c r="I85" i="5"/>
  <c r="J85" i="5"/>
  <c r="K85" i="5"/>
  <c r="L85" i="5"/>
  <c r="M85" i="5"/>
  <c r="N85" i="5"/>
  <c r="O85" i="5"/>
  <c r="C86" i="5"/>
  <c r="D86" i="5"/>
  <c r="E86" i="5"/>
  <c r="F86" i="5"/>
  <c r="G86" i="5"/>
  <c r="H86" i="5"/>
  <c r="I86" i="5"/>
  <c r="J86" i="5"/>
  <c r="K86" i="5"/>
  <c r="L86" i="5"/>
  <c r="M86" i="5"/>
  <c r="N86" i="5"/>
  <c r="O86" i="5"/>
  <c r="C87" i="5"/>
  <c r="D87" i="5"/>
  <c r="E87" i="5"/>
  <c r="F87" i="5"/>
  <c r="G87" i="5"/>
  <c r="H87" i="5"/>
  <c r="I87" i="5"/>
  <c r="J87" i="5"/>
  <c r="K87" i="5"/>
  <c r="L87" i="5"/>
  <c r="M87" i="5"/>
  <c r="N87" i="5"/>
  <c r="O87" i="5"/>
  <c r="C88" i="5"/>
  <c r="D88" i="5"/>
  <c r="E88" i="5"/>
  <c r="F88" i="5"/>
  <c r="G88" i="5"/>
  <c r="H88" i="5"/>
  <c r="I88" i="5"/>
  <c r="J88" i="5"/>
  <c r="K88" i="5"/>
  <c r="L88" i="5"/>
  <c r="M88" i="5"/>
  <c r="N88" i="5"/>
  <c r="O88" i="5"/>
  <c r="C89" i="5"/>
  <c r="D89" i="5"/>
  <c r="E89" i="5"/>
  <c r="F89" i="5"/>
  <c r="G89" i="5"/>
  <c r="H89" i="5"/>
  <c r="I89" i="5"/>
  <c r="J89" i="5"/>
  <c r="K89" i="5"/>
  <c r="L89" i="5"/>
  <c r="M89" i="5"/>
  <c r="N89" i="5"/>
  <c r="O89" i="5"/>
  <c r="C90" i="5"/>
  <c r="D90" i="5"/>
  <c r="E90" i="5"/>
  <c r="F90" i="5"/>
  <c r="G90" i="5"/>
  <c r="H90" i="5"/>
  <c r="I90" i="5"/>
  <c r="J90" i="5"/>
  <c r="K90" i="5"/>
  <c r="L90" i="5"/>
  <c r="M90" i="5"/>
  <c r="N90" i="5"/>
  <c r="O90" i="5"/>
  <c r="C91" i="5"/>
  <c r="D91" i="5"/>
  <c r="E91" i="5"/>
  <c r="F91" i="5"/>
  <c r="G91" i="5"/>
  <c r="H91" i="5"/>
  <c r="I91" i="5"/>
  <c r="J91" i="5"/>
  <c r="K91" i="5"/>
  <c r="L91" i="5"/>
  <c r="M91" i="5"/>
  <c r="N91" i="5"/>
  <c r="O91" i="5"/>
  <c r="C92" i="5"/>
  <c r="D92" i="5"/>
  <c r="E92" i="5"/>
  <c r="F92" i="5"/>
  <c r="G92" i="5"/>
  <c r="H92" i="5"/>
  <c r="I92" i="5"/>
  <c r="J92" i="5"/>
  <c r="K92" i="5"/>
  <c r="L92" i="5"/>
  <c r="M92" i="5"/>
  <c r="N92" i="5"/>
  <c r="O92" i="5"/>
  <c r="C93" i="5"/>
  <c r="D93" i="5"/>
  <c r="E93" i="5"/>
  <c r="F93" i="5"/>
  <c r="G93" i="5"/>
  <c r="H93" i="5"/>
  <c r="I93" i="5"/>
  <c r="J93" i="5"/>
  <c r="K93" i="5"/>
  <c r="L93" i="5"/>
  <c r="M93" i="5"/>
  <c r="N93" i="5"/>
  <c r="O93" i="5"/>
  <c r="C94" i="5"/>
  <c r="D94" i="5"/>
  <c r="E94" i="5"/>
  <c r="F94" i="5"/>
  <c r="G94" i="5"/>
  <c r="H94" i="5"/>
  <c r="I94" i="5"/>
  <c r="J94" i="5"/>
  <c r="K94" i="5"/>
  <c r="L94" i="5"/>
  <c r="M94" i="5"/>
  <c r="N94" i="5"/>
  <c r="O94" i="5"/>
  <c r="C95" i="5"/>
  <c r="D95" i="5"/>
  <c r="E95" i="5"/>
  <c r="F95" i="5"/>
  <c r="G95" i="5"/>
  <c r="H95" i="5"/>
  <c r="I95" i="5"/>
  <c r="J95" i="5"/>
  <c r="K95" i="5"/>
  <c r="L95" i="5"/>
  <c r="M95" i="5"/>
  <c r="N95" i="5"/>
  <c r="O95" i="5"/>
  <c r="C96" i="5"/>
  <c r="D96" i="5"/>
  <c r="E96" i="5"/>
  <c r="F96" i="5"/>
  <c r="G96" i="5"/>
  <c r="H96" i="5"/>
  <c r="I96" i="5"/>
  <c r="J96" i="5"/>
  <c r="K96" i="5"/>
  <c r="L96" i="5"/>
  <c r="M96" i="5"/>
  <c r="N96" i="5"/>
  <c r="O96" i="5"/>
  <c r="C97" i="5"/>
  <c r="D97" i="5"/>
  <c r="E97" i="5"/>
  <c r="F97" i="5"/>
  <c r="G97" i="5"/>
  <c r="H97" i="5"/>
  <c r="I97" i="5"/>
  <c r="J97" i="5"/>
  <c r="K97" i="5"/>
  <c r="L97" i="5"/>
  <c r="M97" i="5"/>
  <c r="N97" i="5"/>
  <c r="O97" i="5"/>
  <c r="C98" i="5"/>
  <c r="D98" i="5"/>
  <c r="E98" i="5"/>
  <c r="F98" i="5"/>
  <c r="G98" i="5"/>
  <c r="H98" i="5"/>
  <c r="I98" i="5"/>
  <c r="J98" i="5"/>
  <c r="K98" i="5"/>
  <c r="L98" i="5"/>
  <c r="M98" i="5"/>
  <c r="N98" i="5"/>
  <c r="O98" i="5"/>
  <c r="C99" i="5"/>
  <c r="D99" i="5"/>
  <c r="E99" i="5"/>
  <c r="F99" i="5"/>
  <c r="G99" i="5"/>
  <c r="H99" i="5"/>
  <c r="I99" i="5"/>
  <c r="J99" i="5"/>
  <c r="K99" i="5"/>
  <c r="L99" i="5"/>
  <c r="M99" i="5"/>
  <c r="N99" i="5"/>
  <c r="O99" i="5"/>
  <c r="C100" i="5"/>
  <c r="D100" i="5"/>
  <c r="E100" i="5"/>
  <c r="F100" i="5"/>
  <c r="G100" i="5"/>
  <c r="H100" i="5"/>
  <c r="I100" i="5"/>
  <c r="J100" i="5"/>
  <c r="K100" i="5"/>
  <c r="L100" i="5"/>
  <c r="M100" i="5"/>
  <c r="N100" i="5"/>
  <c r="O100" i="5"/>
  <c r="C101" i="5"/>
  <c r="D101" i="5"/>
  <c r="E101" i="5"/>
  <c r="F101" i="5"/>
  <c r="G101" i="5"/>
  <c r="H101" i="5"/>
  <c r="I101" i="5"/>
  <c r="J101" i="5"/>
  <c r="K101" i="5"/>
  <c r="L101" i="5"/>
  <c r="M101" i="5"/>
  <c r="N101" i="5"/>
  <c r="O101" i="5"/>
  <c r="C102" i="5"/>
  <c r="D102" i="5"/>
  <c r="E102" i="5"/>
  <c r="F102" i="5"/>
  <c r="G102" i="5"/>
  <c r="H102" i="5"/>
  <c r="I102" i="5"/>
  <c r="J102" i="5"/>
  <c r="K102" i="5"/>
  <c r="L102" i="5"/>
  <c r="M102" i="5"/>
  <c r="N102" i="5"/>
  <c r="O102" i="5"/>
  <c r="C103" i="5"/>
  <c r="D103" i="5"/>
  <c r="E103" i="5"/>
  <c r="F103" i="5"/>
  <c r="G103" i="5"/>
  <c r="H103" i="5"/>
  <c r="I103" i="5"/>
  <c r="J103" i="5"/>
  <c r="K103" i="5"/>
  <c r="L103" i="5"/>
  <c r="M103" i="5"/>
  <c r="N103" i="5"/>
  <c r="O103" i="5"/>
  <c r="C104" i="5"/>
  <c r="D104" i="5"/>
  <c r="E104" i="5"/>
  <c r="F104" i="5"/>
  <c r="G104" i="5"/>
  <c r="H104" i="5"/>
  <c r="I104" i="5"/>
  <c r="J104" i="5"/>
  <c r="K104" i="5"/>
  <c r="L104" i="5"/>
  <c r="M104" i="5"/>
  <c r="N104" i="5"/>
  <c r="O104" i="5"/>
  <c r="C105" i="5"/>
  <c r="D105" i="5"/>
  <c r="E105" i="5"/>
  <c r="F105" i="5"/>
  <c r="G105" i="5"/>
  <c r="H105" i="5"/>
  <c r="I105" i="5"/>
  <c r="J105" i="5"/>
  <c r="K105" i="5"/>
  <c r="L105" i="5"/>
  <c r="M105" i="5"/>
  <c r="N105" i="5"/>
  <c r="O105" i="5"/>
  <c r="C106" i="5"/>
  <c r="D106" i="5"/>
  <c r="E106" i="5"/>
  <c r="F106" i="5"/>
  <c r="G106" i="5"/>
  <c r="H106" i="5"/>
  <c r="I106" i="5"/>
  <c r="J106" i="5"/>
  <c r="K106" i="5"/>
  <c r="L106" i="5"/>
  <c r="M106" i="5"/>
  <c r="N106" i="5"/>
  <c r="O106" i="5"/>
  <c r="C107" i="5"/>
  <c r="D107" i="5"/>
  <c r="E107" i="5"/>
  <c r="F107" i="5"/>
  <c r="G107" i="5"/>
  <c r="H107" i="5"/>
  <c r="I107" i="5"/>
  <c r="J107" i="5"/>
  <c r="K107" i="5"/>
  <c r="L107" i="5"/>
  <c r="M107" i="5"/>
  <c r="N107" i="5"/>
  <c r="O107" i="5"/>
  <c r="C108" i="5"/>
  <c r="D108" i="5"/>
  <c r="E108" i="5"/>
  <c r="F108" i="5"/>
  <c r="G108" i="5"/>
  <c r="H108" i="5"/>
  <c r="I108" i="5"/>
  <c r="J108" i="5"/>
  <c r="K108" i="5"/>
  <c r="L108" i="5"/>
  <c r="M108" i="5"/>
  <c r="N108" i="5"/>
  <c r="O108" i="5"/>
  <c r="C109" i="5"/>
  <c r="D109" i="5"/>
  <c r="E109" i="5"/>
  <c r="F109" i="5"/>
  <c r="G109" i="5"/>
  <c r="H109" i="5"/>
  <c r="I109" i="5"/>
  <c r="J109" i="5"/>
  <c r="K109" i="5"/>
  <c r="L109" i="5"/>
  <c r="M109" i="5"/>
  <c r="N109" i="5"/>
  <c r="O109" i="5"/>
  <c r="C110" i="5"/>
  <c r="D110" i="5"/>
  <c r="E110" i="5"/>
  <c r="F110" i="5"/>
  <c r="G110" i="5"/>
  <c r="H110" i="5"/>
  <c r="I110" i="5"/>
  <c r="J110" i="5"/>
  <c r="K110" i="5"/>
  <c r="L110" i="5"/>
  <c r="M110" i="5"/>
  <c r="N110" i="5"/>
  <c r="O110" i="5"/>
  <c r="C111" i="5"/>
  <c r="D111" i="5"/>
  <c r="E111" i="5"/>
  <c r="F111" i="5"/>
  <c r="G111" i="5"/>
  <c r="H111" i="5"/>
  <c r="I111" i="5"/>
  <c r="J111" i="5"/>
  <c r="K111" i="5"/>
  <c r="L111" i="5"/>
  <c r="M111" i="5"/>
  <c r="N111" i="5"/>
  <c r="O111" i="5"/>
  <c r="C112" i="5"/>
  <c r="D112" i="5"/>
  <c r="E112" i="5"/>
  <c r="F112" i="5"/>
  <c r="G112" i="5"/>
  <c r="H112" i="5"/>
  <c r="I112" i="5"/>
  <c r="J112" i="5"/>
  <c r="K112" i="5"/>
  <c r="L112" i="5"/>
  <c r="M112" i="5"/>
  <c r="N112" i="5"/>
  <c r="O112" i="5"/>
  <c r="R49" i="5" l="1"/>
  <c r="R79" i="5"/>
  <c r="R19" i="5"/>
  <c r="R45" i="5"/>
  <c r="R73" i="5"/>
  <c r="R37" i="5"/>
  <c r="R13" i="5"/>
  <c r="R87" i="5"/>
  <c r="R89" i="5"/>
  <c r="R65" i="5"/>
  <c r="R109" i="5"/>
  <c r="R108" i="5"/>
  <c r="R101" i="5"/>
  <c r="R81" i="5"/>
  <c r="R67" i="5"/>
  <c r="R27" i="5"/>
  <c r="R26" i="5"/>
  <c r="R25" i="5"/>
  <c r="R15" i="5"/>
  <c r="R103" i="5"/>
  <c r="R59" i="5"/>
  <c r="R51" i="5"/>
  <c r="R41" i="5"/>
  <c r="R29" i="5"/>
  <c r="R21" i="5"/>
  <c r="R91" i="5"/>
  <c r="R57" i="5"/>
  <c r="R43" i="5"/>
  <c r="R33" i="5"/>
  <c r="R83" i="5"/>
  <c r="R69" i="5"/>
  <c r="R35" i="5"/>
  <c r="R85" i="5"/>
  <c r="R71" i="5"/>
  <c r="R61" i="5"/>
  <c r="R53" i="5"/>
  <c r="R9" i="5"/>
  <c r="R107" i="5"/>
  <c r="R99" i="5"/>
  <c r="R77" i="5"/>
  <c r="R63" i="5"/>
  <c r="R55" i="5"/>
  <c r="R11" i="5"/>
  <c r="R105" i="5"/>
  <c r="R39" i="5"/>
  <c r="R90" i="5"/>
  <c r="R82" i="5"/>
  <c r="R46" i="5"/>
  <c r="R40" i="5"/>
  <c r="R32" i="5"/>
  <c r="R22" i="5"/>
  <c r="R110" i="5"/>
  <c r="R102" i="5"/>
  <c r="R96" i="5"/>
  <c r="R95" i="5"/>
  <c r="R92" i="5"/>
  <c r="R84" i="5"/>
  <c r="R76" i="5"/>
  <c r="R75" i="5"/>
  <c r="R70" i="5"/>
  <c r="R62" i="5"/>
  <c r="R54" i="5"/>
  <c r="R42" i="5"/>
  <c r="R34" i="5"/>
  <c r="R28" i="5"/>
  <c r="R16" i="5"/>
  <c r="R14" i="5"/>
  <c r="R8" i="5"/>
  <c r="R104" i="5"/>
  <c r="R86" i="5"/>
  <c r="R78" i="5"/>
  <c r="R72" i="5"/>
  <c r="R64" i="5"/>
  <c r="R56" i="5"/>
  <c r="R48" i="5"/>
  <c r="R47" i="5"/>
  <c r="R44" i="5"/>
  <c r="R36" i="5"/>
  <c r="R30" i="5"/>
  <c r="R24" i="5"/>
  <c r="R23" i="5"/>
  <c r="R17" i="5"/>
  <c r="R10" i="5"/>
  <c r="R100" i="5"/>
  <c r="R68" i="5"/>
  <c r="R60" i="5"/>
  <c r="R52" i="5"/>
  <c r="R31" i="5"/>
  <c r="R112" i="5"/>
  <c r="R111" i="5"/>
  <c r="R106" i="5"/>
  <c r="R98" i="5"/>
  <c r="R97" i="5"/>
  <c r="R94" i="5"/>
  <c r="R93" i="5"/>
  <c r="R88" i="5"/>
  <c r="R80" i="5"/>
  <c r="R74" i="5"/>
  <c r="R66" i="5"/>
  <c r="R58" i="5"/>
  <c r="R50" i="5"/>
  <c r="R38" i="5"/>
  <c r="R20" i="5"/>
  <c r="R18" i="5"/>
  <c r="R12" i="5"/>
  <c r="O114" i="5"/>
  <c r="B29" i="6" s="1"/>
  <c r="N114" i="5"/>
  <c r="B28" i="6" s="1"/>
  <c r="M114" i="5"/>
  <c r="B27" i="6" s="1"/>
  <c r="L114" i="5"/>
  <c r="B26" i="6" s="1"/>
  <c r="K114" i="5"/>
  <c r="B25" i="6" s="1"/>
  <c r="J114" i="5"/>
  <c r="B24" i="6" s="1"/>
  <c r="I114" i="5"/>
  <c r="B23" i="6" s="1"/>
  <c r="H114" i="5"/>
  <c r="B22" i="6" s="1"/>
  <c r="G114" i="5"/>
  <c r="B21" i="6" s="1"/>
  <c r="F114" i="5"/>
  <c r="B20" i="6" s="1"/>
  <c r="E114" i="5"/>
  <c r="B19" i="6" s="1"/>
  <c r="D114" i="5"/>
  <c r="B18" i="6" s="1"/>
  <c r="C114" i="5"/>
  <c r="B17" i="6" s="1"/>
  <c r="R114" i="5" l="1"/>
  <c r="B43" i="6" l="1"/>
  <c r="E30" i="6"/>
  <c r="E29" i="6"/>
  <c r="E28" i="6"/>
  <c r="E27" i="6"/>
  <c r="E26" i="6"/>
  <c r="E25" i="6"/>
  <c r="E24" i="6"/>
  <c r="E23" i="6"/>
  <c r="E22" i="6"/>
  <c r="E21" i="6"/>
  <c r="E20" i="6"/>
  <c r="E19" i="6"/>
  <c r="B31" i="6" l="1"/>
  <c r="B63" i="6" s="1"/>
  <c r="E17" i="6"/>
  <c r="N114" i="4" l="1"/>
  <c r="M114" i="4"/>
  <c r="L114" i="4"/>
  <c r="K114" i="4"/>
  <c r="J114" i="4"/>
  <c r="I114" i="4"/>
  <c r="H114" i="4"/>
  <c r="G114" i="4"/>
  <c r="F114" i="4"/>
  <c r="E114" i="4"/>
  <c r="D114" i="4"/>
  <c r="C114" i="4"/>
  <c r="B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N114" i="3"/>
  <c r="M114" i="3"/>
  <c r="L114" i="3"/>
  <c r="K114" i="3"/>
  <c r="J114" i="3"/>
  <c r="I114" i="3"/>
  <c r="H114" i="3"/>
  <c r="G114" i="3"/>
  <c r="F114" i="3"/>
  <c r="E114" i="3"/>
  <c r="D114" i="3"/>
  <c r="C114" i="3"/>
  <c r="B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N114" i="2"/>
  <c r="M114" i="2"/>
  <c r="L114" i="2"/>
  <c r="K114" i="2"/>
  <c r="J114" i="2"/>
  <c r="I114" i="2"/>
  <c r="H114" i="2"/>
  <c r="G114" i="2"/>
  <c r="F114" i="2"/>
  <c r="E114" i="2"/>
  <c r="D114" i="2"/>
  <c r="C114" i="2"/>
  <c r="B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114" i="2" l="1"/>
  <c r="O114" i="3"/>
  <c r="O114" i="4"/>
</calcChain>
</file>

<file path=xl/sharedStrings.xml><?xml version="1.0" encoding="utf-8"?>
<sst xmlns="http://schemas.openxmlformats.org/spreadsheetml/2006/main" count="549" uniqueCount="222">
  <si>
    <t>TESORERÍA GENERAL DEL ESTADO</t>
  </si>
  <si>
    <t>DEPARTAMENTO DE PARTICIPACIONES</t>
  </si>
  <si>
    <t>MUNICIPIO</t>
  </si>
  <si>
    <t>FONDO GENERAL</t>
  </si>
  <si>
    <t>FONDO DE FOMENTO MUNICIPAL</t>
  </si>
  <si>
    <t>FONDO DE FOMENTO MUNICIPAL 30%</t>
  </si>
  <si>
    <t>IMPUESTO ESPECIAL SOBRE PRODUCCIÓN Y SERVICIOS</t>
  </si>
  <si>
    <t>FONDO DE FISCALIZACIÓN Y RECAUDACIÓN</t>
  </si>
  <si>
    <t>FONDO DE COMPENSACIÓN  DEL ISAN</t>
  </si>
  <si>
    <t>FONDO ISR 100 %</t>
  </si>
  <si>
    <t>IEPS. SOBRE VENTA FINAL DE GASOLINA Y DIESEL</t>
  </si>
  <si>
    <t>IMPUESTO SOBRE AUTOMOVILES NUEVOS</t>
  </si>
  <si>
    <t>IMPUESTOS ESTATALES</t>
  </si>
  <si>
    <t>I. ESTATALES (VTA. BEBIDAS C/CONTENIDO ALCOHÓLICO)</t>
  </si>
  <si>
    <t>ENAJENACIÒN DE BIENES INMUEBLES</t>
  </si>
  <si>
    <t>FONDO GENERAL DISMINUCION FALTANTE INICIAL FEIEF</t>
  </si>
  <si>
    <t>TOTAL DE PARTICIPACIONES FEDERALES Y ESTATALES MINISTRADAS</t>
  </si>
  <si>
    <t>ABALA</t>
  </si>
  <si>
    <t>ACANCEH</t>
  </si>
  <si>
    <t>AKIL</t>
  </si>
  <si>
    <t>BACA</t>
  </si>
  <si>
    <t>BOKOBA</t>
  </si>
  <si>
    <t>BUCTZOTZ</t>
  </si>
  <si>
    <t>CACALCHEN</t>
  </si>
  <si>
    <t>CALOTMUL</t>
  </si>
  <si>
    <t>CANSAHCAB</t>
  </si>
  <si>
    <t>CANTAMAYEC</t>
  </si>
  <si>
    <t>CELESTUN</t>
  </si>
  <si>
    <t>CENOTILLO</t>
  </si>
  <si>
    <t>CONKAL</t>
  </si>
  <si>
    <t>CUNCUNUL</t>
  </si>
  <si>
    <t>CUZAMA</t>
  </si>
  <si>
    <t>CHACSINKIN</t>
  </si>
  <si>
    <t>CHANKOM</t>
  </si>
  <si>
    <t>CHAPAB</t>
  </si>
  <si>
    <t>CHEMAX</t>
  </si>
  <si>
    <t>CHICXULUB PUEBLO</t>
  </si>
  <si>
    <t>CHICHIMILA</t>
  </si>
  <si>
    <t>CHIKINDZONOT</t>
  </si>
  <si>
    <t>CHOCHOLA</t>
  </si>
  <si>
    <t>CHUMAYEL</t>
  </si>
  <si>
    <t>DZAN</t>
  </si>
  <si>
    <t>DZEMUL</t>
  </si>
  <si>
    <t>DZIDZANTUN</t>
  </si>
  <si>
    <t>DZILAM DE BRAVO</t>
  </si>
  <si>
    <t>DZILAM GONZALEZ</t>
  </si>
  <si>
    <t>DZITAS</t>
  </si>
  <si>
    <t>DZONCAUICH</t>
  </si>
  <si>
    <t>ESPITA</t>
  </si>
  <si>
    <t>HALACHO</t>
  </si>
  <si>
    <t>HOCABA</t>
  </si>
  <si>
    <t>HOCTUN</t>
  </si>
  <si>
    <t>HOMUN</t>
  </si>
  <si>
    <t>HUHI</t>
  </si>
  <si>
    <t>HUNUCMA</t>
  </si>
  <si>
    <t>IXIL</t>
  </si>
  <si>
    <t>IZAMAL</t>
  </si>
  <si>
    <t>KANASIN</t>
  </si>
  <si>
    <t>KANTUNIL</t>
  </si>
  <si>
    <t>KAUA</t>
  </si>
  <si>
    <t>KINCHIL</t>
  </si>
  <si>
    <t>KOPOMA</t>
  </si>
  <si>
    <t>MAMA</t>
  </si>
  <si>
    <t>MANI</t>
  </si>
  <si>
    <t>MAXCANU</t>
  </si>
  <si>
    <t>MAYAPAN</t>
  </si>
  <si>
    <t>MERIDA</t>
  </si>
  <si>
    <t>MOCOCHA</t>
  </si>
  <si>
    <t>MOTUL</t>
  </si>
  <si>
    <t>MUNA</t>
  </si>
  <si>
    <t>MUXUPIP</t>
  </si>
  <si>
    <t>OPICHEN</t>
  </si>
  <si>
    <t>OXKUTZCAB</t>
  </si>
  <si>
    <t>PANABA</t>
  </si>
  <si>
    <t>PETO</t>
  </si>
  <si>
    <t>PROGRESO</t>
  </si>
  <si>
    <t>QUINTANA ROO</t>
  </si>
  <si>
    <t>RIO LAGARTOS</t>
  </si>
  <si>
    <t>SACALUM</t>
  </si>
  <si>
    <t>SAMAHIL</t>
  </si>
  <si>
    <t>SANAHCAT</t>
  </si>
  <si>
    <t>SAN FELIPE</t>
  </si>
  <si>
    <t>SANTA ELENA</t>
  </si>
  <si>
    <t>SEYE</t>
  </si>
  <si>
    <t>SINANCHE</t>
  </si>
  <si>
    <t>SOTUTA</t>
  </si>
  <si>
    <t>SUCILA</t>
  </si>
  <si>
    <t>SUDZAL</t>
  </si>
  <si>
    <t>SUMA</t>
  </si>
  <si>
    <t>TAHDZIU</t>
  </si>
  <si>
    <t>TAHMEK</t>
  </si>
  <si>
    <t>TEABO</t>
  </si>
  <si>
    <t>TECOH</t>
  </si>
  <si>
    <t>TEKAL DE VENEGAS</t>
  </si>
  <si>
    <t>TEKANTO</t>
  </si>
  <si>
    <t>TEKAX</t>
  </si>
  <si>
    <t>TEKIT</t>
  </si>
  <si>
    <t>TEKOM</t>
  </si>
  <si>
    <t>TELCHAC PUEBLO</t>
  </si>
  <si>
    <t>TELCHAC PUERTO</t>
  </si>
  <si>
    <t>TEMAX</t>
  </si>
  <si>
    <t>TEMOZON</t>
  </si>
  <si>
    <t>TEPAKAN</t>
  </si>
  <si>
    <t>TETIZ</t>
  </si>
  <si>
    <t>TEYA</t>
  </si>
  <si>
    <t>TICUL</t>
  </si>
  <si>
    <t>TIMUCUY</t>
  </si>
  <si>
    <t>TINUM</t>
  </si>
  <si>
    <t>TIXCACALCUPUL</t>
  </si>
  <si>
    <t>TIXKOKOB</t>
  </si>
  <si>
    <t>TIXMEHUAC</t>
  </si>
  <si>
    <t>TIXPEUAL</t>
  </si>
  <si>
    <t>TIZIMIN</t>
  </si>
  <si>
    <t>TUNKAS</t>
  </si>
  <si>
    <t>TZUCACAB</t>
  </si>
  <si>
    <t>UAYMA</t>
  </si>
  <si>
    <t>UCU</t>
  </si>
  <si>
    <t>UMAN</t>
  </si>
  <si>
    <t>VALLADOLID</t>
  </si>
  <si>
    <t>XOCCHEL</t>
  </si>
  <si>
    <t>YAXCABA</t>
  </si>
  <si>
    <t>YAXKUKUL</t>
  </si>
  <si>
    <t>YOBAIN</t>
  </si>
  <si>
    <t>TOTALES</t>
  </si>
  <si>
    <t>Los montos de las participaciones federales que correspondan a los municipios se presentan en pesos, sin decimales, en cumplimiento a  los numerales 5, fracciones II, inciso c), y III inciso g), de los Lineamientos para la publicación de la información a que se refiere el artículo 6o. de la Ley de Coordinación Fiscal.</t>
  </si>
  <si>
    <t>ANEXO VII PARTICIPACIONES FEDERALES Y ESTATALES MINISTRADAS A LOS MUNICIPIOS EN EL MES DE SEPTIEMBRE DEL EJERCICIO FISCAL 2022</t>
  </si>
  <si>
    <t>ANEXO VII PARTICIPACIONES FEDERALES Y ESTATALES MINISTRADAS A LOS MUNICIPIOS EN EL MES DE AGOSTO DEL EJERCICIO FISCAL 2022</t>
  </si>
  <si>
    <t>ANEXO VII PARTICIPACIONES FEDERALES Y ESTATALES MINISTRADAS A LOS MUNICIPIOS EN EL MES DE JULIO DEL EJERCICIO FISCAL 2022</t>
  </si>
  <si>
    <t>Gobierno del Estado de Yucatán</t>
  </si>
  <si>
    <t>Poder Ejecutivo</t>
  </si>
  <si>
    <t>Concepto</t>
  </si>
  <si>
    <t>Importe</t>
  </si>
  <si>
    <t>Fondo General de Participaciones</t>
  </si>
  <si>
    <t>FOGEN</t>
  </si>
  <si>
    <t>FEIEF - FOGEN</t>
  </si>
  <si>
    <t>Fondo de Fomento Municipal</t>
  </si>
  <si>
    <t>FOMUN</t>
  </si>
  <si>
    <t>FEIEF - FOMUN</t>
  </si>
  <si>
    <t>Fondo de Fomento Municipal  (30%)</t>
  </si>
  <si>
    <t>FOMUN (30%)</t>
  </si>
  <si>
    <t>Fondo I.S.R.</t>
  </si>
  <si>
    <t>FONDO ISR</t>
  </si>
  <si>
    <t>IEPS (impuesto especial sobre producción y servicios)</t>
  </si>
  <si>
    <t>IEPS</t>
  </si>
  <si>
    <t>Fondo de Fiscalización y Recaudación</t>
  </si>
  <si>
    <t>FOFIR</t>
  </si>
  <si>
    <t>FEIEF - FOFIR</t>
  </si>
  <si>
    <t>ISAN (impuesto sobre automóviles nuevos)</t>
  </si>
  <si>
    <t>ISAN</t>
  </si>
  <si>
    <t>Fondo de Compensación del Impuesto sobre Automóviles Nuevos</t>
  </si>
  <si>
    <t>FOCO ISAN</t>
  </si>
  <si>
    <t>Enajenación de Bienes Inmuebles</t>
  </si>
  <si>
    <t>FOGEN DISMINUCION FALTANTE INICIAL FEIEF</t>
  </si>
  <si>
    <t>Suma</t>
  </si>
  <si>
    <t>Fondo de Aportaciones para la Infraestructura Social Municipal</t>
  </si>
  <si>
    <t>Fondo de Aportaciones para el Fortalecimiento de los Municipios</t>
  </si>
  <si>
    <t xml:space="preserve"> Total</t>
  </si>
  <si>
    <t>I.S.A.N</t>
  </si>
  <si>
    <t>IMPUESTO ESTATAL (VENTA SOBRE BEBIDAS CON CONTENIDO ALCOHÓLICO)</t>
  </si>
  <si>
    <t>IMPUESTO ESPECIAL SOBRE LA VENTA FINAL DE GASOLINA Y DIÉSEL</t>
  </si>
  <si>
    <t>TOTAL</t>
  </si>
  <si>
    <t>ABALÁ</t>
  </si>
  <si>
    <t>BOKOBÁ</t>
  </si>
  <si>
    <t>CACALCHÉN</t>
  </si>
  <si>
    <t>CELESTÚN</t>
  </si>
  <si>
    <t>CUZAMÁ</t>
  </si>
  <si>
    <t>CHACSINKÍN</t>
  </si>
  <si>
    <t>CHICHIMILÁ</t>
  </si>
  <si>
    <t>CHOCHOLÁ</t>
  </si>
  <si>
    <t>DZIDZANTÚN</t>
  </si>
  <si>
    <t>DZILAM GONZÁLEZ</t>
  </si>
  <si>
    <t>DZITÁS</t>
  </si>
  <si>
    <t>HALACHÓ</t>
  </si>
  <si>
    <t>HOCABÁ</t>
  </si>
  <si>
    <t>HOCTÚN</t>
  </si>
  <si>
    <t>HOMÚN</t>
  </si>
  <si>
    <t>HUHÍ</t>
  </si>
  <si>
    <t>HUNUCMÁ</t>
  </si>
  <si>
    <t>KANASÍN</t>
  </si>
  <si>
    <t>KOPOMÁ</t>
  </si>
  <si>
    <t>MANÍ</t>
  </si>
  <si>
    <t>MAXCANÚ</t>
  </si>
  <si>
    <t>MAYAPÁN</t>
  </si>
  <si>
    <t>MÉRIDA</t>
  </si>
  <si>
    <t>MOCOCHÁ</t>
  </si>
  <si>
    <t>OPICHÉN</t>
  </si>
  <si>
    <t>PANABÁ</t>
  </si>
  <si>
    <t>RÍO LAGARTOS</t>
  </si>
  <si>
    <t>SEYÉ</t>
  </si>
  <si>
    <t>SINANCHÉ</t>
  </si>
  <si>
    <t>SUCILÁ</t>
  </si>
  <si>
    <t>TAHDZIÚ</t>
  </si>
  <si>
    <t>TEKANTÓ</t>
  </si>
  <si>
    <t>TEMOZÓN</t>
  </si>
  <si>
    <t>TEPAKÁN</t>
  </si>
  <si>
    <t>TETÍZ</t>
  </si>
  <si>
    <t>TIXMÉUAC</t>
  </si>
  <si>
    <t>TIXPÉHUAL</t>
  </si>
  <si>
    <t>TIZIMÍN</t>
  </si>
  <si>
    <t>TUNKÁS</t>
  </si>
  <si>
    <t>UCÚ</t>
  </si>
  <si>
    <t>UMÁN</t>
  </si>
  <si>
    <t>YAXCABÁ</t>
  </si>
  <si>
    <t>YOBAÍN</t>
  </si>
  <si>
    <t>Los montos de las participaciones federales que correspondan a los municipios se presentan en pesos, sin decimales, en cumplimiento a  los numerales 5, fracciones II,inciso c), y III inciso g), de los Lineamientos para la publicación de la información a que se refiere el artículo 6o. de la Ley de Coordinación Fiscal; por lo que la suma de los montos puede no coincidir por cuestión de redondeo.</t>
  </si>
  <si>
    <t>Disminución Faltante Inicial (FEIEF)</t>
  </si>
  <si>
    <t>Impuestos estatales</t>
  </si>
  <si>
    <t>Impuestos estatales (venta de bebidas con contenido alcohólico)</t>
  </si>
  <si>
    <t>Impuesto especial sobre la venta final de gasolina y diésel</t>
  </si>
  <si>
    <t>Participaciones y Aportaciones a Municipios</t>
  </si>
  <si>
    <t>FONDO GENERAL DE PARTICIPACIONES</t>
  </si>
  <si>
    <t xml:space="preserve"> FALTANTE INICIAL (FEIEF)</t>
  </si>
  <si>
    <t>FONDO DE FOMENTO MUNICIPAL (30%)</t>
  </si>
  <si>
    <t>FONDO I.S.R.</t>
  </si>
  <si>
    <t>FONDO DE COMPENSACIÓN DEL I.S.A.N</t>
  </si>
  <si>
    <t>ENAJENACIÓN DE BIENES INMUEBLES</t>
  </si>
  <si>
    <t>FONDO DE APORTACIONES PARA LA INFRAESTRUCTURA SOCIAL MUNICIPAL</t>
  </si>
  <si>
    <t>FONDO DE APORTACIONES PARA EL FORTALECIMIENTO DE LOS MUNICIPIOS</t>
  </si>
  <si>
    <t>Trimestre Julio - Septiembre 2022</t>
  </si>
  <si>
    <t>GOBIERNO DEL ESTADO DE YUCATAN</t>
  </si>
  <si>
    <t>SECRETARIA DE ADMINISTRACIÓN Y FINANZAS</t>
  </si>
  <si>
    <t>DIRECCIÓN GENERAL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</si>
</sst>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00_);_(&quot;$&quot;* \(#,##0.00\);_(&quot;$&quot;* &quot;-&quot;??_);_(@_)"/>
    <numFmt numFmtId="165" formatCode="_(&quot;$&quot;* #,##0_);_(&quot;$&quot;* \(#,##0\);_(&quot;$&quot;* &quot;-&quot;??_);_(@_)"/>
  </numFmts>
  <fonts count="4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indexed="8"/>
      <name val="Calibri"/>
      <family val="2"/>
      <scheme val="minor"/>
    </font>
    <font>
      <sz val="16"/>
      <name val="Arial"/>
      <family val="2"/>
    </font>
    <font>
      <b/>
      <sz val="9"/>
      <name val="Arial"/>
      <family val="2"/>
    </font>
    <font>
      <b/>
      <sz val="12"/>
      <name val="Arial"/>
      <family val="2"/>
    </font>
    <font>
      <b/>
      <sz val="16"/>
      <name val="Arial"/>
      <family val="2"/>
    </font>
    <font>
      <b/>
      <sz val="11"/>
      <name val="Arial"/>
      <family val="2"/>
    </font>
    <font>
      <sz val="11"/>
      <name val="Arial"/>
      <family val="2"/>
    </font>
    <font>
      <sz val="11"/>
      <color theme="1"/>
      <name val="Arial"/>
      <family val="2"/>
    </font>
    <font>
      <sz val="10"/>
      <name val="Arial"/>
      <family val="2"/>
    </font>
    <font>
      <sz val="10"/>
      <color theme="1"/>
      <name val="Calibri"/>
      <family val="2"/>
      <scheme val="minor"/>
    </font>
    <font>
      <b/>
      <sz val="16"/>
      <color rgb="FF279B92"/>
      <name val="Helvetica"/>
    </font>
    <font>
      <b/>
      <sz val="11"/>
      <color theme="0"/>
      <name val="Helvetica"/>
    </font>
    <font>
      <sz val="11"/>
      <color rgb="FF000000"/>
      <name val="Helvetica"/>
    </font>
    <font>
      <sz val="11"/>
      <name val="Helvetica"/>
    </font>
    <font>
      <b/>
      <sz val="12"/>
      <color theme="0"/>
      <name val="Helvetica"/>
    </font>
    <font>
      <b/>
      <sz val="16"/>
      <name val="Helvetica"/>
    </font>
    <font>
      <b/>
      <sz val="11"/>
      <name val="Helvetica"/>
    </font>
    <font>
      <b/>
      <sz val="12"/>
      <name val="Helvetica"/>
    </font>
    <font>
      <b/>
      <sz val="14"/>
      <color rgb="FF279B92"/>
      <name val="Helvetica"/>
    </font>
    <font>
      <b/>
      <sz val="12"/>
      <color indexed="9"/>
      <name val="Helvetica"/>
    </font>
    <font>
      <sz val="12"/>
      <color theme="1"/>
      <name val="Helvetica"/>
    </font>
    <font>
      <sz val="12"/>
      <color theme="1"/>
      <name val="Helvtica"/>
    </font>
    <font>
      <b/>
      <sz val="12"/>
      <color indexed="9"/>
      <name val="Helvtica"/>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rgb="FF268DAD"/>
        <bgColor indexed="64"/>
      </patternFill>
    </fill>
    <fill>
      <patternFill patternType="solid">
        <fgColor rgb="FF9A9A9A"/>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double">
        <color indexed="8"/>
      </left>
      <right style="medium">
        <color indexed="64"/>
      </right>
      <top style="medium">
        <color indexed="64"/>
      </top>
      <bottom style="double">
        <color indexed="8"/>
      </bottom>
      <diagonal/>
    </border>
    <border>
      <left style="medium">
        <color indexed="64"/>
      </left>
      <right style="medium">
        <color indexed="64"/>
      </right>
      <top style="medium">
        <color indexed="64"/>
      </top>
      <bottom style="double">
        <color indexed="8"/>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double">
        <color indexed="8"/>
      </bottom>
      <diagonal/>
    </border>
    <border>
      <left/>
      <right/>
      <top style="double">
        <color indexed="8"/>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86">
    <xf numFmtId="0" fontId="0" fillId="0" borderId="0" xfId="0"/>
    <xf numFmtId="0" fontId="0" fillId="0" borderId="0" xfId="0" applyFill="1"/>
    <xf numFmtId="0" fontId="21" fillId="0" borderId="0" xfId="0" applyFont="1" applyAlignment="1">
      <alignment horizontal="justify" vertical="justify"/>
    </xf>
    <xf numFmtId="0" fontId="0" fillId="0" borderId="0" xfId="0" applyAlignment="1">
      <alignment horizontal="justify" vertical="justify"/>
    </xf>
    <xf numFmtId="0" fontId="23" fillId="0" borderId="13" xfId="0" applyFont="1" applyFill="1" applyBorder="1" applyAlignment="1">
      <alignment horizontal="center"/>
    </xf>
    <xf numFmtId="0" fontId="0" fillId="0" borderId="0" xfId="0" applyAlignment="1">
      <alignment horizontal="left"/>
    </xf>
    <xf numFmtId="44" fontId="0" fillId="0" borderId="0" xfId="0" applyNumberFormat="1"/>
    <xf numFmtId="0" fontId="23" fillId="0" borderId="16" xfId="0" applyFont="1" applyFill="1" applyBorder="1" applyAlignment="1">
      <alignment horizontal="center"/>
    </xf>
    <xf numFmtId="4" fontId="24" fillId="0" borderId="17" xfId="0" applyNumberFormat="1" applyFont="1" applyFill="1" applyBorder="1" applyAlignment="1">
      <alignment horizontal="center"/>
    </xf>
    <xf numFmtId="4" fontId="24" fillId="0" borderId="18" xfId="0" applyNumberFormat="1" applyFont="1" applyFill="1" applyBorder="1" applyAlignment="1">
      <alignment horizontal="center"/>
    </xf>
    <xf numFmtId="3" fontId="22" fillId="0" borderId="16" xfId="0" applyNumberFormat="1" applyFont="1" applyFill="1" applyBorder="1" applyAlignment="1">
      <alignment horizontal="center"/>
    </xf>
    <xf numFmtId="0" fontId="0" fillId="0" borderId="17" xfId="0" applyBorder="1"/>
    <xf numFmtId="3" fontId="22" fillId="0" borderId="13" xfId="0" applyNumberFormat="1" applyFont="1" applyFill="1" applyBorder="1" applyAlignment="1">
      <alignment horizontal="center"/>
    </xf>
    <xf numFmtId="4" fontId="24" fillId="0" borderId="18" xfId="0" applyNumberFormat="1" applyFont="1" applyFill="1" applyBorder="1"/>
    <xf numFmtId="0" fontId="0" fillId="0" borderId="0" xfId="0" applyAlignment="1">
      <alignment vertical="top"/>
    </xf>
    <xf numFmtId="0" fontId="26" fillId="0" borderId="0" xfId="0" applyFont="1" applyAlignment="1">
      <alignment horizontal="left" vertical="center" readingOrder="1"/>
    </xf>
    <xf numFmtId="164" fontId="1" fillId="0" borderId="0" xfId="42" applyNumberFormat="1" applyFont="1"/>
    <xf numFmtId="164" fontId="1" fillId="34" borderId="0" xfId="42" applyNumberFormat="1" applyFont="1" applyFill="1" applyBorder="1" applyAlignment="1">
      <alignment horizontal="right" vertical="center"/>
    </xf>
    <xf numFmtId="0" fontId="28" fillId="0" borderId="0" xfId="0" applyFont="1"/>
    <xf numFmtId="4" fontId="0" fillId="0" borderId="0" xfId="0" applyNumberFormat="1" applyAlignment="1">
      <alignment horizontal="right"/>
    </xf>
    <xf numFmtId="4" fontId="0" fillId="0" borderId="0" xfId="0" applyNumberFormat="1"/>
    <xf numFmtId="3" fontId="0" fillId="0" borderId="0" xfId="0" applyNumberFormat="1"/>
    <xf numFmtId="0" fontId="22" fillId="0" borderId="0" xfId="0" applyFont="1" applyAlignment="1">
      <alignment horizontal="centerContinuous"/>
    </xf>
    <xf numFmtId="0" fontId="27" fillId="0" borderId="0" xfId="0" applyFont="1" applyAlignment="1">
      <alignment horizontal="centerContinuous"/>
    </xf>
    <xf numFmtId="0" fontId="23" fillId="0" borderId="0" xfId="0" applyFont="1" applyAlignment="1">
      <alignment horizontal="centerContinuous"/>
    </xf>
    <xf numFmtId="0" fontId="25" fillId="0" borderId="0" xfId="0" applyFont="1" applyAlignment="1">
      <alignment horizontal="centerContinuous"/>
    </xf>
    <xf numFmtId="4" fontId="27" fillId="0" borderId="0" xfId="0" applyNumberFormat="1" applyFont="1" applyAlignment="1">
      <alignment horizontal="centerContinuous"/>
    </xf>
    <xf numFmtId="164" fontId="0" fillId="0" borderId="0" xfId="0" applyNumberFormat="1"/>
    <xf numFmtId="0" fontId="25" fillId="0" borderId="15" xfId="0" applyFont="1" applyFill="1" applyBorder="1" applyAlignment="1">
      <alignment horizontal="justify" vertical="center"/>
    </xf>
    <xf numFmtId="164" fontId="25" fillId="0" borderId="10" xfId="42" applyNumberFormat="1" applyFont="1" applyFill="1" applyBorder="1" applyAlignment="1">
      <alignment vertical="center"/>
    </xf>
    <xf numFmtId="0" fontId="0" fillId="0" borderId="0" xfId="0" applyAlignment="1">
      <alignment vertical="center"/>
    </xf>
    <xf numFmtId="165" fontId="0" fillId="0" borderId="0" xfId="0" applyNumberFormat="1"/>
    <xf numFmtId="0" fontId="30" fillId="34" borderId="22" xfId="0" applyFont="1" applyFill="1" applyBorder="1" applyAlignment="1"/>
    <xf numFmtId="0" fontId="30" fillId="34" borderId="23" xfId="0" applyFont="1" applyFill="1" applyBorder="1" applyAlignment="1"/>
    <xf numFmtId="0" fontId="31" fillId="0" borderId="20" xfId="0" applyFont="1" applyBorder="1"/>
    <xf numFmtId="0" fontId="32" fillId="0" borderId="20" xfId="0" applyFont="1" applyBorder="1"/>
    <xf numFmtId="164" fontId="32" fillId="34" borderId="19" xfId="42" applyNumberFormat="1" applyFont="1" applyFill="1" applyBorder="1" applyAlignment="1">
      <alignment vertical="center"/>
    </xf>
    <xf numFmtId="164" fontId="32" fillId="34" borderId="20" xfId="42" applyNumberFormat="1" applyFont="1" applyFill="1" applyBorder="1" applyAlignment="1">
      <alignment vertical="center"/>
    </xf>
    <xf numFmtId="4" fontId="33" fillId="36" borderId="10" xfId="0" applyNumberFormat="1" applyFont="1" applyFill="1" applyBorder="1" applyAlignment="1">
      <alignment horizontal="center"/>
    </xf>
    <xf numFmtId="164" fontId="33" fillId="36" borderId="10" xfId="42" applyNumberFormat="1" applyFont="1" applyFill="1" applyBorder="1" applyAlignment="1">
      <alignment horizontal="center" vertical="center"/>
    </xf>
    <xf numFmtId="164" fontId="33" fillId="36" borderId="10" xfId="42" applyNumberFormat="1" applyFont="1" applyFill="1" applyBorder="1"/>
    <xf numFmtId="0" fontId="29" fillId="34" borderId="0" xfId="0" applyFont="1" applyFill="1" applyAlignment="1">
      <alignment horizontal="centerContinuous"/>
    </xf>
    <xf numFmtId="0" fontId="0" fillId="34" borderId="0" xfId="0" applyFill="1" applyAlignment="1">
      <alignment horizontal="centerContinuous"/>
    </xf>
    <xf numFmtId="0" fontId="20" fillId="34" borderId="0" xfId="0" applyFont="1" applyFill="1" applyAlignment="1">
      <alignment horizontal="centerContinuous"/>
    </xf>
    <xf numFmtId="0" fontId="0" fillId="34" borderId="0" xfId="0" applyFill="1"/>
    <xf numFmtId="0" fontId="33" fillId="35" borderId="10" xfId="0" applyFont="1" applyFill="1" applyBorder="1" applyAlignment="1">
      <alignment horizontal="center" vertical="center"/>
    </xf>
    <xf numFmtId="0" fontId="34" fillId="34" borderId="13" xfId="0" applyFont="1" applyFill="1" applyBorder="1" applyAlignment="1">
      <alignment horizontal="center"/>
    </xf>
    <xf numFmtId="4" fontId="35" fillId="34" borderId="14" xfId="0" applyNumberFormat="1" applyFont="1" applyFill="1" applyBorder="1" applyAlignment="1">
      <alignment horizontal="center"/>
    </xf>
    <xf numFmtId="0" fontId="32" fillId="34" borderId="13" xfId="0" applyFont="1" applyFill="1" applyBorder="1" applyAlignment="1">
      <alignment horizontal="left"/>
    </xf>
    <xf numFmtId="164" fontId="32" fillId="34" borderId="14" xfId="42" applyNumberFormat="1" applyFont="1" applyFill="1" applyBorder="1" applyAlignment="1"/>
    <xf numFmtId="0" fontId="24" fillId="34" borderId="13" xfId="0" applyFont="1" applyFill="1" applyBorder="1" applyAlignment="1">
      <alignment horizontal="left"/>
    </xf>
    <xf numFmtId="4" fontId="24" fillId="34" borderId="14" xfId="0" applyNumberFormat="1" applyFont="1" applyFill="1" applyBorder="1"/>
    <xf numFmtId="3" fontId="36" fillId="33" borderId="15" xfId="0" applyNumberFormat="1" applyFont="1" applyFill="1" applyBorder="1" applyAlignment="1">
      <alignment horizontal="left"/>
    </xf>
    <xf numFmtId="164" fontId="35" fillId="33" borderId="10" xfId="42" applyNumberFormat="1" applyFont="1" applyFill="1" applyBorder="1"/>
    <xf numFmtId="3" fontId="36" fillId="33" borderId="16" xfId="0" applyNumberFormat="1" applyFont="1" applyFill="1" applyBorder="1" applyAlignment="1">
      <alignment horizontal="left"/>
    </xf>
    <xf numFmtId="0" fontId="19" fillId="0" borderId="0" xfId="0" applyFont="1" applyFill="1" applyBorder="1" applyAlignment="1"/>
    <xf numFmtId="0" fontId="19" fillId="0" borderId="28" xfId="0" applyFont="1" applyFill="1" applyBorder="1" applyAlignment="1"/>
    <xf numFmtId="0" fontId="38" fillId="35" borderId="10" xfId="0" applyFont="1" applyFill="1" applyBorder="1" applyAlignment="1">
      <alignment horizontal="center" vertical="center" wrapText="1"/>
    </xf>
    <xf numFmtId="0" fontId="39" fillId="0" borderId="10" xfId="0" applyFont="1" applyBorder="1"/>
    <xf numFmtId="3" fontId="40" fillId="0" borderId="10" xfId="0" applyNumberFormat="1" applyFont="1" applyBorder="1"/>
    <xf numFmtId="0" fontId="38" fillId="36" borderId="10" xfId="0" applyFont="1" applyFill="1" applyBorder="1"/>
    <xf numFmtId="4" fontId="38" fillId="36" borderId="10" xfId="0" applyNumberFormat="1" applyFont="1" applyFill="1" applyBorder="1"/>
    <xf numFmtId="0" fontId="18" fillId="0" borderId="0" xfId="0" applyFont="1"/>
    <xf numFmtId="0" fontId="41" fillId="36" borderId="11" xfId="0" applyFont="1" applyFill="1" applyBorder="1"/>
    <xf numFmtId="4" fontId="41" fillId="36" borderId="12" xfId="0" applyNumberFormat="1" applyFont="1" applyFill="1" applyBorder="1"/>
    <xf numFmtId="0" fontId="23" fillId="0" borderId="0" xfId="0" applyFont="1" applyAlignment="1">
      <alignment horizontal="center"/>
    </xf>
    <xf numFmtId="0" fontId="30" fillId="35" borderId="24" xfId="0" applyFont="1" applyFill="1" applyBorder="1" applyAlignment="1">
      <alignment horizontal="center" vertical="center" wrapText="1"/>
    </xf>
    <xf numFmtId="0" fontId="30" fillId="35" borderId="27" xfId="0" applyFont="1" applyFill="1" applyBorder="1" applyAlignment="1">
      <alignment horizontal="center" vertical="center" wrapText="1"/>
    </xf>
    <xf numFmtId="0" fontId="28" fillId="0" borderId="21" xfId="0" applyFont="1" applyBorder="1" applyAlignment="1">
      <alignment horizontal="left" vertical="top" wrapText="1"/>
    </xf>
    <xf numFmtId="0" fontId="28" fillId="0" borderId="0" xfId="0" applyFont="1" applyAlignment="1">
      <alignment horizontal="left" vertical="top" wrapText="1"/>
    </xf>
    <xf numFmtId="0" fontId="29" fillId="34" borderId="13" xfId="0" applyFont="1" applyFill="1" applyBorder="1" applyAlignment="1">
      <alignment horizontal="center"/>
    </xf>
    <xf numFmtId="0" fontId="29" fillId="34" borderId="0" xfId="0" applyFont="1" applyFill="1" applyBorder="1" applyAlignment="1">
      <alignment horizontal="center"/>
    </xf>
    <xf numFmtId="0" fontId="30" fillId="35" borderId="16" xfId="0" applyFont="1" applyFill="1" applyBorder="1" applyAlignment="1">
      <alignment horizontal="center" vertical="center"/>
    </xf>
    <xf numFmtId="0" fontId="30" fillId="35" borderId="17" xfId="0" applyFont="1" applyFill="1" applyBorder="1" applyAlignment="1">
      <alignment horizontal="center" vertical="center"/>
    </xf>
    <xf numFmtId="0" fontId="30" fillId="35" borderId="25" xfId="0" applyFont="1" applyFill="1" applyBorder="1" applyAlignment="1">
      <alignment horizontal="center" vertical="center"/>
    </xf>
    <xf numFmtId="0" fontId="30" fillId="35" borderId="26"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27" xfId="0" applyFont="1" applyFill="1" applyBorder="1" applyAlignment="1">
      <alignment horizontal="center" vertical="center"/>
    </xf>
    <xf numFmtId="164" fontId="25" fillId="0" borderId="24" xfId="42" applyNumberFormat="1" applyFont="1" applyFill="1" applyBorder="1" applyAlignment="1">
      <alignment horizontal="center" vertical="center"/>
    </xf>
    <xf numFmtId="164" fontId="25" fillId="0" borderId="14" xfId="42" applyNumberFormat="1" applyFont="1" applyFill="1" applyBorder="1" applyAlignment="1">
      <alignment horizontal="center" vertical="center"/>
    </xf>
    <xf numFmtId="164" fontId="25" fillId="0" borderId="27" xfId="42" applyNumberFormat="1" applyFont="1" applyFill="1" applyBorder="1" applyAlignment="1">
      <alignment horizontal="center" vertical="center"/>
    </xf>
    <xf numFmtId="0" fontId="37" fillId="34" borderId="13" xfId="0" applyFont="1" applyFill="1" applyBorder="1" applyAlignment="1">
      <alignment horizontal="center"/>
    </xf>
    <xf numFmtId="0" fontId="37" fillId="34" borderId="0" xfId="0" applyFont="1" applyFill="1" applyBorder="1" applyAlignment="1">
      <alignment horizontal="center"/>
    </xf>
    <xf numFmtId="0" fontId="19" fillId="0" borderId="29" xfId="0" applyFont="1" applyFill="1" applyBorder="1" applyAlignment="1">
      <alignment horizontal="center" wrapText="1"/>
    </xf>
    <xf numFmtId="0" fontId="19" fillId="0" borderId="0" xfId="0" applyFont="1" applyFill="1" applyBorder="1" applyAlignment="1">
      <alignment horizont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71718</xdr:colOff>
      <xdr:row>0</xdr:row>
      <xdr:rowOff>0</xdr:rowOff>
    </xdr:from>
    <xdr:to>
      <xdr:col>3</xdr:col>
      <xdr:colOff>1310715</xdr:colOff>
      <xdr:row>3</xdr:row>
      <xdr:rowOff>325117</xdr:rowOff>
    </xdr:to>
    <xdr:pic>
      <xdr:nvPicPr>
        <xdr:cNvPr id="3" name="Imagen 2">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71718" y="35859"/>
          <a:ext cx="4406526" cy="96758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1581150</xdr:colOff>
      <xdr:row>4</xdr:row>
      <xdr:rowOff>0</xdr:rowOff>
    </xdr:to>
    <xdr:sp macro="" textlink="">
      <xdr:nvSpPr>
        <xdr:cNvPr id="2" name="Rectangle 1">
          <a:extLst>
            <a:ext uri="{FF2B5EF4-FFF2-40B4-BE49-F238E27FC236}">
              <a16:creationId xmlns:a16="http://schemas.microsoft.com/office/drawing/2014/main" id="{00000000-0008-0000-0100-00002E600000}"/>
            </a:ext>
          </a:extLst>
        </xdr:cNvPr>
        <xdr:cNvSpPr>
          <a:spLocks noChangeArrowheads="1"/>
        </xdr:cNvSpPr>
      </xdr:nvSpPr>
      <xdr:spPr bwMode="auto">
        <a:xfrm>
          <a:off x="0" y="0"/>
          <a:ext cx="7086600" cy="914400"/>
        </a:xfrm>
        <a:prstGeom prst="rect">
          <a:avLst/>
        </a:prstGeom>
        <a:noFill/>
        <a:ln w="9525">
          <a:solidFill>
            <a:srgbClr val="000000"/>
          </a:solidFill>
          <a:miter lim="800000"/>
          <a:headEnd/>
          <a:tailEnd/>
        </a:ln>
        <a:effectLst>
          <a:outerShdw dist="35921" dir="2700000" algn="ctr" rotWithShape="0">
            <a:srgbClr val="000000"/>
          </a:outerShdw>
        </a:effectLst>
      </xdr:spPr>
    </xdr:sp>
    <xdr:clientData/>
  </xdr:twoCellAnchor>
  <xdr:twoCellAnchor>
    <xdr:from>
      <xdr:col>0</xdr:col>
      <xdr:colOff>0</xdr:colOff>
      <xdr:row>31</xdr:row>
      <xdr:rowOff>104772</xdr:rowOff>
    </xdr:from>
    <xdr:to>
      <xdr:col>1</xdr:col>
      <xdr:colOff>1585854</xdr:colOff>
      <xdr:row>38</xdr:row>
      <xdr:rowOff>0</xdr:rowOff>
    </xdr:to>
    <xdr:sp macro="" textlink="">
      <xdr:nvSpPr>
        <xdr:cNvPr id="3" name="Texto 6">
          <a:extLst>
            <a:ext uri="{FF2B5EF4-FFF2-40B4-BE49-F238E27FC236}">
              <a16:creationId xmlns:a16="http://schemas.microsoft.com/office/drawing/2014/main" id="{00000000-0008-0000-0100-000003000000}"/>
            </a:ext>
          </a:extLst>
        </xdr:cNvPr>
        <xdr:cNvSpPr txBox="1">
          <a:spLocks noChangeArrowheads="1"/>
        </xdr:cNvSpPr>
      </xdr:nvSpPr>
      <xdr:spPr bwMode="auto">
        <a:xfrm>
          <a:off x="0" y="6819897"/>
          <a:ext cx="7091304" cy="2152653"/>
        </a:xfrm>
        <a:prstGeom prst="rect">
          <a:avLst/>
        </a:prstGeom>
        <a:solidFill>
          <a:sysClr val="window" lastClr="FFFFFF"/>
        </a:solidFill>
        <a:ln w="9525">
          <a:noFill/>
          <a:miter lim="800000"/>
          <a:headEnd/>
          <a:tailEnd/>
        </a:ln>
      </xdr:spPr>
      <xdr:txBody>
        <a:bodyPr vertOverflow="clip" wrap="square" lIns="27432" tIns="22860" rIns="27432" bIns="0" anchor="t" upright="1"/>
        <a:lstStyle/>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a:solidFill>
                <a:sysClr val="windowText" lastClr="000000"/>
              </a:solidFill>
              <a:latin typeface="Arial" pitchFamily="34" charset="0"/>
              <a:ea typeface="+mn-ea"/>
              <a:cs typeface="Arial" pitchFamily="34" charset="0"/>
            </a:rPr>
            <a:t>Las proporciones y conceptos de las participaciones federales y estatales que correspondieron a los municipios</a:t>
          </a:r>
          <a:r>
            <a:rPr lang="es-MX" sz="1100" baseline="0">
              <a:solidFill>
                <a:sysClr val="windowText" lastClr="000000"/>
              </a:solidFill>
              <a:latin typeface="Arial" pitchFamily="34" charset="0"/>
              <a:ea typeface="+mn-ea"/>
              <a:cs typeface="Arial" pitchFamily="34" charset="0"/>
            </a:rPr>
            <a:t> </a:t>
          </a:r>
          <a:r>
            <a:rPr lang="es-MX" sz="1100">
              <a:solidFill>
                <a:sysClr val="windowText" lastClr="000000"/>
              </a:solidFill>
              <a:latin typeface="Arial" pitchFamily="34" charset="0"/>
              <a:ea typeface="+mn-ea"/>
              <a:cs typeface="Arial" pitchFamily="34" charset="0"/>
            </a:rPr>
            <a:t>se han distribuido de conformidad con la Ley de Coordinación Fiscal y la Ley de Coordinación Fiscal del Estado de Yucatán, conforme a lo siguiente: 100% del Fondo de Fomento Municipal y Fondo I.S.R.; 20% del Fondo General de Participaciones; 20% del impuesto especial sobre producción y servicios; </a:t>
          </a:r>
          <a:r>
            <a:rPr lang="es-MX" sz="1100" b="0">
              <a:solidFill>
                <a:sysClr val="windowText" lastClr="000000"/>
              </a:solidFill>
              <a:latin typeface="Arial" pitchFamily="34" charset="0"/>
              <a:ea typeface="+mn-ea"/>
              <a:cs typeface="Arial" pitchFamily="34" charset="0"/>
            </a:rPr>
            <a:t>20% del Fondo de Fiscalización y Recaudación; 20% de la recaudación del impuesto sobre automóviles nuevos; 20% del Fondo de Compensación del Impuesto sobre Automóviles Nuevos; 20% de la recaudación que corresponde al estado del impuesto especial sobre la venta final de gasolina y diésel, 20%</a:t>
          </a:r>
          <a:r>
            <a:rPr lang="es-MX" sz="1100" b="0" baseline="0">
              <a:solidFill>
                <a:sysClr val="windowText" lastClr="000000"/>
              </a:solidFill>
              <a:latin typeface="Arial" pitchFamily="34" charset="0"/>
              <a:ea typeface="+mn-ea"/>
              <a:cs typeface="Arial" pitchFamily="34" charset="0"/>
            </a:rPr>
            <a:t> de la Enajenación de Bienes Inmuebles, </a:t>
          </a:r>
          <a:r>
            <a:rPr lang="es-MX" sz="1100" b="0">
              <a:solidFill>
                <a:sysClr val="windowText" lastClr="000000"/>
              </a:solidFill>
              <a:latin typeface="Arial" pitchFamily="34" charset="0"/>
              <a:ea typeface="+mn-ea"/>
              <a:cs typeface="Arial" pitchFamily="34" charset="0"/>
            </a:rPr>
            <a:t>20% del impuesto estatal por la venta de bebidas con contenido alcohólico y 12% de los impuestos estatales de</a:t>
          </a:r>
          <a:r>
            <a:rPr lang="es-MX" sz="1100" b="0" baseline="0">
              <a:solidFill>
                <a:sysClr val="windowText" lastClr="000000"/>
              </a:solidFill>
              <a:latin typeface="Arial" pitchFamily="34" charset="0"/>
              <a:ea typeface="+mn-ea"/>
              <a:cs typeface="Arial" pitchFamily="34" charset="0"/>
            </a:rPr>
            <a:t> conformidad con el numeral 6 del artículo 5 de la Ley de Coordinación Fiscal del Estado de Yucatán.</a:t>
          </a:r>
        </a:p>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b="0" baseline="0">
              <a:solidFill>
                <a:sysClr val="windowText" lastClr="000000"/>
              </a:solidFill>
              <a:latin typeface="Arial" pitchFamily="34" charset="0"/>
              <a:ea typeface="+mn-ea"/>
              <a:cs typeface="Arial" pitchFamily="34" charset="0"/>
            </a:rPr>
            <a:t>Este informe incluye lo relacionado con el convenio de colaboración para la entrega irrevocable de recursos, celebrado por el Gobierno Federal, por conducto de la Secretaría de Hacienda y Crédito Público y el Gobierno del Estado de Yucatán,  de fecha 5 de junio de 2020, por el que se estableció un mecanismo de compensación, de conformidad con lo previsto en el tercer párrafo del artículo 9 de la Ley de Coordinación Fiscal, el cual fue reflejado en la constancia de compensación de participaciones de cada uno de los meses bajo el concepto "Faltante  Inicial del FEIEF"   por la cantidad de - $ 3,988,017.00   disminuidos al Fondo General de Participaciones.</a:t>
          </a:r>
        </a:p>
        <a:p>
          <a:pPr marL="0" marR="0" indent="0" algn="just" defTabSz="914400" rtl="0" eaLnBrk="1" fontAlgn="auto" latinLnBrk="0" hangingPunct="1">
            <a:lnSpc>
              <a:spcPts val="1000"/>
            </a:lnSpc>
            <a:spcBef>
              <a:spcPts val="0"/>
            </a:spcBef>
            <a:spcAft>
              <a:spcPts val="0"/>
            </a:spcAft>
            <a:buClrTx/>
            <a:buSzTx/>
            <a:buFontTx/>
            <a:buNone/>
            <a:tabLst/>
            <a:defRPr sz="1000"/>
          </a:pPr>
          <a:endParaRPr lang="es-MX" sz="1100" b="0"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1000"/>
            </a:lnSpc>
            <a:spcBef>
              <a:spcPts val="0"/>
            </a:spcBef>
            <a:spcAft>
              <a:spcPts val="0"/>
            </a:spcAft>
            <a:buClrTx/>
            <a:buSzTx/>
            <a:buFontTx/>
            <a:buNone/>
            <a:tabLst/>
            <a:defRPr sz="1000"/>
          </a:pPr>
          <a:endParaRPr lang="es-MX" sz="1100" b="0"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sz="1100" b="0" baseline="0">
            <a:solidFill>
              <a:sysClr val="windowText" lastClr="000000"/>
            </a:solidFill>
            <a:latin typeface="Arial" pitchFamily="34" charset="0"/>
            <a:ea typeface="+mn-ea"/>
            <a:cs typeface="Arial" pitchFamily="34" charset="0"/>
          </a:endParaRPr>
        </a:p>
        <a:p>
          <a:pPr marL="0" indent="0" algn="just" rtl="0">
            <a:lnSpc>
              <a:spcPts val="500"/>
            </a:lnSpc>
            <a:defRPr sz="1000"/>
          </a:pPr>
          <a:endParaRPr lang="es-MX" sz="1100">
            <a:solidFill>
              <a:sysClr val="windowText" lastClr="000000"/>
            </a:solidFill>
            <a:latin typeface="Arial" pitchFamily="34" charset="0"/>
            <a:ea typeface="+mn-ea"/>
            <a:cs typeface="Arial" pitchFamily="34" charset="0"/>
          </a:endParaRPr>
        </a:p>
      </xdr:txBody>
    </xdr:sp>
    <xdr:clientData/>
  </xdr:twoCellAnchor>
  <xdr:twoCellAnchor>
    <xdr:from>
      <xdr:col>0</xdr:col>
      <xdr:colOff>19051</xdr:colOff>
      <xdr:row>43</xdr:row>
      <xdr:rowOff>66675</xdr:rowOff>
    </xdr:from>
    <xdr:to>
      <xdr:col>1</xdr:col>
      <xdr:colOff>1581660</xdr:colOff>
      <xdr:row>61</xdr:row>
      <xdr:rowOff>352426</xdr:rowOff>
    </xdr:to>
    <xdr:sp macro="" textlink="">
      <xdr:nvSpPr>
        <xdr:cNvPr id="4" name="Texto 7">
          <a:extLst>
            <a:ext uri="{FF2B5EF4-FFF2-40B4-BE49-F238E27FC236}">
              <a16:creationId xmlns:a16="http://schemas.microsoft.com/office/drawing/2014/main" id="{00000000-0008-0000-0100-000004000000}"/>
            </a:ext>
          </a:extLst>
        </xdr:cNvPr>
        <xdr:cNvSpPr txBox="1">
          <a:spLocks noChangeArrowheads="1"/>
        </xdr:cNvSpPr>
      </xdr:nvSpPr>
      <xdr:spPr bwMode="auto">
        <a:xfrm>
          <a:off x="19051" y="10648950"/>
          <a:ext cx="7068059" cy="1657351"/>
        </a:xfrm>
        <a:prstGeom prst="rect">
          <a:avLst/>
        </a:prstGeom>
        <a:solidFill>
          <a:sysClr val="window" lastClr="FFFFFF"/>
        </a:solidFill>
        <a:ln w="9525">
          <a:noFill/>
          <a:miter lim="800000"/>
          <a:headEnd/>
          <a:tailEnd/>
        </a:ln>
      </xdr:spPr>
      <xdr:txBody>
        <a:bodyPr vertOverflow="clip" wrap="square" lIns="27432" tIns="22860" rIns="27432" bIns="0" anchor="t" upright="1"/>
        <a:lstStyle/>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r>
            <a:rPr lang="es-MX" sz="1100" b="0" i="0" u="none" strike="noStrike" baseline="0">
              <a:solidFill>
                <a:sysClr val="windowText" lastClr="000000"/>
              </a:solidFill>
              <a:latin typeface="Arial"/>
              <a:cs typeface="Arial"/>
            </a:rPr>
            <a:t>Los importes anteriores fueron determinados con base en lo establecido en los artículos 4, 5 y 6 del Acuerdo 40/2022, publicado en el Diario Oficial del Gobierno del Estado de Yucatán el 31 de enero de 2022  y el Acuerdo 51/2022 del 23 de septiembre de 2022,  cumpliendo con la metodología para la </a:t>
          </a:r>
          <a:r>
            <a:rPr lang="es-MX" sz="1100" b="0" baseline="0">
              <a:solidFill>
                <a:sysClr val="windowText" lastClr="000000"/>
              </a:solidFill>
              <a:latin typeface="Arial" pitchFamily="34" charset="0"/>
              <a:ea typeface="+mn-ea"/>
              <a:cs typeface="Arial" pitchFamily="34" charset="0"/>
            </a:rPr>
            <a:t>distribución:</a:t>
          </a:r>
        </a:p>
        <a:p>
          <a:pPr algn="l" rtl="0">
            <a:lnSpc>
              <a:spcPts val="1000"/>
            </a:lnSpc>
            <a:defRPr sz="1000"/>
          </a:pPr>
          <a:endParaRPr lang="es-MX" sz="1100" b="0" i="0" u="none" strike="noStrike" baseline="0">
            <a:solidFill>
              <a:sysClr val="windowText" lastClr="000000"/>
            </a:solidFill>
            <a:latin typeface="Arial" pitchFamily="34" charset="0"/>
            <a:ea typeface="+mn-ea"/>
            <a:cs typeface="Arial" pitchFamily="34" charset="0"/>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100"/>
            </a:lnSpc>
            <a:defRPr sz="1000"/>
          </a:pPr>
          <a:r>
            <a:rPr lang="es-MX" sz="1100" b="0" i="0" u="none" strike="noStrike" baseline="0">
              <a:solidFill>
                <a:srgbClr val="000000"/>
              </a:solidFill>
              <a:latin typeface="Arial"/>
              <a:cs typeface="Arial"/>
            </a:rPr>
            <a:t>- Infraestructura social municipal en proporción a masa carencial.</a:t>
          </a:r>
        </a:p>
        <a:p>
          <a:pPr algn="l" rtl="0">
            <a:lnSpc>
              <a:spcPts val="1000"/>
            </a:lnSpc>
            <a:defRPr sz="1000"/>
          </a:pPr>
          <a:r>
            <a:rPr lang="es-MX" sz="1100" b="0" i="0" u="none" strike="noStrike" baseline="0">
              <a:solidFill>
                <a:srgbClr val="000000"/>
              </a:solidFill>
              <a:latin typeface="Arial"/>
              <a:cs typeface="Arial"/>
            </a:rPr>
            <a:t>- Fortalecimiento de los municipios en proporción al número de habitantes</a:t>
          </a:r>
          <a:r>
            <a:rPr lang="es-MX" sz="1100" b="0" i="0" u="none" strike="noStrike" baseline="0">
              <a:solidFill>
                <a:srgbClr val="FF0000"/>
              </a:solidFill>
              <a:latin typeface="Arial"/>
              <a:cs typeface="Arial"/>
            </a:rPr>
            <a:t>. </a:t>
          </a:r>
          <a:r>
            <a:rPr lang="x-none" sz="1100">
              <a:effectLst/>
              <a:latin typeface="+mn-lt"/>
              <a:ea typeface="+mn-ea"/>
              <a:cs typeface="+mn-cs"/>
            </a:rPr>
            <a:t> </a:t>
          </a:r>
          <a:endParaRPr lang="es-MX" sz="1100">
            <a:effectLst/>
            <a:latin typeface="+mn-lt"/>
            <a:ea typeface="+mn-ea"/>
            <a:cs typeface="+mn-cs"/>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000" b="1"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Calibri"/>
            <a:cs typeface="Calibri"/>
          </a:endParaRPr>
        </a:p>
      </xdr:txBody>
    </xdr:sp>
    <xdr:clientData/>
  </xdr:twoCellAnchor>
  <xdr:twoCellAnchor editAs="oneCell">
    <xdr:from>
      <xdr:col>0</xdr:col>
      <xdr:colOff>21166</xdr:colOff>
      <xdr:row>4</xdr:row>
      <xdr:rowOff>66674</xdr:rowOff>
    </xdr:from>
    <xdr:to>
      <xdr:col>1</xdr:col>
      <xdr:colOff>1590399</xdr:colOff>
      <xdr:row>12</xdr:row>
      <xdr:rowOff>69626</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21166" y="981074"/>
          <a:ext cx="7074683" cy="1298352"/>
        </a:xfrm>
        <a:prstGeom prst="rect">
          <a:avLst/>
        </a:prstGeom>
        <a:solidFill>
          <a:sysClr val="window" lastClr="FFFFFF"/>
        </a:solidFill>
        <a:ln w="9525">
          <a:solidFill>
            <a:srgbClr val="92D050"/>
          </a:solidFill>
          <a:miter lim="800000"/>
          <a:headEnd/>
          <a:tailEnd/>
        </a:ln>
      </xdr:spPr>
      <xdr:txBody>
        <a:bodyPr vertOverflow="clip" wrap="square" lIns="27432" tIns="22860" rIns="27432" bIns="22860" anchor="ctr"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es-MX" sz="1100">
              <a:latin typeface="Arial" pitchFamily="34" charset="0"/>
              <a:ea typeface="+mn-ea"/>
              <a:cs typeface="Arial" pitchFamily="34" charset="0"/>
            </a:rPr>
            <a:t>Mtra. Olga Rosas Moya, </a:t>
          </a:r>
          <a:r>
            <a:rPr lang="es-MX" sz="1100">
              <a:solidFill>
                <a:schemeClr val="tx1"/>
              </a:solidFill>
              <a:latin typeface="Arial" pitchFamily="34" charset="0"/>
              <a:ea typeface="+mn-ea"/>
              <a:cs typeface="Arial" pitchFamily="34" charset="0"/>
            </a:rPr>
            <a:t>s</a:t>
          </a:r>
          <a:r>
            <a:rPr lang="es-MX" sz="1100">
              <a:latin typeface="Arial" pitchFamily="34" charset="0"/>
              <a:ea typeface="+mn-ea"/>
              <a:cs typeface="Arial" pitchFamily="34" charset="0"/>
            </a:rPr>
            <a:t>ecretaria de Administración y Finanzas, con fundamento en los artículos 9 de la Ley de Coordinación Fiscal del Estado de Yucatán; 27, fracciones XVII y XXV, y 31, fracciones XXVI y XXXIV, del Código de la Administración Pública de Yucatán; he tenido a bien presentar el informe trimestral sobre el monto de las participaciones federales que el Ejecutivo del estado ha distribuido entre los 106 municipios del estado de Yucatán, por el período comprendido del 1 de</a:t>
          </a:r>
          <a:r>
            <a:rPr lang="es-MX" sz="1100" baseline="0">
              <a:latin typeface="Arial" pitchFamily="34" charset="0"/>
              <a:ea typeface="+mn-ea"/>
              <a:cs typeface="Arial" pitchFamily="34" charset="0"/>
            </a:rPr>
            <a:t> julio </a:t>
          </a:r>
          <a:r>
            <a:rPr lang="es-MX" sz="1100">
              <a:latin typeface="Arial" pitchFamily="34" charset="0"/>
              <a:ea typeface="+mn-ea"/>
              <a:cs typeface="Arial" pitchFamily="34" charset="0"/>
            </a:rPr>
            <a:t>al 30</a:t>
          </a:r>
          <a:r>
            <a:rPr lang="es-MX" sz="1100" baseline="0">
              <a:latin typeface="Arial" pitchFamily="34" charset="0"/>
              <a:ea typeface="+mn-ea"/>
              <a:cs typeface="Arial" pitchFamily="34" charset="0"/>
            </a:rPr>
            <a:t> de septiembre</a:t>
          </a:r>
          <a:r>
            <a:rPr lang="es-MX" sz="1100">
              <a:latin typeface="Arial" pitchFamily="34" charset="0"/>
              <a:ea typeface="+mn-ea"/>
              <a:cs typeface="Arial" pitchFamily="34" charset="0"/>
            </a:rPr>
            <a:t> de 2022. Asimismo, se publican los montos de los fondos de aportaciones federales del ramo 33 pagados a dichos municipios durante el mismo período:</a:t>
          </a:r>
        </a:p>
        <a:p>
          <a:pPr algn="just" rtl="0">
            <a:defRPr sz="1000"/>
          </a:pPr>
          <a:endParaRPr lang="es-MX" sz="1000" b="1" i="0" strike="noStrike">
            <a:solidFill>
              <a:srgbClr val="000000"/>
            </a:solidFill>
            <a:latin typeface="Arial"/>
            <a:cs typeface="Arial"/>
          </a:endParaRPr>
        </a:p>
      </xdr:txBody>
    </xdr:sp>
    <xdr:clientData/>
  </xdr:twoCellAnchor>
  <xdr:twoCellAnchor>
    <xdr:from>
      <xdr:col>0</xdr:col>
      <xdr:colOff>0</xdr:colOff>
      <xdr:row>0</xdr:row>
      <xdr:rowOff>0</xdr:rowOff>
    </xdr:from>
    <xdr:to>
      <xdr:col>1</xdr:col>
      <xdr:colOff>1581150</xdr:colOff>
      <xdr:row>4</xdr:row>
      <xdr:rowOff>0</xdr:rowOff>
    </xdr:to>
    <xdr:sp macro="" textlink="">
      <xdr:nvSpPr>
        <xdr:cNvPr id="9"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7346950" cy="914400"/>
        </a:xfrm>
        <a:prstGeom prst="rect">
          <a:avLst/>
        </a:prstGeom>
        <a:noFill/>
        <a:ln w="9525">
          <a:solidFill>
            <a:srgbClr val="000000"/>
          </a:solidFill>
          <a:miter lim="800000"/>
          <a:headEnd/>
          <a:tailEnd/>
        </a:ln>
        <a:effectLst>
          <a:outerShdw dist="35921" dir="2700000" algn="ctr" rotWithShape="0">
            <a:srgbClr val="000000"/>
          </a:outerShdw>
        </a:effectLst>
      </xdr:spPr>
    </xdr:sp>
    <xdr:clientData/>
  </xdr:twoCellAnchor>
  <xdr:twoCellAnchor editAs="oneCell">
    <xdr:from>
      <xdr:col>0</xdr:col>
      <xdr:colOff>60961</xdr:colOff>
      <xdr:row>0</xdr:row>
      <xdr:rowOff>213360</xdr:rowOff>
    </xdr:from>
    <xdr:to>
      <xdr:col>0</xdr:col>
      <xdr:colOff>1874521</xdr:colOff>
      <xdr:row>2</xdr:row>
      <xdr:rowOff>22860</xdr:rowOff>
    </xdr:to>
    <xdr:pic>
      <xdr:nvPicPr>
        <xdr:cNvPr id="10" name="Imagen 9">
          <a:extLst>
            <a:ext uri="{FF2B5EF4-FFF2-40B4-BE49-F238E27FC236}">
              <a16:creationId xmlns:a16="http://schemas.microsoft.com/office/drawing/2014/main" id="{00000000-0008-0000-01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60961" y="213360"/>
          <a:ext cx="1813560" cy="4445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121920</xdr:rowOff>
    </xdr:from>
    <xdr:to>
      <xdr:col>2</xdr:col>
      <xdr:colOff>539751</xdr:colOff>
      <xdr:row>4</xdr:row>
      <xdr:rowOff>133350</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1" y="121920"/>
          <a:ext cx="3594100" cy="79883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121920</xdr:rowOff>
    </xdr:from>
    <xdr:to>
      <xdr:col>2</xdr:col>
      <xdr:colOff>831851</xdr:colOff>
      <xdr:row>4</xdr:row>
      <xdr:rowOff>88900</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1" y="121920"/>
          <a:ext cx="3886200" cy="88138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60961</xdr:colOff>
      <xdr:row>0</xdr:row>
      <xdr:rowOff>114300</xdr:rowOff>
    </xdr:from>
    <xdr:to>
      <xdr:col>2</xdr:col>
      <xdr:colOff>920751</xdr:colOff>
      <xdr:row>4</xdr:row>
      <xdr:rowOff>95250</xdr:rowOff>
    </xdr:to>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60961" y="114300"/>
          <a:ext cx="3914140" cy="8953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6"/>
  <sheetViews>
    <sheetView showGridLines="0" tabSelected="1" zoomScale="70" zoomScaleNormal="70" workbookViewId="0">
      <selection sqref="A1:R1"/>
    </sheetView>
  </sheetViews>
  <sheetFormatPr baseColWidth="10" defaultRowHeight="14.5"/>
  <cols>
    <col min="1" max="1" width="4.453125" bestFit="1" customWidth="1"/>
    <col min="2" max="2" width="19.7265625" bestFit="1" customWidth="1"/>
    <col min="3" max="4" width="21.1796875" customWidth="1"/>
    <col min="5" max="5" width="19.7265625" customWidth="1"/>
    <col min="6" max="6" width="19.1796875" customWidth="1"/>
    <col min="7" max="8" width="19.26953125" customWidth="1"/>
    <col min="9" max="9" width="19.54296875" customWidth="1"/>
    <col min="10" max="10" width="17.90625" customWidth="1"/>
    <col min="11" max="11" width="17.81640625" customWidth="1"/>
    <col min="12" max="12" width="18" customWidth="1"/>
    <col min="13" max="13" width="17.1796875" customWidth="1"/>
    <col min="14" max="14" width="19.453125" customWidth="1"/>
    <col min="15" max="15" width="19.54296875" customWidth="1"/>
    <col min="16" max="16" width="19.453125" style="19" customWidth="1"/>
    <col min="17" max="17" width="18.81640625" style="19" customWidth="1"/>
    <col min="18" max="18" width="20.36328125" customWidth="1"/>
    <col min="19" max="19" width="13.81640625" customWidth="1"/>
    <col min="20" max="20" width="17.81640625" bestFit="1" customWidth="1"/>
  </cols>
  <sheetData>
    <row r="1" spans="1:21" ht="20">
      <c r="A1" s="70" t="s">
        <v>128</v>
      </c>
      <c r="B1" s="71"/>
      <c r="C1" s="71"/>
      <c r="D1" s="71"/>
      <c r="E1" s="71"/>
      <c r="F1" s="71"/>
      <c r="G1" s="71"/>
      <c r="H1" s="71"/>
      <c r="I1" s="71"/>
      <c r="J1" s="71"/>
      <c r="K1" s="71"/>
      <c r="L1" s="71"/>
      <c r="M1" s="71"/>
      <c r="N1" s="71"/>
      <c r="O1" s="71"/>
      <c r="P1" s="71"/>
      <c r="Q1" s="71"/>
      <c r="R1" s="71"/>
    </row>
    <row r="2" spans="1:21" ht="15" customHeight="1">
      <c r="A2" s="70" t="s">
        <v>209</v>
      </c>
      <c r="B2" s="71"/>
      <c r="C2" s="71"/>
      <c r="D2" s="71"/>
      <c r="E2" s="71"/>
      <c r="F2" s="71"/>
      <c r="G2" s="71"/>
      <c r="H2" s="71"/>
      <c r="I2" s="71"/>
      <c r="J2" s="71"/>
      <c r="K2" s="71"/>
      <c r="L2" s="71"/>
      <c r="M2" s="71"/>
      <c r="N2" s="71"/>
      <c r="O2" s="71"/>
      <c r="P2" s="71"/>
      <c r="Q2" s="71"/>
      <c r="R2" s="71"/>
    </row>
    <row r="3" spans="1:21" ht="15" customHeight="1">
      <c r="A3" s="70" t="s">
        <v>218</v>
      </c>
      <c r="B3" s="71"/>
      <c r="C3" s="71"/>
      <c r="D3" s="71"/>
      <c r="E3" s="71"/>
      <c r="F3" s="71"/>
      <c r="G3" s="71"/>
      <c r="H3" s="71"/>
      <c r="I3" s="71"/>
      <c r="J3" s="71"/>
      <c r="K3" s="71"/>
      <c r="L3" s="71"/>
      <c r="M3" s="71"/>
      <c r="N3" s="71"/>
      <c r="O3" s="71"/>
      <c r="P3" s="71"/>
      <c r="Q3" s="71"/>
      <c r="R3" s="71"/>
    </row>
    <row r="4" spans="1:21" ht="39.75" customHeight="1" thickBot="1">
      <c r="A4" s="32"/>
      <c r="B4" s="33"/>
      <c r="C4" s="33"/>
      <c r="D4" s="33"/>
      <c r="E4" s="33"/>
      <c r="F4" s="33"/>
      <c r="G4" s="33"/>
      <c r="H4" s="33"/>
      <c r="I4" s="33"/>
      <c r="J4" s="33"/>
      <c r="K4" s="33"/>
      <c r="L4" s="33"/>
      <c r="M4" s="33"/>
      <c r="N4" s="33"/>
      <c r="O4" s="33"/>
      <c r="P4" s="33"/>
      <c r="Q4" s="33"/>
      <c r="R4" s="33"/>
    </row>
    <row r="5" spans="1:21" ht="15" customHeight="1">
      <c r="A5" s="72" t="s">
        <v>2</v>
      </c>
      <c r="B5" s="73"/>
      <c r="C5" s="66" t="s">
        <v>210</v>
      </c>
      <c r="D5" s="66" t="s">
        <v>211</v>
      </c>
      <c r="E5" s="66" t="s">
        <v>4</v>
      </c>
      <c r="F5" s="66" t="s">
        <v>212</v>
      </c>
      <c r="G5" s="66" t="s">
        <v>213</v>
      </c>
      <c r="H5" s="66" t="s">
        <v>6</v>
      </c>
      <c r="I5" s="66" t="s">
        <v>7</v>
      </c>
      <c r="J5" s="66" t="s">
        <v>157</v>
      </c>
      <c r="K5" s="66" t="s">
        <v>214</v>
      </c>
      <c r="L5" s="66" t="s">
        <v>12</v>
      </c>
      <c r="M5" s="66" t="s">
        <v>158</v>
      </c>
      <c r="N5" s="66" t="s">
        <v>159</v>
      </c>
      <c r="O5" s="66" t="s">
        <v>215</v>
      </c>
      <c r="P5" s="66" t="s">
        <v>216</v>
      </c>
      <c r="Q5" s="66" t="s">
        <v>217</v>
      </c>
      <c r="R5" s="66" t="s">
        <v>160</v>
      </c>
    </row>
    <row r="6" spans="1:21" ht="56.25" customHeight="1" thickBot="1">
      <c r="A6" s="74"/>
      <c r="B6" s="75"/>
      <c r="C6" s="67"/>
      <c r="D6" s="67"/>
      <c r="E6" s="67"/>
      <c r="F6" s="67"/>
      <c r="G6" s="67"/>
      <c r="H6" s="67"/>
      <c r="I6" s="67"/>
      <c r="J6" s="67"/>
      <c r="K6" s="67"/>
      <c r="L6" s="67"/>
      <c r="M6" s="67"/>
      <c r="N6" s="67"/>
      <c r="O6" s="67"/>
      <c r="P6" s="67"/>
      <c r="Q6" s="67"/>
      <c r="R6" s="67"/>
    </row>
    <row r="7" spans="1:21" ht="15" customHeight="1">
      <c r="A7" s="34">
        <v>1</v>
      </c>
      <c r="B7" s="35" t="s">
        <v>161</v>
      </c>
      <c r="C7" s="36">
        <f>JULIO!B8+AGOSTO!B8+SEPTIEMBRE!B8</f>
        <v>2715029</v>
      </c>
      <c r="D7" s="36">
        <f>JULIO!N8+AGOSTO!N8+SEPTIEMBRE!N8</f>
        <v>-18570</v>
      </c>
      <c r="E7" s="36">
        <f>JULIO!C8+AGOSTO!C8+SEPTIEMBRE!C8</f>
        <v>1032769</v>
      </c>
      <c r="F7" s="36">
        <f>JULIO!D8+AGOSTO!D8+SEPTIEMBRE!D8</f>
        <v>0</v>
      </c>
      <c r="G7" s="36">
        <f>JULIO!H8+AGOSTO!H8+SEPTIEMBRE!H8</f>
        <v>0</v>
      </c>
      <c r="H7" s="36">
        <f>JULIO!E8+AGOSTO!E8+SEPTIEMBRE!E8</f>
        <v>184976</v>
      </c>
      <c r="I7" s="36">
        <f>JULIO!F8+AGOSTO!F8+SEPTIEMBRE!F8</f>
        <v>296224</v>
      </c>
      <c r="J7" s="36">
        <f>JULIO!J8+AGOSTO!J8+SEPTIEMBRE!J8</f>
        <v>56641</v>
      </c>
      <c r="K7" s="36">
        <f>JULIO!G8+AGOSTO!G8+SEPTIEMBRE!G8</f>
        <v>8827</v>
      </c>
      <c r="L7" s="36">
        <f>JULIO!K8+AGOSTO!K8+SEPTIEMBRE!K8</f>
        <v>55676</v>
      </c>
      <c r="M7" s="36">
        <f>JULIO!L8+AGOSTO!L8+SEPTIEMBRE!L8</f>
        <v>6039</v>
      </c>
      <c r="N7" s="36">
        <f>JULIO!I8+AGOSTO!I8+SEPTIEMBRE!I8</f>
        <v>114001</v>
      </c>
      <c r="O7" s="36">
        <f>JULIO!M8+AGOSTO!M8+SEPTIEMBRE!M8</f>
        <v>33720</v>
      </c>
      <c r="P7" s="36">
        <v>2396061</v>
      </c>
      <c r="Q7" s="36">
        <v>1227036</v>
      </c>
      <c r="R7" s="36">
        <f>SUM(C7:Q7)</f>
        <v>8108429</v>
      </c>
      <c r="S7" s="31"/>
      <c r="T7" s="21"/>
      <c r="U7" s="31"/>
    </row>
    <row r="8" spans="1:21" ht="15" customHeight="1">
      <c r="A8" s="34">
        <v>2</v>
      </c>
      <c r="B8" s="35" t="s">
        <v>18</v>
      </c>
      <c r="C8" s="37">
        <f>JULIO!B9+AGOSTO!B9+SEPTIEMBRE!B9</f>
        <v>4496432</v>
      </c>
      <c r="D8" s="37">
        <f>JULIO!N9+AGOSTO!N9+SEPTIEMBRE!N9</f>
        <v>-30676</v>
      </c>
      <c r="E8" s="37">
        <f>JULIO!C9+AGOSTO!C9+SEPTIEMBRE!C9</f>
        <v>1710305</v>
      </c>
      <c r="F8" s="37">
        <f>JULIO!D9+AGOSTO!D9+SEPTIEMBRE!D9</f>
        <v>0</v>
      </c>
      <c r="G8" s="37">
        <f>JULIO!H9+AGOSTO!H9+SEPTIEMBRE!H9</f>
        <v>0</v>
      </c>
      <c r="H8" s="37">
        <f>JULIO!E9+AGOSTO!E9+SEPTIEMBRE!E9</f>
        <v>306161</v>
      </c>
      <c r="I8" s="37">
        <f>JULIO!F9+AGOSTO!F9+SEPTIEMBRE!F9</f>
        <v>490502</v>
      </c>
      <c r="J8" s="37">
        <f>JULIO!J9+AGOSTO!J9+SEPTIEMBRE!J9</f>
        <v>93788</v>
      </c>
      <c r="K8" s="37">
        <f>JULIO!G9+AGOSTO!G9+SEPTIEMBRE!G9</f>
        <v>14617</v>
      </c>
      <c r="L8" s="37">
        <f>JULIO!K9+AGOSTO!K9+SEPTIEMBRE!K9</f>
        <v>92190</v>
      </c>
      <c r="M8" s="37">
        <f>JULIO!L9+AGOSTO!L9+SEPTIEMBRE!L9</f>
        <v>10004</v>
      </c>
      <c r="N8" s="37">
        <f>JULIO!I9+AGOSTO!I9+SEPTIEMBRE!I9</f>
        <v>259812</v>
      </c>
      <c r="O8" s="37">
        <f>JULIO!M9+AGOSTO!M9+SEPTIEMBRE!M9</f>
        <v>55843</v>
      </c>
      <c r="P8" s="37">
        <v>3045387</v>
      </c>
      <c r="Q8" s="37">
        <v>3141960</v>
      </c>
      <c r="R8" s="37">
        <f t="shared" ref="R8:R71" si="0">SUM(C8:Q8)</f>
        <v>13686325</v>
      </c>
      <c r="S8" s="31"/>
      <c r="T8" s="21"/>
      <c r="U8" s="31"/>
    </row>
    <row r="9" spans="1:21" ht="15" customHeight="1">
      <c r="A9" s="34">
        <v>3</v>
      </c>
      <c r="B9" s="35" t="s">
        <v>19</v>
      </c>
      <c r="C9" s="37">
        <f>JULIO!B10+AGOSTO!B10+SEPTIEMBRE!B10</f>
        <v>3731653</v>
      </c>
      <c r="D9" s="37">
        <f>JULIO!N10+AGOSTO!N10+SEPTIEMBRE!N10</f>
        <v>-24775</v>
      </c>
      <c r="E9" s="37">
        <f>JULIO!C10+AGOSTO!C10+SEPTIEMBRE!C10</f>
        <v>1419350</v>
      </c>
      <c r="F9" s="37">
        <f>JULIO!D10+AGOSTO!D10+SEPTIEMBRE!D10</f>
        <v>218744</v>
      </c>
      <c r="G9" s="37">
        <f>JULIO!H10+AGOSTO!H10+SEPTIEMBRE!H10</f>
        <v>22716</v>
      </c>
      <c r="H9" s="37">
        <f>JULIO!E10+AGOSTO!E10+SEPTIEMBRE!E10</f>
        <v>253958</v>
      </c>
      <c r="I9" s="37">
        <f>JULIO!F10+AGOSTO!F10+SEPTIEMBRE!F10</f>
        <v>407017</v>
      </c>
      <c r="J9" s="37">
        <f>JULIO!J10+AGOSTO!J10+SEPTIEMBRE!J10</f>
        <v>77826</v>
      </c>
      <c r="K9" s="37">
        <f>JULIO!G10+AGOSTO!G10+SEPTIEMBRE!G10</f>
        <v>12131</v>
      </c>
      <c r="L9" s="37">
        <f>JULIO!K10+AGOSTO!K10+SEPTIEMBRE!K10</f>
        <v>76499</v>
      </c>
      <c r="M9" s="37">
        <f>JULIO!L10+AGOSTO!L10+SEPTIEMBRE!L10</f>
        <v>8302</v>
      </c>
      <c r="N9" s="37">
        <f>JULIO!I10+AGOSTO!I10+SEPTIEMBRE!I10</f>
        <v>200122</v>
      </c>
      <c r="O9" s="37">
        <f>JULIO!M10+AGOSTO!M10+SEPTIEMBRE!M10</f>
        <v>46343</v>
      </c>
      <c r="P9" s="37">
        <v>5314770</v>
      </c>
      <c r="Q9" s="37">
        <v>2301393</v>
      </c>
      <c r="R9" s="37">
        <f t="shared" si="0"/>
        <v>14066049</v>
      </c>
      <c r="S9" s="31"/>
      <c r="T9" s="21"/>
      <c r="U9" s="31"/>
    </row>
    <row r="10" spans="1:21" ht="15" customHeight="1">
      <c r="A10" s="34">
        <v>4</v>
      </c>
      <c r="B10" s="35" t="s">
        <v>20</v>
      </c>
      <c r="C10" s="37">
        <f>JULIO!B11+AGOSTO!B11+SEPTIEMBRE!B11</f>
        <v>2634401</v>
      </c>
      <c r="D10" s="37">
        <f>JULIO!N11+AGOSTO!N11+SEPTIEMBRE!N11</f>
        <v>-17706</v>
      </c>
      <c r="E10" s="37">
        <f>JULIO!C11+AGOSTO!C11+SEPTIEMBRE!C11</f>
        <v>1002307</v>
      </c>
      <c r="F10" s="37">
        <f>JULIO!D11+AGOSTO!D11+SEPTIEMBRE!D11</f>
        <v>0</v>
      </c>
      <c r="G10" s="37">
        <f>JULIO!H11+AGOSTO!H11+SEPTIEMBRE!H11</f>
        <v>30097</v>
      </c>
      <c r="H10" s="37">
        <f>JULIO!E11+AGOSTO!E11+SEPTIEMBRE!E11</f>
        <v>179940</v>
      </c>
      <c r="I10" s="37">
        <f>JULIO!F11+AGOSTO!F11+SEPTIEMBRE!F11</f>
        <v>287633</v>
      </c>
      <c r="J10" s="37">
        <f>JULIO!J11+AGOSTO!J11+SEPTIEMBRE!J11</f>
        <v>54997</v>
      </c>
      <c r="K10" s="37">
        <f>JULIO!G11+AGOSTO!G11+SEPTIEMBRE!G11</f>
        <v>8569</v>
      </c>
      <c r="L10" s="37">
        <f>JULIO!K11+AGOSTO!K11+SEPTIEMBRE!K11</f>
        <v>54061</v>
      </c>
      <c r="M10" s="37">
        <f>JULIO!L11+AGOSTO!L11+SEPTIEMBRE!L11</f>
        <v>5860</v>
      </c>
      <c r="N10" s="37">
        <f>JULIO!I11+AGOSTO!I11+SEPTIEMBRE!I11</f>
        <v>96188</v>
      </c>
      <c r="O10" s="37">
        <f>JULIO!M11+AGOSTO!M11+SEPTIEMBRE!M11</f>
        <v>32725</v>
      </c>
      <c r="P10" s="37">
        <v>1651278</v>
      </c>
      <c r="Q10" s="37">
        <v>1160532</v>
      </c>
      <c r="R10" s="37">
        <f t="shared" si="0"/>
        <v>7180882</v>
      </c>
      <c r="S10" s="31"/>
      <c r="T10" s="21"/>
      <c r="U10" s="31"/>
    </row>
    <row r="11" spans="1:21" ht="15" customHeight="1">
      <c r="A11" s="34">
        <v>5</v>
      </c>
      <c r="B11" s="35" t="s">
        <v>162</v>
      </c>
      <c r="C11" s="37">
        <f>JULIO!B12+AGOSTO!B12+SEPTIEMBRE!B12</f>
        <v>1928951</v>
      </c>
      <c r="D11" s="37">
        <f>JULIO!N12+AGOSTO!N12+SEPTIEMBRE!N12</f>
        <v>-12952</v>
      </c>
      <c r="E11" s="37">
        <f>JULIO!C12+AGOSTO!C12+SEPTIEMBRE!C12</f>
        <v>733719</v>
      </c>
      <c r="F11" s="37">
        <f>JULIO!D12+AGOSTO!D12+SEPTIEMBRE!D12</f>
        <v>95020</v>
      </c>
      <c r="G11" s="37">
        <f>JULIO!H12+AGOSTO!H12+SEPTIEMBRE!H12</f>
        <v>0</v>
      </c>
      <c r="H11" s="37">
        <f>JULIO!E12+AGOSTO!E12+SEPTIEMBRE!E12</f>
        <v>131357</v>
      </c>
      <c r="I11" s="37">
        <f>JULIO!F12+AGOSTO!F12+SEPTIEMBRE!F12</f>
        <v>210429</v>
      </c>
      <c r="J11" s="37">
        <f>JULIO!J12+AGOSTO!J12+SEPTIEMBRE!J12</f>
        <v>40236</v>
      </c>
      <c r="K11" s="37">
        <f>JULIO!G12+AGOSTO!G12+SEPTIEMBRE!G12</f>
        <v>6270</v>
      </c>
      <c r="L11" s="37">
        <f>JULIO!K12+AGOSTO!K12+SEPTIEMBRE!K12</f>
        <v>39550</v>
      </c>
      <c r="M11" s="37">
        <f>JULIO!L12+AGOSTO!L12+SEPTIEMBRE!L12</f>
        <v>4291</v>
      </c>
      <c r="N11" s="37">
        <f>JULIO!I12+AGOSTO!I12+SEPTIEMBRE!I12</f>
        <v>34531</v>
      </c>
      <c r="O11" s="37">
        <f>JULIO!M12+AGOSTO!M12+SEPTIEMBRE!M12</f>
        <v>23956</v>
      </c>
      <c r="P11" s="37">
        <v>843588</v>
      </c>
      <c r="Q11" s="37">
        <v>405951</v>
      </c>
      <c r="R11" s="37">
        <f t="shared" si="0"/>
        <v>4484897</v>
      </c>
      <c r="S11" s="31"/>
      <c r="T11" s="21"/>
      <c r="U11" s="31"/>
    </row>
    <row r="12" spans="1:21" ht="15" customHeight="1">
      <c r="A12" s="34">
        <v>6</v>
      </c>
      <c r="B12" s="35" t="s">
        <v>22</v>
      </c>
      <c r="C12" s="37">
        <f>JULIO!B13+AGOSTO!B13+SEPTIEMBRE!B13</f>
        <v>3174736</v>
      </c>
      <c r="D12" s="37">
        <f>JULIO!N13+AGOSTO!N13+SEPTIEMBRE!N13</f>
        <v>-21556</v>
      </c>
      <c r="E12" s="37">
        <f>JULIO!C13+AGOSTO!C13+SEPTIEMBRE!C13</f>
        <v>1207527</v>
      </c>
      <c r="F12" s="37">
        <f>JULIO!D13+AGOSTO!D13+SEPTIEMBRE!D13</f>
        <v>181118</v>
      </c>
      <c r="G12" s="37">
        <f>JULIO!H13+AGOSTO!H13+SEPTIEMBRE!H13</f>
        <v>0</v>
      </c>
      <c r="H12" s="37">
        <f>JULIO!E13+AGOSTO!E13+SEPTIEMBRE!E13</f>
        <v>216068</v>
      </c>
      <c r="I12" s="37">
        <f>JULIO!F13+AGOSTO!F13+SEPTIEMBRE!F13</f>
        <v>346277</v>
      </c>
      <c r="J12" s="37">
        <f>JULIO!J13+AGOSTO!J13+SEPTIEMBRE!J13</f>
        <v>66211</v>
      </c>
      <c r="K12" s="37">
        <f>JULIO!G13+AGOSTO!G13+SEPTIEMBRE!G13</f>
        <v>10320</v>
      </c>
      <c r="L12" s="37">
        <f>JULIO!K13+AGOSTO!K13+SEPTIEMBRE!K13</f>
        <v>65083</v>
      </c>
      <c r="M12" s="37">
        <f>JULIO!L13+AGOSTO!L13+SEPTIEMBRE!L13</f>
        <v>7063</v>
      </c>
      <c r="N12" s="37">
        <f>JULIO!I13+AGOSTO!I13+SEPTIEMBRE!I13</f>
        <v>147322</v>
      </c>
      <c r="O12" s="37">
        <f>JULIO!M13+AGOSTO!M13+SEPTIEMBRE!M13</f>
        <v>39426</v>
      </c>
      <c r="P12" s="37">
        <v>3412338</v>
      </c>
      <c r="Q12" s="37">
        <v>1715787</v>
      </c>
      <c r="R12" s="37">
        <f t="shared" si="0"/>
        <v>10567720</v>
      </c>
      <c r="S12" s="31"/>
      <c r="T12" s="21"/>
      <c r="U12" s="31"/>
    </row>
    <row r="13" spans="1:21" ht="15" customHeight="1">
      <c r="A13" s="34">
        <v>7</v>
      </c>
      <c r="B13" s="35" t="s">
        <v>163</v>
      </c>
      <c r="C13" s="37">
        <f>JULIO!B14+AGOSTO!B14+SEPTIEMBRE!B14</f>
        <v>2857767</v>
      </c>
      <c r="D13" s="37">
        <f>JULIO!N14+AGOSTO!N14+SEPTIEMBRE!N14</f>
        <v>-19329</v>
      </c>
      <c r="E13" s="37">
        <f>JULIO!C14+AGOSTO!C14+SEPTIEMBRE!C14</f>
        <v>1086985</v>
      </c>
      <c r="F13" s="37">
        <f>JULIO!D14+AGOSTO!D14+SEPTIEMBRE!D14</f>
        <v>158589</v>
      </c>
      <c r="G13" s="37">
        <f>JULIO!H14+AGOSTO!H14+SEPTIEMBRE!H14</f>
        <v>0</v>
      </c>
      <c r="H13" s="37">
        <f>JULIO!E14+AGOSTO!E14+SEPTIEMBRE!E14</f>
        <v>194545</v>
      </c>
      <c r="I13" s="37">
        <f>JULIO!F14+AGOSTO!F14+SEPTIEMBRE!F14</f>
        <v>311727</v>
      </c>
      <c r="J13" s="37">
        <f>JULIO!J14+AGOSTO!J14+SEPTIEMBRE!J14</f>
        <v>59605</v>
      </c>
      <c r="K13" s="37">
        <f>JULIO!G14+AGOSTO!G14+SEPTIEMBRE!G14</f>
        <v>9291</v>
      </c>
      <c r="L13" s="37">
        <f>JULIO!K14+AGOSTO!K14+SEPTIEMBRE!K14</f>
        <v>58589</v>
      </c>
      <c r="M13" s="37">
        <f>JULIO!L14+AGOSTO!L14+SEPTIEMBRE!L14</f>
        <v>6358</v>
      </c>
      <c r="N13" s="37">
        <f>JULIO!I14+AGOSTO!I14+SEPTIEMBRE!I14</f>
        <v>110454</v>
      </c>
      <c r="O13" s="37">
        <f>JULIO!M14+AGOSTO!M14+SEPTIEMBRE!M14</f>
        <v>35491</v>
      </c>
      <c r="P13" s="37">
        <v>1593885</v>
      </c>
      <c r="Q13" s="37">
        <v>1403127</v>
      </c>
      <c r="R13" s="37">
        <f t="shared" si="0"/>
        <v>7867084</v>
      </c>
      <c r="S13" s="31"/>
      <c r="T13" s="21"/>
      <c r="U13" s="31"/>
    </row>
    <row r="14" spans="1:21" ht="15" customHeight="1">
      <c r="A14" s="34">
        <v>8</v>
      </c>
      <c r="B14" s="35" t="s">
        <v>24</v>
      </c>
      <c r="C14" s="37">
        <f>JULIO!B15+AGOSTO!B15+SEPTIEMBRE!B15</f>
        <v>2252579</v>
      </c>
      <c r="D14" s="37">
        <f>JULIO!N15+AGOSTO!N15+SEPTIEMBRE!N15</f>
        <v>-15325</v>
      </c>
      <c r="E14" s="37">
        <f>JULIO!C15+AGOSTO!C15+SEPTIEMBRE!C15</f>
        <v>856849</v>
      </c>
      <c r="F14" s="37">
        <f>JULIO!D15+AGOSTO!D15+SEPTIEMBRE!D15</f>
        <v>116655</v>
      </c>
      <c r="G14" s="37">
        <f>JULIO!H15+AGOSTO!H15+SEPTIEMBRE!H15</f>
        <v>0</v>
      </c>
      <c r="H14" s="37">
        <f>JULIO!E15+AGOSTO!E15+SEPTIEMBRE!E15</f>
        <v>153455</v>
      </c>
      <c r="I14" s="37">
        <f>JULIO!F15+AGOSTO!F15+SEPTIEMBRE!F15</f>
        <v>245761</v>
      </c>
      <c r="J14" s="37">
        <f>JULIO!J15+AGOSTO!J15+SEPTIEMBRE!J15</f>
        <v>46991</v>
      </c>
      <c r="K14" s="37">
        <f>JULIO!G15+AGOSTO!G15+SEPTIEMBRE!G15</f>
        <v>7325</v>
      </c>
      <c r="L14" s="37">
        <f>JULIO!K15+AGOSTO!K15+SEPTIEMBRE!K15</f>
        <v>46191</v>
      </c>
      <c r="M14" s="37">
        <f>JULIO!L15+AGOSTO!L15+SEPTIEMBRE!L15</f>
        <v>5011</v>
      </c>
      <c r="N14" s="37">
        <f>JULIO!I15+AGOSTO!I15+SEPTIEMBRE!I15</f>
        <v>68595</v>
      </c>
      <c r="O14" s="37">
        <f>JULIO!M15+AGOSTO!M15+SEPTIEMBRE!M15</f>
        <v>27977</v>
      </c>
      <c r="P14" s="37">
        <v>3273006</v>
      </c>
      <c r="Q14" s="37">
        <v>739779</v>
      </c>
      <c r="R14" s="37">
        <f t="shared" si="0"/>
        <v>7824849</v>
      </c>
      <c r="S14" s="31"/>
      <c r="T14" s="21"/>
      <c r="U14" s="31"/>
    </row>
    <row r="15" spans="1:21" ht="15" customHeight="1">
      <c r="A15" s="34">
        <v>9</v>
      </c>
      <c r="B15" s="35" t="s">
        <v>25</v>
      </c>
      <c r="C15" s="37">
        <f>JULIO!B16+AGOSTO!B16+SEPTIEMBRE!B16</f>
        <v>2340064</v>
      </c>
      <c r="D15" s="37">
        <f>JULIO!N16+AGOSTO!N16+SEPTIEMBRE!N16</f>
        <v>-16054</v>
      </c>
      <c r="E15" s="37">
        <f>JULIO!C16+AGOSTO!C16+SEPTIEMBRE!C16</f>
        <v>890127</v>
      </c>
      <c r="F15" s="37">
        <f>JULIO!D16+AGOSTO!D16+SEPTIEMBRE!D16</f>
        <v>122985</v>
      </c>
      <c r="G15" s="37">
        <f>JULIO!H16+AGOSTO!H16+SEPTIEMBRE!H16</f>
        <v>0</v>
      </c>
      <c r="H15" s="37">
        <f>JULIO!E16+AGOSTO!E16+SEPTIEMBRE!E16</f>
        <v>159416</v>
      </c>
      <c r="I15" s="37">
        <f>JULIO!F16+AGOSTO!F16+SEPTIEMBRE!F16</f>
        <v>255307</v>
      </c>
      <c r="J15" s="37">
        <f>JULIO!J16+AGOSTO!J16+SEPTIEMBRE!J16</f>
        <v>48816</v>
      </c>
      <c r="K15" s="37">
        <f>JULIO!G16+AGOSTO!G16+SEPTIEMBRE!G16</f>
        <v>7607</v>
      </c>
      <c r="L15" s="37">
        <f>JULIO!K16+AGOSTO!K16+SEPTIEMBRE!K16</f>
        <v>47985</v>
      </c>
      <c r="M15" s="37">
        <f>JULIO!L16+AGOSTO!L16+SEPTIEMBRE!L16</f>
        <v>5206</v>
      </c>
      <c r="N15" s="37">
        <f>JULIO!I16+AGOSTO!I16+SEPTIEMBRE!I16</f>
        <v>73018</v>
      </c>
      <c r="O15" s="37">
        <f>JULIO!M16+AGOSTO!M16+SEPTIEMBRE!M16</f>
        <v>29063</v>
      </c>
      <c r="P15" s="37">
        <v>1888341</v>
      </c>
      <c r="Q15" s="37">
        <v>836631</v>
      </c>
      <c r="R15" s="37">
        <f t="shared" si="0"/>
        <v>6688512</v>
      </c>
      <c r="S15" s="31"/>
      <c r="T15" s="21"/>
      <c r="U15" s="31"/>
    </row>
    <row r="16" spans="1:21" ht="15" customHeight="1">
      <c r="A16" s="34">
        <v>10</v>
      </c>
      <c r="B16" s="35" t="s">
        <v>26</v>
      </c>
      <c r="C16" s="37">
        <f>JULIO!B17+AGOSTO!B17+SEPTIEMBRE!B17</f>
        <v>2046199</v>
      </c>
      <c r="D16" s="37">
        <f>JULIO!N17+AGOSTO!N17+SEPTIEMBRE!N17</f>
        <v>-13468</v>
      </c>
      <c r="E16" s="37">
        <f>JULIO!C17+AGOSTO!C17+SEPTIEMBRE!C17</f>
        <v>778331</v>
      </c>
      <c r="F16" s="37">
        <f>JULIO!D17+AGOSTO!D17+SEPTIEMBRE!D17</f>
        <v>102531</v>
      </c>
      <c r="G16" s="37">
        <f>JULIO!H17+AGOSTO!H17+SEPTIEMBRE!H17</f>
        <v>48921</v>
      </c>
      <c r="H16" s="37">
        <f>JULIO!E17+AGOSTO!E17+SEPTIEMBRE!E17</f>
        <v>139362</v>
      </c>
      <c r="I16" s="37">
        <f>JULIO!F17+AGOSTO!F17+SEPTIEMBRE!F17</f>
        <v>223231</v>
      </c>
      <c r="J16" s="37">
        <f>JULIO!J17+AGOSTO!J17+SEPTIEMBRE!J17</f>
        <v>42683</v>
      </c>
      <c r="K16" s="37">
        <f>JULIO!G17+AGOSTO!G17+SEPTIEMBRE!G17</f>
        <v>6652</v>
      </c>
      <c r="L16" s="37">
        <f>JULIO!K17+AGOSTO!K17+SEPTIEMBRE!K17</f>
        <v>41957</v>
      </c>
      <c r="M16" s="37">
        <f>JULIO!L17+AGOSTO!L17+SEPTIEMBRE!L17</f>
        <v>4552</v>
      </c>
      <c r="N16" s="37">
        <f>JULIO!I17+AGOSTO!I17+SEPTIEMBRE!I17</f>
        <v>53194</v>
      </c>
      <c r="O16" s="37">
        <f>JULIO!M17+AGOSTO!M17+SEPTIEMBRE!M17</f>
        <v>25413</v>
      </c>
      <c r="P16" s="37">
        <v>2628699</v>
      </c>
      <c r="Q16" s="37">
        <v>516105</v>
      </c>
      <c r="R16" s="37">
        <f t="shared" si="0"/>
        <v>6644362</v>
      </c>
      <c r="S16" s="31"/>
      <c r="T16" s="21"/>
      <c r="U16" s="31"/>
    </row>
    <row r="17" spans="1:21" ht="15" customHeight="1">
      <c r="A17" s="34">
        <v>11</v>
      </c>
      <c r="B17" s="35" t="s">
        <v>164</v>
      </c>
      <c r="C17" s="37">
        <f>JULIO!B18+AGOSTO!B18+SEPTIEMBRE!B18</f>
        <v>3030993</v>
      </c>
      <c r="D17" s="37">
        <f>JULIO!N18+AGOSTO!N18+SEPTIEMBRE!N18</f>
        <v>-20221</v>
      </c>
      <c r="E17" s="37">
        <f>JULIO!C18+AGOSTO!C18+SEPTIEMBRE!C18</f>
        <v>1152947</v>
      </c>
      <c r="F17" s="37">
        <f>JULIO!D18+AGOSTO!D18+SEPTIEMBRE!D18</f>
        <v>171220</v>
      </c>
      <c r="G17" s="37">
        <f>JULIO!H18+AGOSTO!H18+SEPTIEMBRE!H18</f>
        <v>0</v>
      </c>
      <c r="H17" s="37">
        <f>JULIO!E18+AGOSTO!E18+SEPTIEMBRE!E18</f>
        <v>206494</v>
      </c>
      <c r="I17" s="37">
        <f>JULIO!F18+AGOSTO!F18+SEPTIEMBRE!F18</f>
        <v>330692</v>
      </c>
      <c r="J17" s="37">
        <f>JULIO!J18+AGOSTO!J18+SEPTIEMBRE!J18</f>
        <v>63231</v>
      </c>
      <c r="K17" s="37">
        <f>JULIO!G18+AGOSTO!G18+SEPTIEMBRE!G18</f>
        <v>9855</v>
      </c>
      <c r="L17" s="37">
        <f>JULIO!K18+AGOSTO!K18+SEPTIEMBRE!K18</f>
        <v>62153</v>
      </c>
      <c r="M17" s="37">
        <f>JULIO!L18+AGOSTO!L18+SEPTIEMBRE!L18</f>
        <v>6743</v>
      </c>
      <c r="N17" s="37">
        <f>JULIO!I18+AGOSTO!I18+SEPTIEMBRE!I18</f>
        <v>129325</v>
      </c>
      <c r="O17" s="37">
        <f>JULIO!M18+AGOSTO!M18+SEPTIEMBRE!M18</f>
        <v>37645</v>
      </c>
      <c r="P17" s="37">
        <v>2938389</v>
      </c>
      <c r="Q17" s="37">
        <v>1571541</v>
      </c>
      <c r="R17" s="37">
        <f t="shared" si="0"/>
        <v>9691007</v>
      </c>
      <c r="S17" s="31"/>
      <c r="T17" s="21"/>
      <c r="U17" s="31"/>
    </row>
    <row r="18" spans="1:21" ht="15" customHeight="1">
      <c r="A18" s="34">
        <v>12</v>
      </c>
      <c r="B18" s="35" t="s">
        <v>28</v>
      </c>
      <c r="C18" s="37">
        <f>JULIO!B19+AGOSTO!B19+SEPTIEMBRE!B19</f>
        <v>2232275</v>
      </c>
      <c r="D18" s="37">
        <f>JULIO!N19+AGOSTO!N19+SEPTIEMBRE!N19</f>
        <v>-15231</v>
      </c>
      <c r="E18" s="37">
        <f>JULIO!C19+AGOSTO!C19+SEPTIEMBRE!C19</f>
        <v>848976</v>
      </c>
      <c r="F18" s="37">
        <f>JULIO!D19+AGOSTO!D19+SEPTIEMBRE!D19</f>
        <v>0</v>
      </c>
      <c r="G18" s="37">
        <f>JULIO!H19+AGOSTO!H19+SEPTIEMBRE!H19</f>
        <v>0</v>
      </c>
      <c r="H18" s="37">
        <f>JULIO!E19+AGOSTO!E19+SEPTIEMBRE!E19</f>
        <v>151753</v>
      </c>
      <c r="I18" s="37">
        <f>JULIO!F19+AGOSTO!F19+SEPTIEMBRE!F19</f>
        <v>243403</v>
      </c>
      <c r="J18" s="37">
        <f>JULIO!J19+AGOSTO!J19+SEPTIEMBRE!J19</f>
        <v>46542</v>
      </c>
      <c r="K18" s="37">
        <f>JULIO!G19+AGOSTO!G19+SEPTIEMBRE!G19</f>
        <v>7254</v>
      </c>
      <c r="L18" s="37">
        <f>JULIO!K19+AGOSTO!K19+SEPTIEMBRE!K19</f>
        <v>45747</v>
      </c>
      <c r="M18" s="37">
        <f>JULIO!L19+AGOSTO!L19+SEPTIEMBRE!L19</f>
        <v>4967</v>
      </c>
      <c r="N18" s="37">
        <f>JULIO!I19+AGOSTO!I19+SEPTIEMBRE!I19</f>
        <v>61070</v>
      </c>
      <c r="O18" s="37">
        <f>JULIO!M19+AGOSTO!M19+SEPTIEMBRE!M19</f>
        <v>27720</v>
      </c>
      <c r="P18" s="37">
        <v>2516112</v>
      </c>
      <c r="Q18" s="37">
        <v>699879</v>
      </c>
      <c r="R18" s="37">
        <f t="shared" si="0"/>
        <v>6870467</v>
      </c>
      <c r="S18" s="31"/>
      <c r="T18" s="21"/>
      <c r="U18" s="31"/>
    </row>
    <row r="19" spans="1:21" ht="15" customHeight="1">
      <c r="A19" s="34">
        <v>13</v>
      </c>
      <c r="B19" s="35" t="s">
        <v>29</v>
      </c>
      <c r="C19" s="37">
        <f>JULIO!B20+AGOSTO!B20+SEPTIEMBRE!B20</f>
        <v>4809891</v>
      </c>
      <c r="D19" s="37">
        <f>JULIO!N20+AGOSTO!N20+SEPTIEMBRE!N20</f>
        <v>-24828</v>
      </c>
      <c r="E19" s="37">
        <f>JULIO!C20+AGOSTO!C20+SEPTIEMBRE!C20</f>
        <v>1826252</v>
      </c>
      <c r="F19" s="37">
        <f>JULIO!D20+AGOSTO!D20+SEPTIEMBRE!D20</f>
        <v>378924</v>
      </c>
      <c r="G19" s="37">
        <f>JULIO!H20+AGOSTO!H20+SEPTIEMBRE!H20</f>
        <v>0</v>
      </c>
      <c r="H19" s="37">
        <f>JULIO!E20+AGOSTO!E20+SEPTIEMBRE!E20</f>
        <v>320467</v>
      </c>
      <c r="I19" s="37">
        <f>JULIO!F20+AGOSTO!F20+SEPTIEMBRE!F20</f>
        <v>521521</v>
      </c>
      <c r="J19" s="37">
        <f>JULIO!J20+AGOSTO!J20+SEPTIEMBRE!J20</f>
        <v>99740</v>
      </c>
      <c r="K19" s="37">
        <f>JULIO!G20+AGOSTO!G20+SEPTIEMBRE!G20</f>
        <v>15574</v>
      </c>
      <c r="L19" s="37">
        <f>JULIO!K20+AGOSTO!K20+SEPTIEMBRE!K20</f>
        <v>98022</v>
      </c>
      <c r="M19" s="37">
        <f>JULIO!L20+AGOSTO!L20+SEPTIEMBRE!L20</f>
        <v>10719</v>
      </c>
      <c r="N19" s="37">
        <f>JULIO!I20+AGOSTO!I20+SEPTIEMBRE!I20</f>
        <v>218088</v>
      </c>
      <c r="O19" s="37">
        <f>JULIO!M20+AGOSTO!M20+SEPTIEMBRE!M20</f>
        <v>59641</v>
      </c>
      <c r="P19" s="37">
        <v>1318941</v>
      </c>
      <c r="Q19" s="37">
        <v>3123039</v>
      </c>
      <c r="R19" s="37">
        <f t="shared" si="0"/>
        <v>12775991</v>
      </c>
      <c r="S19" s="31"/>
      <c r="T19" s="21"/>
      <c r="U19" s="31"/>
    </row>
    <row r="20" spans="1:21" ht="15" customHeight="1">
      <c r="A20" s="34">
        <v>14</v>
      </c>
      <c r="B20" s="35" t="s">
        <v>30</v>
      </c>
      <c r="C20" s="37">
        <f>JULIO!B21+AGOSTO!B21+SEPTIEMBRE!B21</f>
        <v>1853495</v>
      </c>
      <c r="D20" s="37">
        <f>JULIO!N21+AGOSTO!N21+SEPTIEMBRE!N21</f>
        <v>-12193</v>
      </c>
      <c r="E20" s="37">
        <f>JULIO!C21+AGOSTO!C21+SEPTIEMBRE!C21</f>
        <v>705009</v>
      </c>
      <c r="F20" s="37">
        <f>JULIO!D21+AGOSTO!D21+SEPTIEMBRE!D21</f>
        <v>0</v>
      </c>
      <c r="G20" s="37">
        <f>JULIO!H21+AGOSTO!H21+SEPTIEMBRE!H21</f>
        <v>0</v>
      </c>
      <c r="H20" s="37">
        <f>JULIO!E21+AGOSTO!E21+SEPTIEMBRE!E21</f>
        <v>126198</v>
      </c>
      <c r="I20" s="37">
        <f>JULIO!F21+AGOSTO!F21+SEPTIEMBRE!F21</f>
        <v>202189</v>
      </c>
      <c r="J20" s="37">
        <f>JULIO!J21+AGOSTO!J21+SEPTIEMBRE!J21</f>
        <v>38661</v>
      </c>
      <c r="K20" s="37">
        <f>JULIO!G21+AGOSTO!G21+SEPTIEMBRE!G21</f>
        <v>6025</v>
      </c>
      <c r="L20" s="37">
        <f>JULIO!K21+AGOSTO!K21+SEPTIEMBRE!K21</f>
        <v>38002</v>
      </c>
      <c r="M20" s="37">
        <f>JULIO!L21+AGOSTO!L21+SEPTIEMBRE!L21</f>
        <v>4123</v>
      </c>
      <c r="N20" s="37">
        <f>JULIO!I21+AGOSTO!I21+SEPTIEMBRE!I21</f>
        <v>29247</v>
      </c>
      <c r="O20" s="37">
        <f>JULIO!M21+AGOSTO!M21+SEPTIEMBRE!M21</f>
        <v>23018</v>
      </c>
      <c r="P20" s="37">
        <v>1318041</v>
      </c>
      <c r="Q20" s="37">
        <v>321090</v>
      </c>
      <c r="R20" s="37">
        <f t="shared" si="0"/>
        <v>4652905</v>
      </c>
      <c r="S20" s="31"/>
      <c r="T20" s="21"/>
      <c r="U20" s="31"/>
    </row>
    <row r="21" spans="1:21" ht="15" customHeight="1">
      <c r="A21" s="34">
        <v>15</v>
      </c>
      <c r="B21" s="35" t="s">
        <v>165</v>
      </c>
      <c r="C21" s="37">
        <f>JULIO!B22+AGOSTO!B22+SEPTIEMBRE!B22</f>
        <v>2542555</v>
      </c>
      <c r="D21" s="37">
        <f>JULIO!N22+AGOSTO!N22+SEPTIEMBRE!N22</f>
        <v>-16841</v>
      </c>
      <c r="E21" s="37">
        <f>JULIO!C22+AGOSTO!C22+SEPTIEMBRE!C22</f>
        <v>967112</v>
      </c>
      <c r="F21" s="37">
        <f>JULIO!D22+AGOSTO!D22+SEPTIEMBRE!D22</f>
        <v>136358</v>
      </c>
      <c r="G21" s="37">
        <f>JULIO!H22+AGOSTO!H22+SEPTIEMBRE!H22</f>
        <v>-442</v>
      </c>
      <c r="H21" s="37">
        <f>JULIO!E22+AGOSTO!E22+SEPTIEMBRE!E22</f>
        <v>173116</v>
      </c>
      <c r="I21" s="37">
        <f>JULIO!F22+AGOSTO!F22+SEPTIEMBRE!F22</f>
        <v>277358</v>
      </c>
      <c r="J21" s="37">
        <f>JULIO!J22+AGOSTO!J22+SEPTIEMBRE!J22</f>
        <v>53033</v>
      </c>
      <c r="K21" s="37">
        <f>JULIO!G22+AGOSTO!G22+SEPTIEMBRE!G22</f>
        <v>8266</v>
      </c>
      <c r="L21" s="37">
        <f>JULIO!K22+AGOSTO!K22+SEPTIEMBRE!K22</f>
        <v>52130</v>
      </c>
      <c r="M21" s="37">
        <f>JULIO!L22+AGOSTO!L22+SEPTIEMBRE!L22</f>
        <v>5656</v>
      </c>
      <c r="N21" s="37">
        <f>JULIO!I22+AGOSTO!I22+SEPTIEMBRE!I22</f>
        <v>98015</v>
      </c>
      <c r="O21" s="37">
        <f>JULIO!M22+AGOSTO!M22+SEPTIEMBRE!M22</f>
        <v>31576</v>
      </c>
      <c r="P21" s="37">
        <v>2112273</v>
      </c>
      <c r="Q21" s="37">
        <v>1041576</v>
      </c>
      <c r="R21" s="37">
        <f t="shared" si="0"/>
        <v>7481741</v>
      </c>
      <c r="S21" s="31"/>
      <c r="T21" s="21"/>
      <c r="U21" s="31"/>
    </row>
    <row r="22" spans="1:21" ht="15" customHeight="1">
      <c r="A22" s="34">
        <v>16</v>
      </c>
      <c r="B22" s="35" t="s">
        <v>166</v>
      </c>
      <c r="C22" s="37">
        <f>JULIO!B23+AGOSTO!B23+SEPTIEMBRE!B23</f>
        <v>2100680</v>
      </c>
      <c r="D22" s="37">
        <f>JULIO!N23+AGOSTO!N23+SEPTIEMBRE!N23</f>
        <v>-14069</v>
      </c>
      <c r="E22" s="37">
        <f>JULIO!C23+AGOSTO!C23+SEPTIEMBRE!C23</f>
        <v>799039</v>
      </c>
      <c r="F22" s="37">
        <f>JULIO!D23+AGOSTO!D23+SEPTIEMBRE!D23</f>
        <v>106568</v>
      </c>
      <c r="G22" s="37">
        <f>JULIO!H23+AGOSTO!H23+SEPTIEMBRE!H23</f>
        <v>0</v>
      </c>
      <c r="H22" s="37">
        <f>JULIO!E23+AGOSTO!E23+SEPTIEMBRE!E23</f>
        <v>143042</v>
      </c>
      <c r="I22" s="37">
        <f>JULIO!F23+AGOSTO!F23+SEPTIEMBRE!F23</f>
        <v>229160</v>
      </c>
      <c r="J22" s="37">
        <f>JULIO!J23+AGOSTO!J23+SEPTIEMBRE!J23</f>
        <v>43818</v>
      </c>
      <c r="K22" s="37">
        <f>JULIO!G23+AGOSTO!G23+SEPTIEMBRE!G23</f>
        <v>6828</v>
      </c>
      <c r="L22" s="37">
        <f>JULIO!K23+AGOSTO!K23+SEPTIEMBRE!K23</f>
        <v>43071</v>
      </c>
      <c r="M22" s="37">
        <f>JULIO!L23+AGOSTO!L23+SEPTIEMBRE!L23</f>
        <v>4674</v>
      </c>
      <c r="N22" s="37">
        <f>JULIO!I23+AGOSTO!I23+SEPTIEMBRE!I23</f>
        <v>53554</v>
      </c>
      <c r="O22" s="37">
        <f>JULIO!M23+AGOSTO!M23+SEPTIEMBRE!M23</f>
        <v>26088</v>
      </c>
      <c r="P22" s="37">
        <v>2841003</v>
      </c>
      <c r="Q22" s="37">
        <v>581484</v>
      </c>
      <c r="R22" s="37">
        <f t="shared" si="0"/>
        <v>6964940</v>
      </c>
      <c r="S22" s="31"/>
      <c r="T22" s="21"/>
      <c r="U22" s="31"/>
    </row>
    <row r="23" spans="1:21" ht="15" customHeight="1">
      <c r="A23" s="34">
        <v>17</v>
      </c>
      <c r="B23" s="35" t="s">
        <v>33</v>
      </c>
      <c r="C23" s="37">
        <f>JULIO!B24+AGOSTO!B24+SEPTIEMBRE!B24</f>
        <v>2393480</v>
      </c>
      <c r="D23" s="37">
        <f>JULIO!N24+AGOSTO!N24+SEPTIEMBRE!N24</f>
        <v>-16142</v>
      </c>
      <c r="E23" s="37">
        <f>JULIO!C24+AGOSTO!C24+SEPTIEMBRE!C24</f>
        <v>910415</v>
      </c>
      <c r="F23" s="37">
        <f>JULIO!D24+AGOSTO!D24+SEPTIEMBRE!D24</f>
        <v>126022</v>
      </c>
      <c r="G23" s="37">
        <f>JULIO!H24+AGOSTO!H24+SEPTIEMBRE!H24</f>
        <v>0</v>
      </c>
      <c r="H23" s="37">
        <f>JULIO!E24+AGOSTO!E24+SEPTIEMBRE!E24</f>
        <v>162979</v>
      </c>
      <c r="I23" s="37">
        <f>JULIO!F24+AGOSTO!F24+SEPTIEMBRE!F24</f>
        <v>261101</v>
      </c>
      <c r="J23" s="37">
        <f>JULIO!J24+AGOSTO!J24+SEPTIEMBRE!J24</f>
        <v>49925</v>
      </c>
      <c r="K23" s="37">
        <f>JULIO!G24+AGOSTO!G24+SEPTIEMBRE!G24</f>
        <v>7782</v>
      </c>
      <c r="L23" s="37">
        <f>JULIO!K24+AGOSTO!K24+SEPTIEMBRE!K24</f>
        <v>49075</v>
      </c>
      <c r="M23" s="37">
        <f>JULIO!L24+AGOSTO!L24+SEPTIEMBRE!L24</f>
        <v>5325</v>
      </c>
      <c r="N23" s="37">
        <f>JULIO!I24+AGOSTO!I24+SEPTIEMBRE!I24</f>
        <v>88023</v>
      </c>
      <c r="O23" s="37">
        <f>JULIO!M24+AGOSTO!M24+SEPTIEMBRE!M24</f>
        <v>29726</v>
      </c>
      <c r="P23" s="37">
        <v>5160945</v>
      </c>
      <c r="Q23" s="37">
        <v>877845</v>
      </c>
      <c r="R23" s="37">
        <f t="shared" si="0"/>
        <v>10106501</v>
      </c>
      <c r="S23" s="31"/>
      <c r="T23" s="21"/>
      <c r="U23" s="31"/>
    </row>
    <row r="24" spans="1:21" ht="15" customHeight="1">
      <c r="A24" s="34">
        <v>18</v>
      </c>
      <c r="B24" s="35" t="s">
        <v>34</v>
      </c>
      <c r="C24" s="37">
        <f>JULIO!B25+AGOSTO!B25+SEPTIEMBRE!B25</f>
        <v>2149727</v>
      </c>
      <c r="D24" s="37">
        <f>JULIO!N25+AGOSTO!N25+SEPTIEMBRE!N25</f>
        <v>-14246</v>
      </c>
      <c r="E24" s="37">
        <f>JULIO!C25+AGOSTO!C25+SEPTIEMBRE!C25</f>
        <v>817695</v>
      </c>
      <c r="F24" s="37">
        <f>JULIO!D25+AGOSTO!D25+SEPTIEMBRE!D25</f>
        <v>109835</v>
      </c>
      <c r="G24" s="37">
        <f>JULIO!H25+AGOSTO!H25+SEPTIEMBRE!H25</f>
        <v>0</v>
      </c>
      <c r="H24" s="37">
        <f>JULIO!E25+AGOSTO!E25+SEPTIEMBRE!E25</f>
        <v>146383</v>
      </c>
      <c r="I24" s="37">
        <f>JULIO!F25+AGOSTO!F25+SEPTIEMBRE!F25</f>
        <v>234511</v>
      </c>
      <c r="J24" s="37">
        <f>JULIO!J25+AGOSTO!J25+SEPTIEMBRE!J25</f>
        <v>44841</v>
      </c>
      <c r="K24" s="37">
        <f>JULIO!G25+AGOSTO!G25+SEPTIEMBRE!G25</f>
        <v>6990</v>
      </c>
      <c r="L24" s="37">
        <f>JULIO!K25+AGOSTO!K25+SEPTIEMBRE!K25</f>
        <v>44076</v>
      </c>
      <c r="M24" s="37">
        <f>JULIO!L25+AGOSTO!L25+SEPTIEMBRE!L25</f>
        <v>4783</v>
      </c>
      <c r="N24" s="37">
        <f>JULIO!I25+AGOSTO!I25+SEPTIEMBRE!I25</f>
        <v>57818</v>
      </c>
      <c r="O24" s="37">
        <f>JULIO!M25+AGOSTO!M25+SEPTIEMBRE!M25</f>
        <v>26698</v>
      </c>
      <c r="P24" s="37">
        <v>1802523</v>
      </c>
      <c r="Q24" s="37">
        <v>634125</v>
      </c>
      <c r="R24" s="37">
        <f t="shared" si="0"/>
        <v>6065759</v>
      </c>
      <c r="S24" s="31"/>
      <c r="T24" s="21"/>
      <c r="U24" s="31"/>
    </row>
    <row r="25" spans="1:21" ht="15" customHeight="1">
      <c r="A25" s="34">
        <v>19</v>
      </c>
      <c r="B25" s="35" t="s">
        <v>35</v>
      </c>
      <c r="C25" s="37">
        <f>JULIO!B26+AGOSTO!B26+SEPTIEMBRE!B26</f>
        <v>8620914</v>
      </c>
      <c r="D25" s="37">
        <f>JULIO!N26+AGOSTO!N26+SEPTIEMBRE!N26</f>
        <v>-58777</v>
      </c>
      <c r="E25" s="37">
        <f>JULIO!C26+AGOSTO!C26+SEPTIEMBRE!C26</f>
        <v>3279251</v>
      </c>
      <c r="F25" s="37">
        <f>JULIO!D26+AGOSTO!D26+SEPTIEMBRE!D26</f>
        <v>541976</v>
      </c>
      <c r="G25" s="37">
        <f>JULIO!H26+AGOSTO!H26+SEPTIEMBRE!H26</f>
        <v>0</v>
      </c>
      <c r="H25" s="37">
        <f>JULIO!E26+AGOSTO!E26+SEPTIEMBRE!E26</f>
        <v>587088</v>
      </c>
      <c r="I25" s="37">
        <f>JULIO!F26+AGOSTO!F26+SEPTIEMBRE!F26</f>
        <v>940482</v>
      </c>
      <c r="J25" s="37">
        <f>JULIO!J26+AGOSTO!J26+SEPTIEMBRE!J26</f>
        <v>179831</v>
      </c>
      <c r="K25" s="37">
        <f>JULIO!G26+AGOSTO!G26+SEPTIEMBRE!G26</f>
        <v>28027</v>
      </c>
      <c r="L25" s="37">
        <f>JULIO!K26+AGOSTO!K26+SEPTIEMBRE!K26</f>
        <v>176767</v>
      </c>
      <c r="M25" s="37">
        <f>JULIO!L26+AGOSTO!L26+SEPTIEMBRE!L26</f>
        <v>19180</v>
      </c>
      <c r="N25" s="37">
        <f>JULIO!I26+AGOSTO!I26+SEPTIEMBRE!I26</f>
        <v>758722</v>
      </c>
      <c r="O25" s="37">
        <f>JULIO!M26+AGOSTO!M26+SEPTIEMBRE!M26</f>
        <v>107064</v>
      </c>
      <c r="P25" s="37">
        <v>32502900</v>
      </c>
      <c r="Q25" s="37">
        <v>7293645</v>
      </c>
      <c r="R25" s="37">
        <f t="shared" si="0"/>
        <v>54977070</v>
      </c>
      <c r="S25" s="31"/>
      <c r="T25" s="21"/>
      <c r="U25" s="31"/>
    </row>
    <row r="26" spans="1:21" ht="15" customHeight="1">
      <c r="A26" s="34">
        <v>20</v>
      </c>
      <c r="B26" s="35" t="s">
        <v>36</v>
      </c>
      <c r="C26" s="37">
        <f>JULIO!B27+AGOSTO!B27+SEPTIEMBRE!B27</f>
        <v>2359776</v>
      </c>
      <c r="D26" s="37">
        <f>JULIO!N27+AGOSTO!N27+SEPTIEMBRE!N27</f>
        <v>-15953</v>
      </c>
      <c r="E26" s="37">
        <f>JULIO!C27+AGOSTO!C27+SEPTIEMBRE!C27</f>
        <v>897526</v>
      </c>
      <c r="F26" s="37">
        <f>JULIO!D27+AGOSTO!D27+SEPTIEMBRE!D27</f>
        <v>129027</v>
      </c>
      <c r="G26" s="37">
        <f>JULIO!H27+AGOSTO!H27+SEPTIEMBRE!H27</f>
        <v>0</v>
      </c>
      <c r="H26" s="37">
        <f>JULIO!E27+AGOSTO!E27+SEPTIEMBRE!E27</f>
        <v>160551</v>
      </c>
      <c r="I26" s="37">
        <f>JULIO!F27+AGOSTO!F27+SEPTIEMBRE!F27</f>
        <v>257363</v>
      </c>
      <c r="J26" s="37">
        <f>JULIO!J27+AGOSTO!J27+SEPTIEMBRE!J27</f>
        <v>49211</v>
      </c>
      <c r="K26" s="37">
        <f>JULIO!G27+AGOSTO!G27+SEPTIEMBRE!G27</f>
        <v>7670</v>
      </c>
      <c r="L26" s="37">
        <f>JULIO!K27+AGOSTO!K27+SEPTIEMBRE!K27</f>
        <v>48371</v>
      </c>
      <c r="M26" s="37">
        <f>JULIO!L27+AGOSTO!L27+SEPTIEMBRE!L27</f>
        <v>5250</v>
      </c>
      <c r="N26" s="37">
        <f>JULIO!I27+AGOSTO!I27+SEPTIEMBRE!I27</f>
        <v>67935</v>
      </c>
      <c r="O26" s="37">
        <f>JULIO!M27+AGOSTO!M27+SEPTIEMBRE!M27</f>
        <v>29305</v>
      </c>
      <c r="P26" s="37">
        <v>1215459</v>
      </c>
      <c r="Q26" s="37">
        <v>842439</v>
      </c>
      <c r="R26" s="37">
        <f t="shared" si="0"/>
        <v>6053930</v>
      </c>
      <c r="S26" s="31"/>
      <c r="T26" s="21"/>
      <c r="U26" s="31"/>
    </row>
    <row r="27" spans="1:21" ht="15" customHeight="1">
      <c r="A27" s="34">
        <v>21</v>
      </c>
      <c r="B27" s="35" t="s">
        <v>167</v>
      </c>
      <c r="C27" s="37">
        <f>JULIO!B28+AGOSTO!B28+SEPTIEMBRE!B28</f>
        <v>3245091</v>
      </c>
      <c r="D27" s="37">
        <f>JULIO!N28+AGOSTO!N28+SEPTIEMBRE!N28</f>
        <v>-21087</v>
      </c>
      <c r="E27" s="37">
        <f>JULIO!C28+AGOSTO!C28+SEPTIEMBRE!C28</f>
        <v>1234334</v>
      </c>
      <c r="F27" s="37">
        <f>JULIO!D28+AGOSTO!D28+SEPTIEMBRE!D28</f>
        <v>183434</v>
      </c>
      <c r="G27" s="37">
        <f>JULIO!H28+AGOSTO!H28+SEPTIEMBRE!H28</f>
        <v>0</v>
      </c>
      <c r="H27" s="37">
        <f>JULIO!E28+AGOSTO!E28+SEPTIEMBRE!E28</f>
        <v>220931</v>
      </c>
      <c r="I27" s="37">
        <f>JULIO!F28+AGOSTO!F28+SEPTIEMBRE!F28</f>
        <v>353987</v>
      </c>
      <c r="J27" s="37">
        <f>JULIO!J28+AGOSTO!J28+SEPTIEMBRE!J28</f>
        <v>67686</v>
      </c>
      <c r="K27" s="37">
        <f>JULIO!G28+AGOSTO!G28+SEPTIEMBRE!G28</f>
        <v>10550</v>
      </c>
      <c r="L27" s="37">
        <f>JULIO!K28+AGOSTO!K28+SEPTIEMBRE!K28</f>
        <v>66533</v>
      </c>
      <c r="M27" s="37">
        <f>JULIO!L28+AGOSTO!L28+SEPTIEMBRE!L28</f>
        <v>7219</v>
      </c>
      <c r="N27" s="37">
        <f>JULIO!I28+AGOSTO!I28+SEPTIEMBRE!I28</f>
        <v>174998</v>
      </c>
      <c r="O27" s="37">
        <f>JULIO!M28+AGOSTO!M28+SEPTIEMBRE!M28</f>
        <v>40302</v>
      </c>
      <c r="P27" s="37">
        <v>7326156</v>
      </c>
      <c r="Q27" s="37">
        <v>1762059</v>
      </c>
      <c r="R27" s="37">
        <f t="shared" si="0"/>
        <v>14672193</v>
      </c>
      <c r="S27" s="31"/>
      <c r="T27" s="21"/>
      <c r="U27" s="31"/>
    </row>
    <row r="28" spans="1:21" ht="15" customHeight="1">
      <c r="A28" s="34">
        <v>22</v>
      </c>
      <c r="B28" s="35" t="s">
        <v>38</v>
      </c>
      <c r="C28" s="37">
        <f>JULIO!B29+AGOSTO!B29+SEPTIEMBRE!B29</f>
        <v>2338429</v>
      </c>
      <c r="D28" s="37">
        <f>JULIO!N29+AGOSTO!N29+SEPTIEMBRE!N29</f>
        <v>-15648</v>
      </c>
      <c r="E28" s="37">
        <f>JULIO!C29+AGOSTO!C29+SEPTIEMBRE!C29</f>
        <v>889476</v>
      </c>
      <c r="F28" s="37">
        <f>JULIO!D29+AGOSTO!D29+SEPTIEMBRE!D29</f>
        <v>0</v>
      </c>
      <c r="G28" s="37">
        <f>JULIO!H29+AGOSTO!H29+SEPTIEMBRE!H29</f>
        <v>0</v>
      </c>
      <c r="H28" s="37">
        <f>JULIO!E29+AGOSTO!E29+SEPTIEMBRE!E29</f>
        <v>159231</v>
      </c>
      <c r="I28" s="37">
        <f>JULIO!F29+AGOSTO!F29+SEPTIEMBRE!F29</f>
        <v>255096</v>
      </c>
      <c r="J28" s="37">
        <f>JULIO!J29+AGOSTO!J29+SEPTIEMBRE!J29</f>
        <v>48778</v>
      </c>
      <c r="K28" s="37">
        <f>JULIO!G29+AGOSTO!G29+SEPTIEMBRE!G29</f>
        <v>7602</v>
      </c>
      <c r="L28" s="37">
        <f>JULIO!K29+AGOSTO!K29+SEPTIEMBRE!K29</f>
        <v>47945</v>
      </c>
      <c r="M28" s="37">
        <f>JULIO!L29+AGOSTO!L29+SEPTIEMBRE!L29</f>
        <v>5203</v>
      </c>
      <c r="N28" s="37">
        <f>JULIO!I29+AGOSTO!I29+SEPTIEMBRE!I29</f>
        <v>84167</v>
      </c>
      <c r="O28" s="37">
        <f>JULIO!M29+AGOSTO!M29+SEPTIEMBRE!M29</f>
        <v>29041</v>
      </c>
      <c r="P28" s="37">
        <v>6161526</v>
      </c>
      <c r="Q28" s="37">
        <v>817335</v>
      </c>
      <c r="R28" s="37">
        <f t="shared" si="0"/>
        <v>10828181</v>
      </c>
      <c r="S28" s="31"/>
      <c r="T28" s="21"/>
      <c r="U28" s="31"/>
    </row>
    <row r="29" spans="1:21" ht="15" customHeight="1">
      <c r="A29" s="34">
        <v>23</v>
      </c>
      <c r="B29" s="35" t="s">
        <v>168</v>
      </c>
      <c r="C29" s="37">
        <f>JULIO!B30+AGOSTO!B30+SEPTIEMBRE!B30</f>
        <v>2403940</v>
      </c>
      <c r="D29" s="37">
        <f>JULIO!N30+AGOSTO!N30+SEPTIEMBRE!N30</f>
        <v>-16156</v>
      </c>
      <c r="E29" s="37">
        <f>JULIO!C30+AGOSTO!C30+SEPTIEMBRE!C30</f>
        <v>914414</v>
      </c>
      <c r="F29" s="37">
        <f>JULIO!D30+AGOSTO!D30+SEPTIEMBRE!D30</f>
        <v>127207</v>
      </c>
      <c r="G29" s="37">
        <f>JULIO!H30+AGOSTO!H30+SEPTIEMBRE!H30</f>
        <v>101284</v>
      </c>
      <c r="H29" s="37">
        <f>JULIO!E30+AGOSTO!E30+SEPTIEMBRE!E30</f>
        <v>163748</v>
      </c>
      <c r="I29" s="37">
        <f>JULIO!F30+AGOSTO!F30+SEPTIEMBRE!F30</f>
        <v>262268</v>
      </c>
      <c r="J29" s="37">
        <f>JULIO!J30+AGOSTO!J30+SEPTIEMBRE!J30</f>
        <v>50148</v>
      </c>
      <c r="K29" s="37">
        <f>JULIO!G30+AGOSTO!G30+SEPTIEMBRE!G30</f>
        <v>7815</v>
      </c>
      <c r="L29" s="37">
        <f>JULIO!K30+AGOSTO!K30+SEPTIEMBRE!K30</f>
        <v>49293</v>
      </c>
      <c r="M29" s="37">
        <f>JULIO!L30+AGOSTO!L30+SEPTIEMBRE!L30</f>
        <v>5348</v>
      </c>
      <c r="N29" s="37">
        <f>JULIO!I30+AGOSTO!I30+SEPTIEMBRE!I30</f>
        <v>76122</v>
      </c>
      <c r="O29" s="37">
        <f>JULIO!M30+AGOSTO!M30+SEPTIEMBRE!M30</f>
        <v>29856</v>
      </c>
      <c r="P29" s="37">
        <v>1513911</v>
      </c>
      <c r="Q29" s="37">
        <v>911004</v>
      </c>
      <c r="R29" s="37">
        <f t="shared" si="0"/>
        <v>6600202</v>
      </c>
      <c r="S29" s="31"/>
      <c r="T29" s="21"/>
      <c r="U29" s="31"/>
    </row>
    <row r="30" spans="1:21" ht="15" customHeight="1">
      <c r="A30" s="34">
        <v>24</v>
      </c>
      <c r="B30" s="35" t="s">
        <v>40</v>
      </c>
      <c r="C30" s="37">
        <f>JULIO!B31+AGOSTO!B31+SEPTIEMBRE!B31</f>
        <v>2128884</v>
      </c>
      <c r="D30" s="37">
        <f>JULIO!N31+AGOSTO!N31+SEPTIEMBRE!N31</f>
        <v>-14465</v>
      </c>
      <c r="E30" s="37">
        <f>JULIO!C31+AGOSTO!C31+SEPTIEMBRE!C31</f>
        <v>809769</v>
      </c>
      <c r="F30" s="37">
        <f>JULIO!D31+AGOSTO!D31+SEPTIEMBRE!D31</f>
        <v>108377</v>
      </c>
      <c r="G30" s="37">
        <f>JULIO!H31+AGOSTO!H31+SEPTIEMBRE!H31</f>
        <v>61228</v>
      </c>
      <c r="H30" s="37">
        <f>JULIO!E31+AGOSTO!E31+SEPTIEMBRE!E31</f>
        <v>144965</v>
      </c>
      <c r="I30" s="37">
        <f>JULIO!F31+AGOSTO!F31+SEPTIEMBRE!F31</f>
        <v>232238</v>
      </c>
      <c r="J30" s="37">
        <f>JULIO!J31+AGOSTO!J31+SEPTIEMBRE!J31</f>
        <v>44406</v>
      </c>
      <c r="K30" s="37">
        <f>JULIO!G31+AGOSTO!G31+SEPTIEMBRE!G31</f>
        <v>6921</v>
      </c>
      <c r="L30" s="37">
        <f>JULIO!K31+AGOSTO!K31+SEPTIEMBRE!K31</f>
        <v>43649</v>
      </c>
      <c r="M30" s="37">
        <f>JULIO!L31+AGOSTO!L31+SEPTIEMBRE!L31</f>
        <v>4737</v>
      </c>
      <c r="N30" s="37">
        <f>JULIO!I31+AGOSTO!I31+SEPTIEMBRE!I31</f>
        <v>58184</v>
      </c>
      <c r="O30" s="37">
        <f>JULIO!M31+AGOSTO!M31+SEPTIEMBRE!M31</f>
        <v>26439</v>
      </c>
      <c r="P30" s="37">
        <v>2660019</v>
      </c>
      <c r="Q30" s="37">
        <v>607710</v>
      </c>
      <c r="R30" s="37">
        <f t="shared" si="0"/>
        <v>6923061</v>
      </c>
      <c r="S30" s="31"/>
      <c r="T30" s="21"/>
      <c r="U30" s="31"/>
    </row>
    <row r="31" spans="1:21" ht="15" customHeight="1">
      <c r="A31" s="34">
        <v>25</v>
      </c>
      <c r="B31" s="35" t="s">
        <v>41</v>
      </c>
      <c r="C31" s="37">
        <f>JULIO!B32+AGOSTO!B32+SEPTIEMBRE!B32</f>
        <v>2600990</v>
      </c>
      <c r="D31" s="37">
        <f>JULIO!N32+AGOSTO!N32+SEPTIEMBRE!N32</f>
        <v>-17055</v>
      </c>
      <c r="E31" s="37">
        <f>JULIO!C32+AGOSTO!C32+SEPTIEMBRE!C32</f>
        <v>989379</v>
      </c>
      <c r="F31" s="37">
        <f>JULIO!D32+AGOSTO!D32+SEPTIEMBRE!D32</f>
        <v>139910</v>
      </c>
      <c r="G31" s="37">
        <f>JULIO!H32+AGOSTO!H32+SEPTIEMBRE!H32</f>
        <v>0</v>
      </c>
      <c r="H31" s="37">
        <f>JULIO!E32+AGOSTO!E32+SEPTIEMBRE!E32</f>
        <v>177192</v>
      </c>
      <c r="I31" s="37">
        <f>JULIO!F32+AGOSTO!F32+SEPTIEMBRE!F32</f>
        <v>283775</v>
      </c>
      <c r="J31" s="37">
        <f>JULIO!J32+AGOSTO!J32+SEPTIEMBRE!J32</f>
        <v>54260</v>
      </c>
      <c r="K31" s="37">
        <f>JULIO!G32+AGOSTO!G32+SEPTIEMBRE!G32</f>
        <v>8456</v>
      </c>
      <c r="L31" s="37">
        <f>JULIO!K32+AGOSTO!K32+SEPTIEMBRE!K32</f>
        <v>53335</v>
      </c>
      <c r="M31" s="37">
        <f>JULIO!L32+AGOSTO!L32+SEPTIEMBRE!L32</f>
        <v>5787</v>
      </c>
      <c r="N31" s="37">
        <f>JULIO!I32+AGOSTO!I32+SEPTIEMBRE!I32</f>
        <v>93467</v>
      </c>
      <c r="O31" s="37">
        <f>JULIO!M32+AGOSTO!M32+SEPTIEMBRE!M32</f>
        <v>32303</v>
      </c>
      <c r="P31" s="37">
        <v>3166080</v>
      </c>
      <c r="Q31" s="37">
        <v>1124562</v>
      </c>
      <c r="R31" s="37">
        <f t="shared" si="0"/>
        <v>8712441</v>
      </c>
      <c r="S31" s="31"/>
      <c r="T31" s="21"/>
      <c r="U31" s="31"/>
    </row>
    <row r="32" spans="1:21" ht="15" customHeight="1">
      <c r="A32" s="34">
        <v>26</v>
      </c>
      <c r="B32" s="35" t="s">
        <v>42</v>
      </c>
      <c r="C32" s="37">
        <f>JULIO!B33+AGOSTO!B33+SEPTIEMBRE!B33</f>
        <v>2411357</v>
      </c>
      <c r="D32" s="37">
        <f>JULIO!N33+AGOSTO!N33+SEPTIEMBRE!N33</f>
        <v>-15130</v>
      </c>
      <c r="E32" s="37">
        <f>JULIO!C33+AGOSTO!C33+SEPTIEMBRE!C33</f>
        <v>914460</v>
      </c>
      <c r="F32" s="37">
        <f>JULIO!D33+AGOSTO!D33+SEPTIEMBRE!D33</f>
        <v>183328</v>
      </c>
      <c r="G32" s="37">
        <f>JULIO!H33+AGOSTO!H33+SEPTIEMBRE!H33</f>
        <v>0</v>
      </c>
      <c r="H32" s="37">
        <f>JULIO!E33+AGOSTO!E33+SEPTIEMBRE!E33</f>
        <v>158273</v>
      </c>
      <c r="I32" s="37">
        <f>JULIO!F33+AGOSTO!F33+SEPTIEMBRE!F33</f>
        <v>260381</v>
      </c>
      <c r="J32" s="37">
        <f>JULIO!J33+AGOSTO!J33+SEPTIEMBRE!J33</f>
        <v>49805</v>
      </c>
      <c r="K32" s="37">
        <f>JULIO!G33+AGOSTO!G33+SEPTIEMBRE!G33</f>
        <v>7786</v>
      </c>
      <c r="L32" s="37">
        <f>JULIO!K33+AGOSTO!K33+SEPTIEMBRE!K33</f>
        <v>48939</v>
      </c>
      <c r="M32" s="37">
        <f>JULIO!L33+AGOSTO!L33+SEPTIEMBRE!L33</f>
        <v>5379</v>
      </c>
      <c r="N32" s="37">
        <f>JULIO!I33+AGOSTO!I33+SEPTIEMBRE!I33</f>
        <v>56095</v>
      </c>
      <c r="O32" s="37">
        <f>JULIO!M33+AGOSTO!M33+SEPTIEMBRE!M33</f>
        <v>29868</v>
      </c>
      <c r="P32" s="37">
        <v>1204365</v>
      </c>
      <c r="Q32" s="37">
        <v>678522</v>
      </c>
      <c r="R32" s="37">
        <f t="shared" si="0"/>
        <v>5993428</v>
      </c>
      <c r="S32" s="31"/>
      <c r="T32" s="21"/>
      <c r="U32" s="31"/>
    </row>
    <row r="33" spans="1:21" ht="15" customHeight="1">
      <c r="A33" s="34">
        <v>27</v>
      </c>
      <c r="B33" s="35" t="s">
        <v>169</v>
      </c>
      <c r="C33" s="37">
        <f>JULIO!B34+AGOSTO!B34+SEPTIEMBRE!B34</f>
        <v>3034730</v>
      </c>
      <c r="D33" s="37">
        <f>JULIO!N34+AGOSTO!N34+SEPTIEMBRE!N34</f>
        <v>-20741</v>
      </c>
      <c r="E33" s="37">
        <f>JULIO!C34+AGOSTO!C34+SEPTIEMBRE!C34</f>
        <v>1154461</v>
      </c>
      <c r="F33" s="37">
        <f>JULIO!D34+AGOSTO!D34+SEPTIEMBRE!D34</f>
        <v>174831</v>
      </c>
      <c r="G33" s="37">
        <f>JULIO!H34+AGOSTO!H34+SEPTIEMBRE!H34</f>
        <v>0</v>
      </c>
      <c r="H33" s="37">
        <f>JULIO!E34+AGOSTO!E34+SEPTIEMBRE!E34</f>
        <v>206951</v>
      </c>
      <c r="I33" s="37">
        <f>JULIO!F34+AGOSTO!F34+SEPTIEMBRE!F34</f>
        <v>331192</v>
      </c>
      <c r="J33" s="37">
        <f>JULIO!J34+AGOSTO!J34+SEPTIEMBRE!J34</f>
        <v>63326</v>
      </c>
      <c r="K33" s="37">
        <f>JULIO!G34+AGOSTO!G34+SEPTIEMBRE!G34</f>
        <v>9868</v>
      </c>
      <c r="L33" s="37">
        <f>JULIO!K34+AGOSTO!K34+SEPTIEMBRE!K34</f>
        <v>62248</v>
      </c>
      <c r="M33" s="37">
        <f>JULIO!L34+AGOSTO!L34+SEPTIEMBRE!L34</f>
        <v>6751</v>
      </c>
      <c r="N33" s="37">
        <f>JULIO!I34+AGOSTO!I34+SEPTIEMBRE!I34</f>
        <v>120660</v>
      </c>
      <c r="O33" s="37">
        <f>JULIO!M34+AGOSTO!M34+SEPTIEMBRE!M34</f>
        <v>37694</v>
      </c>
      <c r="P33" s="37">
        <v>1664988</v>
      </c>
      <c r="Q33" s="37">
        <v>1563300</v>
      </c>
      <c r="R33" s="37">
        <f t="shared" si="0"/>
        <v>8410259</v>
      </c>
      <c r="S33" s="31"/>
      <c r="T33" s="21"/>
      <c r="U33" s="31"/>
    </row>
    <row r="34" spans="1:21" ht="15" customHeight="1">
      <c r="A34" s="34">
        <v>28</v>
      </c>
      <c r="B34" s="35" t="s">
        <v>44</v>
      </c>
      <c r="C34" s="37">
        <f>JULIO!B35+AGOSTO!B35+SEPTIEMBRE!B35</f>
        <v>2064287</v>
      </c>
      <c r="D34" s="37">
        <f>JULIO!N35+AGOSTO!N35+SEPTIEMBRE!N35</f>
        <v>-13662</v>
      </c>
      <c r="E34" s="37">
        <f>JULIO!C35+AGOSTO!C35+SEPTIEMBRE!C35</f>
        <v>785188</v>
      </c>
      <c r="F34" s="37">
        <f>JULIO!D35+AGOSTO!D35+SEPTIEMBRE!D35</f>
        <v>104444</v>
      </c>
      <c r="G34" s="37">
        <f>JULIO!H35+AGOSTO!H35+SEPTIEMBRE!H35</f>
        <v>0</v>
      </c>
      <c r="H34" s="37">
        <f>JULIO!E35+AGOSTO!E35+SEPTIEMBRE!E35</f>
        <v>140553</v>
      </c>
      <c r="I34" s="37">
        <f>JULIO!F35+AGOSTO!F35+SEPTIEMBRE!F35</f>
        <v>225185</v>
      </c>
      <c r="J34" s="37">
        <f>JULIO!J35+AGOSTO!J35+SEPTIEMBRE!J35</f>
        <v>43058</v>
      </c>
      <c r="K34" s="37">
        <f>JULIO!G35+AGOSTO!G35+SEPTIEMBRE!G35</f>
        <v>6711</v>
      </c>
      <c r="L34" s="37">
        <f>JULIO!K35+AGOSTO!K35+SEPTIEMBRE!K35</f>
        <v>42324</v>
      </c>
      <c r="M34" s="37">
        <f>JULIO!L35+AGOSTO!L35+SEPTIEMBRE!L35</f>
        <v>4592</v>
      </c>
      <c r="N34" s="37">
        <f>JULIO!I35+AGOSTO!I35+SEPTIEMBRE!I35</f>
        <v>45815</v>
      </c>
      <c r="O34" s="37">
        <f>JULIO!M35+AGOSTO!M35+SEPTIEMBRE!M35</f>
        <v>25637</v>
      </c>
      <c r="P34" s="37">
        <v>912393</v>
      </c>
      <c r="Q34" s="37">
        <v>550011</v>
      </c>
      <c r="R34" s="37">
        <f t="shared" si="0"/>
        <v>4936536</v>
      </c>
      <c r="S34" s="31"/>
      <c r="T34" s="21"/>
      <c r="U34" s="31"/>
    </row>
    <row r="35" spans="1:21" ht="15" customHeight="1">
      <c r="A35" s="34">
        <v>29</v>
      </c>
      <c r="B35" s="35" t="s">
        <v>170</v>
      </c>
      <c r="C35" s="37">
        <f>JULIO!B36+AGOSTO!B36+SEPTIEMBRE!B36</f>
        <v>2638148</v>
      </c>
      <c r="D35" s="37">
        <f>JULIO!N36+AGOSTO!N36+SEPTIEMBRE!N36</f>
        <v>-17940</v>
      </c>
      <c r="E35" s="37">
        <f>JULIO!C36+AGOSTO!C36+SEPTIEMBRE!C36</f>
        <v>1003533</v>
      </c>
      <c r="F35" s="37">
        <f>JULIO!D36+AGOSTO!D36+SEPTIEMBRE!D36</f>
        <v>142054</v>
      </c>
      <c r="G35" s="37">
        <f>JULIO!H36+AGOSTO!H36+SEPTIEMBRE!H36</f>
        <v>0</v>
      </c>
      <c r="H35" s="37">
        <f>JULIO!E36+AGOSTO!E36+SEPTIEMBRE!E36</f>
        <v>179769</v>
      </c>
      <c r="I35" s="37">
        <f>JULIO!F36+AGOSTO!F36+SEPTIEMBRE!F36</f>
        <v>287849</v>
      </c>
      <c r="J35" s="37">
        <f>JULIO!J36+AGOSTO!J36+SEPTIEMBRE!J36</f>
        <v>55040</v>
      </c>
      <c r="K35" s="37">
        <f>JULIO!G36+AGOSTO!G36+SEPTIEMBRE!G36</f>
        <v>8578</v>
      </c>
      <c r="L35" s="37">
        <f>JULIO!K36+AGOSTO!K36+SEPTIEMBRE!K36</f>
        <v>54102</v>
      </c>
      <c r="M35" s="37">
        <f>JULIO!L36+AGOSTO!L36+SEPTIEMBRE!L36</f>
        <v>5869</v>
      </c>
      <c r="N35" s="37">
        <f>JULIO!I36+AGOSTO!I36+SEPTIEMBRE!I36</f>
        <v>95164</v>
      </c>
      <c r="O35" s="37">
        <f>JULIO!M36+AGOSTO!M36+SEPTIEMBRE!M36</f>
        <v>32765</v>
      </c>
      <c r="P35" s="37">
        <v>2279016</v>
      </c>
      <c r="Q35" s="37">
        <v>1168962</v>
      </c>
      <c r="R35" s="37">
        <f t="shared" si="0"/>
        <v>7932909</v>
      </c>
      <c r="S35" s="31"/>
      <c r="T35" s="21"/>
      <c r="U35" s="31"/>
    </row>
    <row r="36" spans="1:21" ht="15" customHeight="1">
      <c r="A36" s="34">
        <v>30</v>
      </c>
      <c r="B36" s="35" t="s">
        <v>171</v>
      </c>
      <c r="C36" s="37">
        <f>JULIO!B37+AGOSTO!B37+SEPTIEMBRE!B37</f>
        <v>2275000</v>
      </c>
      <c r="D36" s="37">
        <f>JULIO!N37+AGOSTO!N37+SEPTIEMBRE!N37</f>
        <v>-15096</v>
      </c>
      <c r="E36" s="37">
        <f>JULIO!C37+AGOSTO!C37+SEPTIEMBRE!C37</f>
        <v>865347</v>
      </c>
      <c r="F36" s="37">
        <f>JULIO!D37+AGOSTO!D37+SEPTIEMBRE!D37</f>
        <v>118123</v>
      </c>
      <c r="G36" s="37">
        <f>JULIO!H37+AGOSTO!H37+SEPTIEMBRE!H37</f>
        <v>39713</v>
      </c>
      <c r="H36" s="37">
        <f>JULIO!E37+AGOSTO!E37+SEPTIEMBRE!E37</f>
        <v>154908</v>
      </c>
      <c r="I36" s="37">
        <f>JULIO!F37+AGOSTO!F37+SEPTIEMBRE!F37</f>
        <v>248175</v>
      </c>
      <c r="J36" s="37">
        <f>JULIO!J37+AGOSTO!J37+SEPTIEMBRE!J37</f>
        <v>47453</v>
      </c>
      <c r="K36" s="37">
        <f>JULIO!G37+AGOSTO!G37+SEPTIEMBRE!G37</f>
        <v>7396</v>
      </c>
      <c r="L36" s="37">
        <f>JULIO!K37+AGOSTO!K37+SEPTIEMBRE!K37</f>
        <v>46644</v>
      </c>
      <c r="M36" s="37">
        <f>JULIO!L37+AGOSTO!L37+SEPTIEMBRE!L37</f>
        <v>5061</v>
      </c>
      <c r="N36" s="37">
        <f>JULIO!I37+AGOSTO!I37+SEPTIEMBRE!I37</f>
        <v>77014</v>
      </c>
      <c r="O36" s="37">
        <f>JULIO!M37+AGOSTO!M37+SEPTIEMBRE!M37</f>
        <v>28254</v>
      </c>
      <c r="P36" s="37">
        <v>3174171</v>
      </c>
      <c r="Q36" s="37">
        <v>752145</v>
      </c>
      <c r="R36" s="37">
        <f t="shared" si="0"/>
        <v>7824308</v>
      </c>
      <c r="S36" s="31"/>
      <c r="T36" s="21"/>
      <c r="U36" s="31"/>
    </row>
    <row r="37" spans="1:21" ht="15" customHeight="1">
      <c r="A37" s="34">
        <v>31</v>
      </c>
      <c r="B37" s="35" t="s">
        <v>47</v>
      </c>
      <c r="C37" s="37">
        <f>JULIO!B38+AGOSTO!B38+SEPTIEMBRE!B38</f>
        <v>2051416</v>
      </c>
      <c r="D37" s="37">
        <f>JULIO!N38+AGOSTO!N38+SEPTIEMBRE!N38</f>
        <v>-13554</v>
      </c>
      <c r="E37" s="37">
        <f>JULIO!C38+AGOSTO!C38+SEPTIEMBRE!C38</f>
        <v>780330</v>
      </c>
      <c r="F37" s="37">
        <f>JULIO!D38+AGOSTO!D38+SEPTIEMBRE!D38</f>
        <v>102824</v>
      </c>
      <c r="G37" s="37">
        <f>JULIO!H38+AGOSTO!H38+SEPTIEMBRE!H38</f>
        <v>0</v>
      </c>
      <c r="H37" s="37">
        <f>JULIO!E38+AGOSTO!E38+SEPTIEMBRE!E38</f>
        <v>139751</v>
      </c>
      <c r="I37" s="37">
        <f>JULIO!F38+AGOSTO!F38+SEPTIEMBRE!F38</f>
        <v>223815</v>
      </c>
      <c r="J37" s="37">
        <f>JULIO!J38+AGOSTO!J38+SEPTIEMBRE!J38</f>
        <v>42795</v>
      </c>
      <c r="K37" s="37">
        <f>JULIO!G38+AGOSTO!G38+SEPTIEMBRE!G38</f>
        <v>6669</v>
      </c>
      <c r="L37" s="37">
        <f>JULIO!K38+AGOSTO!K38+SEPTIEMBRE!K38</f>
        <v>42066</v>
      </c>
      <c r="M37" s="37">
        <f>JULIO!L38+AGOSTO!L38+SEPTIEMBRE!L38</f>
        <v>4564</v>
      </c>
      <c r="N37" s="37">
        <f>JULIO!I38+AGOSTO!I38+SEPTIEMBRE!I38</f>
        <v>50480</v>
      </c>
      <c r="O37" s="37">
        <f>JULIO!M38+AGOSTO!M38+SEPTIEMBRE!M38</f>
        <v>25478</v>
      </c>
      <c r="P37" s="37">
        <v>1780791</v>
      </c>
      <c r="Q37" s="37">
        <v>527907</v>
      </c>
      <c r="R37" s="37">
        <f t="shared" si="0"/>
        <v>5765332</v>
      </c>
      <c r="S37" s="31"/>
      <c r="T37" s="21"/>
      <c r="U37" s="31"/>
    </row>
    <row r="38" spans="1:21" ht="15" customHeight="1">
      <c r="A38" s="34">
        <v>32</v>
      </c>
      <c r="B38" s="35" t="s">
        <v>48</v>
      </c>
      <c r="C38" s="37">
        <f>JULIO!B39+AGOSTO!B39+SEPTIEMBRE!B39</f>
        <v>4553199</v>
      </c>
      <c r="D38" s="37">
        <f>JULIO!N39+AGOSTO!N39+SEPTIEMBRE!N39</f>
        <v>-31073</v>
      </c>
      <c r="E38" s="37">
        <f>JULIO!C39+AGOSTO!C39+SEPTIEMBRE!C39</f>
        <v>1731826</v>
      </c>
      <c r="F38" s="37">
        <f>JULIO!D39+AGOSTO!D39+SEPTIEMBRE!D39</f>
        <v>274155</v>
      </c>
      <c r="G38" s="37">
        <f>JULIO!H39+AGOSTO!H39+SEPTIEMBRE!H39</f>
        <v>-2984</v>
      </c>
      <c r="H38" s="37">
        <f>JULIO!E39+AGOSTO!E39+SEPTIEMBRE!E39</f>
        <v>309841</v>
      </c>
      <c r="I38" s="37">
        <f>JULIO!F39+AGOSTO!F39+SEPTIEMBRE!F39</f>
        <v>496613</v>
      </c>
      <c r="J38" s="37">
        <f>JULIO!J39+AGOSTO!J39+SEPTIEMBRE!J39</f>
        <v>94958</v>
      </c>
      <c r="K38" s="37">
        <f>JULIO!G39+AGOSTO!G39+SEPTIEMBRE!G39</f>
        <v>14801</v>
      </c>
      <c r="L38" s="37">
        <f>JULIO!K39+AGOSTO!K39+SEPTIEMBRE!K39</f>
        <v>93340</v>
      </c>
      <c r="M38" s="37">
        <f>JULIO!L39+AGOSTO!L39+SEPTIEMBRE!L39</f>
        <v>10130</v>
      </c>
      <c r="N38" s="37">
        <f>JULIO!I39+AGOSTO!I39+SEPTIEMBRE!I39</f>
        <v>290040</v>
      </c>
      <c r="O38" s="37">
        <f>JULIO!M39+AGOSTO!M39+SEPTIEMBRE!M39</f>
        <v>56545</v>
      </c>
      <c r="P38" s="37">
        <v>12667167</v>
      </c>
      <c r="Q38" s="37">
        <v>3143271</v>
      </c>
      <c r="R38" s="37">
        <f t="shared" si="0"/>
        <v>23701829</v>
      </c>
      <c r="S38" s="31"/>
      <c r="T38" s="21"/>
      <c r="U38" s="31"/>
    </row>
    <row r="39" spans="1:21" ht="15" customHeight="1">
      <c r="A39" s="34">
        <v>33</v>
      </c>
      <c r="B39" s="35" t="s">
        <v>172</v>
      </c>
      <c r="C39" s="37">
        <f>JULIO!B40+AGOSTO!B40+SEPTIEMBRE!B40</f>
        <v>5346433</v>
      </c>
      <c r="D39" s="37">
        <f>JULIO!N40+AGOSTO!N40+SEPTIEMBRE!N40</f>
        <v>-36162</v>
      </c>
      <c r="E39" s="37">
        <f>JULIO!C40+AGOSTO!C40+SEPTIEMBRE!C40</f>
        <v>2033670</v>
      </c>
      <c r="F39" s="37">
        <f>JULIO!D40+AGOSTO!D40+SEPTIEMBRE!D40</f>
        <v>325175</v>
      </c>
      <c r="G39" s="37">
        <f>JULIO!H40+AGOSTO!H40+SEPTIEMBRE!H40</f>
        <v>0</v>
      </c>
      <c r="H39" s="37">
        <f>JULIO!E40+AGOSTO!E40+SEPTIEMBRE!E40</f>
        <v>364103</v>
      </c>
      <c r="I39" s="37">
        <f>JULIO!F40+AGOSTO!F40+SEPTIEMBRE!F40</f>
        <v>583258</v>
      </c>
      <c r="J39" s="37">
        <f>JULIO!J40+AGOSTO!J40+SEPTIEMBRE!J40</f>
        <v>111525</v>
      </c>
      <c r="K39" s="37">
        <f>JULIO!G40+AGOSTO!G40+SEPTIEMBRE!G40</f>
        <v>17382</v>
      </c>
      <c r="L39" s="37">
        <f>JULIO!K40+AGOSTO!K40+SEPTIEMBRE!K40</f>
        <v>109625</v>
      </c>
      <c r="M39" s="37">
        <f>JULIO!L40+AGOSTO!L40+SEPTIEMBRE!L40</f>
        <v>11894</v>
      </c>
      <c r="N39" s="37">
        <f>JULIO!I40+AGOSTO!I40+SEPTIEMBRE!I40</f>
        <v>369325</v>
      </c>
      <c r="O39" s="37">
        <f>JULIO!M40+AGOSTO!M40+SEPTIEMBRE!M40</f>
        <v>66399</v>
      </c>
      <c r="P39" s="37">
        <v>7184751</v>
      </c>
      <c r="Q39" s="37">
        <v>3981774</v>
      </c>
      <c r="R39" s="37">
        <f t="shared" si="0"/>
        <v>20469152</v>
      </c>
      <c r="S39" s="31"/>
      <c r="T39" s="21"/>
      <c r="U39" s="31"/>
    </row>
    <row r="40" spans="1:21" ht="15" customHeight="1">
      <c r="A40" s="34">
        <v>34</v>
      </c>
      <c r="B40" s="35" t="s">
        <v>173</v>
      </c>
      <c r="C40" s="37">
        <f>JULIO!B41+AGOSTO!B41+SEPTIEMBRE!B41</f>
        <v>2718230</v>
      </c>
      <c r="D40" s="37">
        <f>JULIO!N41+AGOSTO!N41+SEPTIEMBRE!N41</f>
        <v>-18066</v>
      </c>
      <c r="E40" s="37">
        <f>JULIO!C41+AGOSTO!C41+SEPTIEMBRE!C41</f>
        <v>1033934</v>
      </c>
      <c r="F40" s="37">
        <f>JULIO!D41+AGOSTO!D41+SEPTIEMBRE!D41</f>
        <v>148151</v>
      </c>
      <c r="G40" s="37">
        <f>JULIO!H41+AGOSTO!H41+SEPTIEMBRE!H41</f>
        <v>0</v>
      </c>
      <c r="H40" s="37">
        <f>JULIO!E41+AGOSTO!E41+SEPTIEMBRE!E41</f>
        <v>185074</v>
      </c>
      <c r="I40" s="37">
        <f>JULIO!F41+AGOSTO!F41+SEPTIEMBRE!F41</f>
        <v>296521</v>
      </c>
      <c r="J40" s="37">
        <f>JULIO!J41+AGOSTO!J41+SEPTIEMBRE!J41</f>
        <v>56698</v>
      </c>
      <c r="K40" s="37">
        <f>JULIO!G41+AGOSTO!G41+SEPTIEMBRE!G41</f>
        <v>8836</v>
      </c>
      <c r="L40" s="37">
        <f>JULIO!K41+AGOSTO!K41+SEPTIEMBRE!K41</f>
        <v>55731</v>
      </c>
      <c r="M40" s="37">
        <f>JULIO!L41+AGOSTO!L41+SEPTIEMBRE!L41</f>
        <v>6048</v>
      </c>
      <c r="N40" s="37">
        <f>JULIO!I41+AGOSTO!I41+SEPTIEMBRE!I41</f>
        <v>117908</v>
      </c>
      <c r="O40" s="37">
        <f>JULIO!M41+AGOSTO!M41+SEPTIEMBRE!M41</f>
        <v>33758</v>
      </c>
      <c r="P40" s="37">
        <v>2569041</v>
      </c>
      <c r="Q40" s="37">
        <v>1220292</v>
      </c>
      <c r="R40" s="37">
        <f t="shared" si="0"/>
        <v>8432156</v>
      </c>
      <c r="S40" s="31"/>
      <c r="T40" s="21"/>
      <c r="U40" s="31"/>
    </row>
    <row r="41" spans="1:21" ht="15" customHeight="1">
      <c r="A41" s="34">
        <v>35</v>
      </c>
      <c r="B41" s="35" t="s">
        <v>174</v>
      </c>
      <c r="C41" s="37">
        <f>JULIO!B42+AGOSTO!B42+SEPTIEMBRE!B42</f>
        <v>2683693</v>
      </c>
      <c r="D41" s="37">
        <f>JULIO!N42+AGOSTO!N42+SEPTIEMBRE!N42</f>
        <v>-17901</v>
      </c>
      <c r="E41" s="37">
        <f>JULIO!C42+AGOSTO!C42+SEPTIEMBRE!C42</f>
        <v>1020794</v>
      </c>
      <c r="F41" s="37">
        <f>JULIO!D42+AGOSTO!D42+SEPTIEMBRE!D42</f>
        <v>0</v>
      </c>
      <c r="G41" s="37">
        <f>JULIO!H42+AGOSTO!H42+SEPTIEMBRE!H42</f>
        <v>0</v>
      </c>
      <c r="H41" s="37">
        <f>JULIO!E42+AGOSTO!E42+SEPTIEMBRE!E42</f>
        <v>182722</v>
      </c>
      <c r="I41" s="37">
        <f>JULIO!F42+AGOSTO!F42+SEPTIEMBRE!F42</f>
        <v>292752</v>
      </c>
      <c r="J41" s="37">
        <f>JULIO!J42+AGOSTO!J42+SEPTIEMBRE!J42</f>
        <v>55977</v>
      </c>
      <c r="K41" s="37">
        <f>JULIO!G42+AGOSTO!G42+SEPTIEMBRE!G42</f>
        <v>8725</v>
      </c>
      <c r="L41" s="37">
        <f>JULIO!K42+AGOSTO!K42+SEPTIEMBRE!K42</f>
        <v>55023</v>
      </c>
      <c r="M41" s="37">
        <f>JULIO!L42+AGOSTO!L42+SEPTIEMBRE!L42</f>
        <v>5971</v>
      </c>
      <c r="N41" s="37">
        <f>JULIO!I42+AGOSTO!I42+SEPTIEMBRE!I42</f>
        <v>108701</v>
      </c>
      <c r="O41" s="37">
        <f>JULIO!M42+AGOSTO!M42+SEPTIEMBRE!M42</f>
        <v>33329</v>
      </c>
      <c r="P41" s="37">
        <v>3249336</v>
      </c>
      <c r="Q41" s="37">
        <v>1195938</v>
      </c>
      <c r="R41" s="37">
        <f t="shared" si="0"/>
        <v>8875060</v>
      </c>
      <c r="S41" s="31"/>
      <c r="T41" s="21"/>
      <c r="U41" s="31"/>
    </row>
    <row r="42" spans="1:21" ht="15" customHeight="1">
      <c r="A42" s="34">
        <v>36</v>
      </c>
      <c r="B42" s="35" t="s">
        <v>175</v>
      </c>
      <c r="C42" s="37">
        <f>JULIO!B43+AGOSTO!B43+SEPTIEMBRE!B43</f>
        <v>2983482</v>
      </c>
      <c r="D42" s="37">
        <f>JULIO!N43+AGOSTO!N43+SEPTIEMBRE!N43</f>
        <v>-20000</v>
      </c>
      <c r="E42" s="37">
        <f>JULIO!C43+AGOSTO!C43+SEPTIEMBRE!C43</f>
        <v>1134856</v>
      </c>
      <c r="F42" s="37">
        <f>JULIO!D43+AGOSTO!D43+SEPTIEMBRE!D43</f>
        <v>165682</v>
      </c>
      <c r="G42" s="37">
        <f>JULIO!H43+AGOSTO!H43+SEPTIEMBRE!H43</f>
        <v>0</v>
      </c>
      <c r="H42" s="37">
        <f>JULIO!E43+AGOSTO!E43+SEPTIEMBRE!E43</f>
        <v>203203</v>
      </c>
      <c r="I42" s="37">
        <f>JULIO!F43+AGOSTO!F43+SEPTIEMBRE!F43</f>
        <v>325486</v>
      </c>
      <c r="J42" s="37">
        <f>JULIO!J43+AGOSTO!J43+SEPTIEMBRE!J43</f>
        <v>62235</v>
      </c>
      <c r="K42" s="37">
        <f>JULIO!G43+AGOSTO!G43+SEPTIEMBRE!G43</f>
        <v>9699</v>
      </c>
      <c r="L42" s="37">
        <f>JULIO!K43+AGOSTO!K43+SEPTIEMBRE!K43</f>
        <v>61176</v>
      </c>
      <c r="M42" s="37">
        <f>JULIO!L43+AGOSTO!L43+SEPTIEMBRE!L43</f>
        <v>6638</v>
      </c>
      <c r="N42" s="37">
        <f>JULIO!I43+AGOSTO!I43+SEPTIEMBRE!I43</f>
        <v>135850</v>
      </c>
      <c r="O42" s="37">
        <f>JULIO!M43+AGOSTO!M43+SEPTIEMBRE!M43</f>
        <v>37054</v>
      </c>
      <c r="P42" s="37">
        <v>4972950</v>
      </c>
      <c r="Q42" s="37">
        <v>1515528</v>
      </c>
      <c r="R42" s="37">
        <f t="shared" si="0"/>
        <v>11593839</v>
      </c>
      <c r="S42" s="31"/>
      <c r="T42" s="21"/>
      <c r="U42" s="31"/>
    </row>
    <row r="43" spans="1:21" ht="15" customHeight="1">
      <c r="A43" s="34">
        <v>37</v>
      </c>
      <c r="B43" s="35" t="s">
        <v>176</v>
      </c>
      <c r="C43" s="37">
        <f>JULIO!B44+AGOSTO!B44+SEPTIEMBRE!B44</f>
        <v>2475197</v>
      </c>
      <c r="D43" s="37">
        <f>JULIO!N44+AGOSTO!N44+SEPTIEMBRE!N44</f>
        <v>-16889</v>
      </c>
      <c r="E43" s="37">
        <f>JULIO!C44+AGOSTO!C44+SEPTIEMBRE!C44</f>
        <v>941488</v>
      </c>
      <c r="F43" s="37">
        <f>JULIO!D44+AGOSTO!D44+SEPTIEMBRE!D44</f>
        <v>0</v>
      </c>
      <c r="G43" s="37">
        <f>JULIO!H44+AGOSTO!H44+SEPTIEMBRE!H44</f>
        <v>0</v>
      </c>
      <c r="H43" s="37">
        <f>JULIO!E44+AGOSTO!E44+SEPTIEMBRE!E44</f>
        <v>168534</v>
      </c>
      <c r="I43" s="37">
        <f>JULIO!F44+AGOSTO!F44+SEPTIEMBRE!F44</f>
        <v>270012</v>
      </c>
      <c r="J43" s="37">
        <f>JULIO!J44+AGOSTO!J44+SEPTIEMBRE!J44</f>
        <v>51629</v>
      </c>
      <c r="K43" s="37">
        <f>JULIO!G44+AGOSTO!G44+SEPTIEMBRE!G44</f>
        <v>8047</v>
      </c>
      <c r="L43" s="37">
        <f>JULIO!K44+AGOSTO!K44+SEPTIEMBRE!K44</f>
        <v>50749</v>
      </c>
      <c r="M43" s="37">
        <f>JULIO!L44+AGOSTO!L44+SEPTIEMBRE!L44</f>
        <v>5507</v>
      </c>
      <c r="N43" s="37">
        <f>JULIO!I44+AGOSTO!I44+SEPTIEMBRE!I44</f>
        <v>84639</v>
      </c>
      <c r="O43" s="37">
        <f>JULIO!M44+AGOSTO!M44+SEPTIEMBRE!M44</f>
        <v>30740</v>
      </c>
      <c r="P43" s="37">
        <v>2581335</v>
      </c>
      <c r="Q43" s="37">
        <v>983502</v>
      </c>
      <c r="R43" s="37">
        <f t="shared" si="0"/>
        <v>7634490</v>
      </c>
      <c r="S43" s="31"/>
      <c r="T43" s="21"/>
      <c r="U43" s="31"/>
    </row>
    <row r="44" spans="1:21" ht="15" customHeight="1">
      <c r="A44" s="34">
        <v>38</v>
      </c>
      <c r="B44" s="35" t="s">
        <v>177</v>
      </c>
      <c r="C44" s="37">
        <f>JULIO!B45+AGOSTO!B45+SEPTIEMBRE!B45</f>
        <v>7826610</v>
      </c>
      <c r="D44" s="37">
        <f>JULIO!N45+AGOSTO!N45+SEPTIEMBRE!N45</f>
        <v>-51946</v>
      </c>
      <c r="E44" s="37">
        <f>JULIO!C45+AGOSTO!C45+SEPTIEMBRE!C45</f>
        <v>2976486</v>
      </c>
      <c r="F44" s="37">
        <f>JULIO!D45+AGOSTO!D45+SEPTIEMBRE!D45</f>
        <v>510626</v>
      </c>
      <c r="G44" s="37">
        <f>JULIO!H45+AGOSTO!H45+SEPTIEMBRE!H45</f>
        <v>0</v>
      </c>
      <c r="H44" s="37">
        <f>JULIO!E45+AGOSTO!E45+SEPTIEMBRE!E45</f>
        <v>531776</v>
      </c>
      <c r="I44" s="37">
        <f>JULIO!F45+AGOSTO!F45+SEPTIEMBRE!F45</f>
        <v>853270</v>
      </c>
      <c r="J44" s="37">
        <f>JULIO!J45+AGOSTO!J45+SEPTIEMBRE!J45</f>
        <v>163157</v>
      </c>
      <c r="K44" s="37">
        <f>JULIO!G45+AGOSTO!G45+SEPTIEMBRE!G45</f>
        <v>25435</v>
      </c>
      <c r="L44" s="37">
        <f>JULIO!K45+AGOSTO!K45+SEPTIEMBRE!K45</f>
        <v>160373</v>
      </c>
      <c r="M44" s="37">
        <f>JULIO!L45+AGOSTO!L45+SEPTIEMBRE!L45</f>
        <v>17415</v>
      </c>
      <c r="N44" s="37">
        <f>JULIO!I45+AGOSTO!I45+SEPTIEMBRE!I45</f>
        <v>557448</v>
      </c>
      <c r="O44" s="37">
        <f>JULIO!M45+AGOSTO!M45+SEPTIEMBRE!M45</f>
        <v>97185</v>
      </c>
      <c r="P44" s="37">
        <v>9027336</v>
      </c>
      <c r="Q44" s="37">
        <v>6582339</v>
      </c>
      <c r="R44" s="37">
        <f t="shared" si="0"/>
        <v>29277510</v>
      </c>
      <c r="S44" s="31"/>
      <c r="T44" s="21"/>
      <c r="U44" s="31"/>
    </row>
    <row r="45" spans="1:21" ht="15" customHeight="1">
      <c r="A45" s="34">
        <v>39</v>
      </c>
      <c r="B45" s="35" t="s">
        <v>55</v>
      </c>
      <c r="C45" s="37">
        <f>JULIO!B46+AGOSTO!B46+SEPTIEMBRE!B46</f>
        <v>2272144</v>
      </c>
      <c r="D45" s="37">
        <f>JULIO!N46+AGOSTO!N46+SEPTIEMBRE!N46</f>
        <v>-15378</v>
      </c>
      <c r="E45" s="37">
        <f>JULIO!C46+AGOSTO!C46+SEPTIEMBRE!C46</f>
        <v>864533</v>
      </c>
      <c r="F45" s="37">
        <f>JULIO!D46+AGOSTO!D46+SEPTIEMBRE!D46</f>
        <v>114765</v>
      </c>
      <c r="G45" s="37">
        <f>JULIO!H46+AGOSTO!H46+SEPTIEMBRE!H46</f>
        <v>0</v>
      </c>
      <c r="H45" s="37">
        <f>JULIO!E46+AGOSTO!E46+SEPTIEMBRE!E46</f>
        <v>155315</v>
      </c>
      <c r="I45" s="37">
        <f>JULIO!F46+AGOSTO!F46+SEPTIEMBRE!F46</f>
        <v>248134</v>
      </c>
      <c r="J45" s="37">
        <f>JULIO!J46+AGOSTO!J46+SEPTIEMBRE!J46</f>
        <v>47444</v>
      </c>
      <c r="K45" s="37">
        <f>JULIO!G46+AGOSTO!G46+SEPTIEMBRE!G46</f>
        <v>7391</v>
      </c>
      <c r="L45" s="37">
        <f>JULIO!K46+AGOSTO!K46+SEPTIEMBRE!K46</f>
        <v>46637</v>
      </c>
      <c r="M45" s="37">
        <f>JULIO!L46+AGOSTO!L46+SEPTIEMBRE!L46</f>
        <v>5053</v>
      </c>
      <c r="N45" s="37">
        <f>JULIO!I46+AGOSTO!I46+SEPTIEMBRE!I46</f>
        <v>64785</v>
      </c>
      <c r="O45" s="37">
        <f>JULIO!M46+AGOSTO!M46+SEPTIEMBRE!M46</f>
        <v>28227</v>
      </c>
      <c r="P45" s="37">
        <v>1065072</v>
      </c>
      <c r="Q45" s="37">
        <v>784179</v>
      </c>
      <c r="R45" s="37">
        <f t="shared" si="0"/>
        <v>5688301</v>
      </c>
      <c r="S45" s="31"/>
      <c r="T45" s="21"/>
      <c r="U45" s="31"/>
    </row>
    <row r="46" spans="1:21" ht="15" customHeight="1">
      <c r="A46" s="34">
        <v>40</v>
      </c>
      <c r="B46" s="35" t="s">
        <v>56</v>
      </c>
      <c r="C46" s="37">
        <f>JULIO!B47+AGOSTO!B47+SEPTIEMBRE!B47</f>
        <v>6579384</v>
      </c>
      <c r="D46" s="37">
        <f>JULIO!N47+AGOSTO!N47+SEPTIEMBRE!N47</f>
        <v>-44601</v>
      </c>
      <c r="E46" s="37">
        <f>JULIO!C47+AGOSTO!C47+SEPTIEMBRE!C47</f>
        <v>2502906</v>
      </c>
      <c r="F46" s="37">
        <f>JULIO!D47+AGOSTO!D47+SEPTIEMBRE!D47</f>
        <v>409429</v>
      </c>
      <c r="G46" s="37">
        <f>JULIO!H47+AGOSTO!H47+SEPTIEMBRE!H47</f>
        <v>0</v>
      </c>
      <c r="H46" s="37">
        <f>JULIO!E47+AGOSTO!E47+SEPTIEMBRE!E47</f>
        <v>448649</v>
      </c>
      <c r="I46" s="37">
        <f>JULIO!F47+AGOSTO!F47+SEPTIEMBRE!F47</f>
        <v>718023</v>
      </c>
      <c r="J46" s="37">
        <f>JULIO!J47+AGOSTO!J47+SEPTIEMBRE!J47</f>
        <v>137291</v>
      </c>
      <c r="K46" s="37">
        <f>JULIO!G47+AGOSTO!G47+SEPTIEMBRE!G47</f>
        <v>21396</v>
      </c>
      <c r="L46" s="37">
        <f>JULIO!K47+AGOSTO!K47+SEPTIEMBRE!K47</f>
        <v>134953</v>
      </c>
      <c r="M46" s="37">
        <f>JULIO!L47+AGOSTO!L47+SEPTIEMBRE!L47</f>
        <v>14635</v>
      </c>
      <c r="N46" s="37">
        <f>JULIO!I47+AGOSTO!I47+SEPTIEMBRE!I47</f>
        <v>443440</v>
      </c>
      <c r="O46" s="37">
        <f>JULIO!M47+AGOSTO!M47+SEPTIEMBRE!M47</f>
        <v>81720</v>
      </c>
      <c r="P46" s="37">
        <v>7599408</v>
      </c>
      <c r="Q46" s="37">
        <v>5349309</v>
      </c>
      <c r="R46" s="37">
        <f t="shared" si="0"/>
        <v>24395942</v>
      </c>
      <c r="S46" s="31"/>
      <c r="T46" s="21"/>
      <c r="U46" s="31"/>
    </row>
    <row r="47" spans="1:21" ht="15" customHeight="1">
      <c r="A47" s="34">
        <v>41</v>
      </c>
      <c r="B47" s="35" t="s">
        <v>178</v>
      </c>
      <c r="C47" s="37">
        <f>JULIO!B48+AGOSTO!B48+SEPTIEMBRE!B48</f>
        <v>26545027</v>
      </c>
      <c r="D47" s="37">
        <f>JULIO!N48+AGOSTO!N48+SEPTIEMBRE!N48</f>
        <v>-134015</v>
      </c>
      <c r="E47" s="37">
        <f>JULIO!C48+AGOSTO!C48+SEPTIEMBRE!C48</f>
        <v>10092746</v>
      </c>
      <c r="F47" s="37">
        <f>JULIO!D48+AGOSTO!D48+SEPTIEMBRE!D48</f>
        <v>1867053</v>
      </c>
      <c r="G47" s="37">
        <f>JULIO!H48+AGOSTO!H48+SEPTIEMBRE!H48</f>
        <v>2644897</v>
      </c>
      <c r="H47" s="37">
        <f>JULIO!E48+AGOSTO!E48+SEPTIEMBRE!E48</f>
        <v>1798680</v>
      </c>
      <c r="I47" s="37">
        <f>JULIO!F48+AGOSTO!F48+SEPTIEMBRE!F48</f>
        <v>2891748</v>
      </c>
      <c r="J47" s="37">
        <f>JULIO!J48+AGOSTO!J48+SEPTIEMBRE!J48</f>
        <v>552954</v>
      </c>
      <c r="K47" s="37">
        <f>JULIO!G48+AGOSTO!G48+SEPTIEMBRE!G48</f>
        <v>86217</v>
      </c>
      <c r="L47" s="37">
        <f>JULIO!K48+AGOSTO!K48+SEPTIEMBRE!K48</f>
        <v>543503</v>
      </c>
      <c r="M47" s="37">
        <f>JULIO!L48+AGOSTO!L48+SEPTIEMBRE!L48</f>
        <v>59077</v>
      </c>
      <c r="N47" s="37">
        <f>JULIO!I48+AGOSTO!I48+SEPTIEMBRE!I48</f>
        <v>1925309</v>
      </c>
      <c r="O47" s="37">
        <f>JULIO!M48+AGOSTO!M48+SEPTIEMBRE!M48</f>
        <v>329553</v>
      </c>
      <c r="P47" s="37">
        <v>11876214</v>
      </c>
      <c r="Q47" s="37">
        <v>26589939</v>
      </c>
      <c r="R47" s="37">
        <f t="shared" si="0"/>
        <v>87668902</v>
      </c>
      <c r="S47" s="31"/>
      <c r="T47" s="21"/>
      <c r="U47" s="31"/>
    </row>
    <row r="48" spans="1:21" ht="15" customHeight="1">
      <c r="A48" s="34">
        <v>42</v>
      </c>
      <c r="B48" s="35" t="s">
        <v>58</v>
      </c>
      <c r="C48" s="37">
        <f>JULIO!B49+AGOSTO!B49+SEPTIEMBRE!B49</f>
        <v>2536538</v>
      </c>
      <c r="D48" s="37">
        <f>JULIO!N49+AGOSTO!N49+SEPTIEMBRE!N49</f>
        <v>-17192</v>
      </c>
      <c r="E48" s="37">
        <f>JULIO!C49+AGOSTO!C49+SEPTIEMBRE!C49</f>
        <v>964824</v>
      </c>
      <c r="F48" s="37">
        <f>JULIO!D49+AGOSTO!D49+SEPTIEMBRE!D49</f>
        <v>135935</v>
      </c>
      <c r="G48" s="37">
        <f>JULIO!H49+AGOSTO!H49+SEPTIEMBRE!H49</f>
        <v>126860</v>
      </c>
      <c r="H48" s="37">
        <f>JULIO!E49+AGOSTO!E49+SEPTIEMBRE!E49</f>
        <v>172713</v>
      </c>
      <c r="I48" s="37">
        <f>JULIO!F49+AGOSTO!F49+SEPTIEMBRE!F49</f>
        <v>276704</v>
      </c>
      <c r="J48" s="37">
        <f>JULIO!J49+AGOSTO!J49+SEPTIEMBRE!J49</f>
        <v>52909</v>
      </c>
      <c r="K48" s="37">
        <f>JULIO!G49+AGOSTO!G49+SEPTIEMBRE!G49</f>
        <v>8247</v>
      </c>
      <c r="L48" s="37">
        <f>JULIO!K49+AGOSTO!K49+SEPTIEMBRE!K49</f>
        <v>52007</v>
      </c>
      <c r="M48" s="37">
        <f>JULIO!L49+AGOSTO!L49+SEPTIEMBRE!L49</f>
        <v>5643</v>
      </c>
      <c r="N48" s="37">
        <f>JULIO!I49+AGOSTO!I49+SEPTIEMBRE!I49</f>
        <v>94985</v>
      </c>
      <c r="O48" s="37">
        <f>JULIO!M49+AGOSTO!M49+SEPTIEMBRE!M49</f>
        <v>31502</v>
      </c>
      <c r="P48" s="37">
        <v>3810378</v>
      </c>
      <c r="Q48" s="37">
        <v>1040262</v>
      </c>
      <c r="R48" s="37">
        <f t="shared" si="0"/>
        <v>9292315</v>
      </c>
      <c r="S48" s="31"/>
      <c r="T48" s="21"/>
      <c r="U48" s="31"/>
    </row>
    <row r="49" spans="1:21" ht="15" customHeight="1">
      <c r="A49" s="34">
        <v>43</v>
      </c>
      <c r="B49" s="35" t="s">
        <v>59</v>
      </c>
      <c r="C49" s="37">
        <f>JULIO!B50+AGOSTO!B50+SEPTIEMBRE!B50</f>
        <v>2154794</v>
      </c>
      <c r="D49" s="37">
        <f>JULIO!N50+AGOSTO!N50+SEPTIEMBRE!N50</f>
        <v>-14206</v>
      </c>
      <c r="E49" s="37">
        <f>JULIO!C50+AGOSTO!C50+SEPTIEMBRE!C50</f>
        <v>819643</v>
      </c>
      <c r="F49" s="37">
        <f>JULIO!D50+AGOSTO!D50+SEPTIEMBRE!D50</f>
        <v>0</v>
      </c>
      <c r="G49" s="37">
        <f>JULIO!H50+AGOSTO!H50+SEPTIEMBRE!H50</f>
        <v>0</v>
      </c>
      <c r="H49" s="37">
        <f>JULIO!E50+AGOSTO!E50+SEPTIEMBRE!E50</f>
        <v>146771</v>
      </c>
      <c r="I49" s="37">
        <f>JULIO!F50+AGOSTO!F50+SEPTIEMBRE!F50</f>
        <v>235082</v>
      </c>
      <c r="J49" s="37">
        <f>JULIO!J50+AGOSTO!J50+SEPTIEMBRE!J50</f>
        <v>44949</v>
      </c>
      <c r="K49" s="37">
        <f>JULIO!G50+AGOSTO!G50+SEPTIEMBRE!G50</f>
        <v>7006</v>
      </c>
      <c r="L49" s="37">
        <f>JULIO!K50+AGOSTO!K50+SEPTIEMBRE!K50</f>
        <v>44184</v>
      </c>
      <c r="M49" s="37">
        <f>JULIO!L50+AGOSTO!L50+SEPTIEMBRE!L50</f>
        <v>4794</v>
      </c>
      <c r="N49" s="37">
        <f>JULIO!I50+AGOSTO!I50+SEPTIEMBRE!I50</f>
        <v>59531</v>
      </c>
      <c r="O49" s="37">
        <f>JULIO!M50+AGOSTO!M50+SEPTIEMBRE!M50</f>
        <v>26761</v>
      </c>
      <c r="P49" s="37">
        <v>2749443</v>
      </c>
      <c r="Q49" s="37">
        <v>637872</v>
      </c>
      <c r="R49" s="37">
        <f t="shared" si="0"/>
        <v>6916624</v>
      </c>
      <c r="S49" s="31"/>
      <c r="T49" s="21"/>
      <c r="U49" s="31"/>
    </row>
    <row r="50" spans="1:21" ht="15" customHeight="1">
      <c r="A50" s="34">
        <v>44</v>
      </c>
      <c r="B50" s="35" t="s">
        <v>60</v>
      </c>
      <c r="C50" s="37">
        <f>JULIO!B51+AGOSTO!B51+SEPTIEMBRE!B51</f>
        <v>2888278</v>
      </c>
      <c r="D50" s="37">
        <f>JULIO!N51+AGOSTO!N51+SEPTIEMBRE!N51</f>
        <v>-19414</v>
      </c>
      <c r="E50" s="37">
        <f>JULIO!C51+AGOSTO!C51+SEPTIEMBRE!C51</f>
        <v>1098479</v>
      </c>
      <c r="F50" s="37">
        <f>JULIO!D51+AGOSTO!D51+SEPTIEMBRE!D51</f>
        <v>162085</v>
      </c>
      <c r="G50" s="37">
        <f>JULIO!H51+AGOSTO!H51+SEPTIEMBRE!H51</f>
        <v>0</v>
      </c>
      <c r="H50" s="37">
        <f>JULIO!E51+AGOSTO!E51+SEPTIEMBRE!E51</f>
        <v>196371</v>
      </c>
      <c r="I50" s="37">
        <f>JULIO!F51+AGOSTO!F51+SEPTIEMBRE!F51</f>
        <v>314941</v>
      </c>
      <c r="J50" s="37">
        <f>JULIO!J51+AGOSTO!J51+SEPTIEMBRE!J51</f>
        <v>60221</v>
      </c>
      <c r="K50" s="37">
        <f>JULIO!G51+AGOSTO!G51+SEPTIEMBRE!G51</f>
        <v>9387</v>
      </c>
      <c r="L50" s="37">
        <f>JULIO!K51+AGOSTO!K51+SEPTIEMBRE!K51</f>
        <v>59193</v>
      </c>
      <c r="M50" s="37">
        <f>JULIO!L51+AGOSTO!L51+SEPTIEMBRE!L51</f>
        <v>6426</v>
      </c>
      <c r="N50" s="37">
        <f>JULIO!I51+AGOSTO!I51+SEPTIEMBRE!I51</f>
        <v>122573</v>
      </c>
      <c r="O50" s="37">
        <f>JULIO!M51+AGOSTO!M51+SEPTIEMBRE!M51</f>
        <v>35867</v>
      </c>
      <c r="P50" s="37">
        <v>2663160</v>
      </c>
      <c r="Q50" s="37">
        <v>1410621</v>
      </c>
      <c r="R50" s="37">
        <f t="shared" si="0"/>
        <v>9008188</v>
      </c>
      <c r="S50" s="31"/>
      <c r="T50" s="21"/>
      <c r="U50" s="31"/>
    </row>
    <row r="51" spans="1:21" ht="15" customHeight="1">
      <c r="A51" s="34">
        <v>45</v>
      </c>
      <c r="B51" s="35" t="s">
        <v>179</v>
      </c>
      <c r="C51" s="37">
        <f>JULIO!B52+AGOSTO!B52+SEPTIEMBRE!B52</f>
        <v>2018621</v>
      </c>
      <c r="D51" s="37">
        <f>JULIO!N52+AGOSTO!N52+SEPTIEMBRE!N52</f>
        <v>-13386</v>
      </c>
      <c r="E51" s="37">
        <f>JULIO!C52+AGOSTO!C52+SEPTIEMBRE!C52</f>
        <v>767831</v>
      </c>
      <c r="F51" s="37">
        <f>JULIO!D52+AGOSTO!D52+SEPTIEMBRE!D52</f>
        <v>101135</v>
      </c>
      <c r="G51" s="37">
        <f>JULIO!H52+AGOSTO!H52+SEPTIEMBRE!H52</f>
        <v>0</v>
      </c>
      <c r="H51" s="37">
        <f>JULIO!E52+AGOSTO!E52+SEPTIEMBRE!E52</f>
        <v>137471</v>
      </c>
      <c r="I51" s="37">
        <f>JULIO!F52+AGOSTO!F52+SEPTIEMBRE!F52</f>
        <v>220215</v>
      </c>
      <c r="J51" s="37">
        <f>JULIO!J52+AGOSTO!J52+SEPTIEMBRE!J52</f>
        <v>42107</v>
      </c>
      <c r="K51" s="37">
        <f>JULIO!G52+AGOSTO!G52+SEPTIEMBRE!G52</f>
        <v>6563</v>
      </c>
      <c r="L51" s="37">
        <f>JULIO!K52+AGOSTO!K52+SEPTIEMBRE!K52</f>
        <v>41390</v>
      </c>
      <c r="M51" s="37">
        <f>JULIO!L52+AGOSTO!L52+SEPTIEMBRE!L52</f>
        <v>4491</v>
      </c>
      <c r="N51" s="37">
        <f>JULIO!I52+AGOSTO!I52+SEPTIEMBRE!I52</f>
        <v>42163</v>
      </c>
      <c r="O51" s="37">
        <f>JULIO!M52+AGOSTO!M52+SEPTIEMBRE!M52</f>
        <v>25070</v>
      </c>
      <c r="P51" s="37">
        <v>1177740</v>
      </c>
      <c r="Q51" s="37">
        <v>501492</v>
      </c>
      <c r="R51" s="37">
        <f t="shared" si="0"/>
        <v>5072903</v>
      </c>
      <c r="S51" s="31"/>
      <c r="T51" s="21"/>
      <c r="U51" s="31"/>
    </row>
    <row r="52" spans="1:21" ht="15" customHeight="1">
      <c r="A52" s="34">
        <v>46</v>
      </c>
      <c r="B52" s="35" t="s">
        <v>62</v>
      </c>
      <c r="C52" s="37">
        <f>JULIO!B53+AGOSTO!B53+SEPTIEMBRE!B53</f>
        <v>2136449</v>
      </c>
      <c r="D52" s="37">
        <f>JULIO!N53+AGOSTO!N53+SEPTIEMBRE!N53</f>
        <v>-14315</v>
      </c>
      <c r="E52" s="37">
        <f>JULIO!C53+AGOSTO!C53+SEPTIEMBRE!C53</f>
        <v>812640</v>
      </c>
      <c r="F52" s="37">
        <f>JULIO!D53+AGOSTO!D53+SEPTIEMBRE!D53</f>
        <v>0</v>
      </c>
      <c r="G52" s="37">
        <f>JULIO!H53+AGOSTO!H53+SEPTIEMBRE!H53</f>
        <v>0</v>
      </c>
      <c r="H52" s="37">
        <f>JULIO!E53+AGOSTO!E53+SEPTIEMBRE!E53</f>
        <v>145469</v>
      </c>
      <c r="I52" s="37">
        <f>JULIO!F53+AGOSTO!F53+SEPTIEMBRE!F53</f>
        <v>233058</v>
      </c>
      <c r="J52" s="37">
        <f>JULIO!J53+AGOSTO!J53+SEPTIEMBRE!J53</f>
        <v>44564</v>
      </c>
      <c r="K52" s="37">
        <f>JULIO!G53+AGOSTO!G53+SEPTIEMBRE!G53</f>
        <v>6946</v>
      </c>
      <c r="L52" s="37">
        <f>JULIO!K53+AGOSTO!K53+SEPTIEMBRE!K53</f>
        <v>43804</v>
      </c>
      <c r="M52" s="37">
        <f>JULIO!L53+AGOSTO!L53+SEPTIEMBRE!L53</f>
        <v>4752</v>
      </c>
      <c r="N52" s="37">
        <f>JULIO!I53+AGOSTO!I53+SEPTIEMBRE!I53</f>
        <v>57787</v>
      </c>
      <c r="O52" s="37">
        <f>JULIO!M53+AGOSTO!M53+SEPTIEMBRE!M53</f>
        <v>26532</v>
      </c>
      <c r="P52" s="37">
        <v>2055489</v>
      </c>
      <c r="Q52" s="37">
        <v>617451</v>
      </c>
      <c r="R52" s="37">
        <f t="shared" si="0"/>
        <v>6170626</v>
      </c>
      <c r="S52" s="31"/>
      <c r="T52" s="21"/>
      <c r="U52" s="31"/>
    </row>
    <row r="53" spans="1:21" ht="15" customHeight="1">
      <c r="A53" s="34">
        <v>47</v>
      </c>
      <c r="B53" s="35" t="s">
        <v>180</v>
      </c>
      <c r="C53" s="37">
        <f>JULIO!B54+AGOSTO!B54+SEPTIEMBRE!B54</f>
        <v>2616575</v>
      </c>
      <c r="D53" s="37">
        <f>JULIO!N54+AGOSTO!N54+SEPTIEMBRE!N54</f>
        <v>-17455</v>
      </c>
      <c r="E53" s="37">
        <f>JULIO!C54+AGOSTO!C54+SEPTIEMBRE!C54</f>
        <v>995228</v>
      </c>
      <c r="F53" s="37">
        <f>JULIO!D54+AGOSTO!D54+SEPTIEMBRE!D54</f>
        <v>142048</v>
      </c>
      <c r="G53" s="37">
        <f>JULIO!H54+AGOSTO!H54+SEPTIEMBRE!H54</f>
        <v>0</v>
      </c>
      <c r="H53" s="37">
        <f>JULIO!E54+AGOSTO!E54+SEPTIEMBRE!E54</f>
        <v>178075</v>
      </c>
      <c r="I53" s="37">
        <f>JULIO!F54+AGOSTO!F54+SEPTIEMBRE!F54</f>
        <v>285396</v>
      </c>
      <c r="J53" s="37">
        <f>JULIO!J54+AGOSTO!J54+SEPTIEMBRE!J54</f>
        <v>54571</v>
      </c>
      <c r="K53" s="37">
        <f>JULIO!G54+AGOSTO!G54+SEPTIEMBRE!G54</f>
        <v>8505</v>
      </c>
      <c r="L53" s="37">
        <f>JULIO!K54+AGOSTO!K54+SEPTIEMBRE!K54</f>
        <v>53641</v>
      </c>
      <c r="M53" s="37">
        <f>JULIO!L54+AGOSTO!L54+SEPTIEMBRE!L54</f>
        <v>5822</v>
      </c>
      <c r="N53" s="37">
        <f>JULIO!I54+AGOSTO!I54+SEPTIEMBRE!I54</f>
        <v>104122</v>
      </c>
      <c r="O53" s="37">
        <f>JULIO!M54+AGOSTO!M54+SEPTIEMBRE!M54</f>
        <v>32495</v>
      </c>
      <c r="P53" s="37">
        <v>3110070</v>
      </c>
      <c r="Q53" s="37">
        <v>1118007</v>
      </c>
      <c r="R53" s="37">
        <f t="shared" si="0"/>
        <v>8687100</v>
      </c>
      <c r="S53" s="31"/>
      <c r="T53" s="21"/>
      <c r="U53" s="31"/>
    </row>
    <row r="54" spans="1:21" ht="15" customHeight="1">
      <c r="A54" s="34">
        <v>48</v>
      </c>
      <c r="B54" s="35" t="s">
        <v>181</v>
      </c>
      <c r="C54" s="37">
        <f>JULIO!B55+AGOSTO!B55+SEPTIEMBRE!B55</f>
        <v>5788319</v>
      </c>
      <c r="D54" s="37">
        <f>JULIO!N55+AGOSTO!N55+SEPTIEMBRE!N55</f>
        <v>-39419</v>
      </c>
      <c r="E54" s="37">
        <f>JULIO!C55+AGOSTO!C55+SEPTIEMBRE!C55</f>
        <v>2202010</v>
      </c>
      <c r="F54" s="37">
        <f>JULIO!D55+AGOSTO!D55+SEPTIEMBRE!D55</f>
        <v>352468</v>
      </c>
      <c r="G54" s="37">
        <f>JULIO!H55+AGOSTO!H55+SEPTIEMBRE!H55</f>
        <v>131961</v>
      </c>
      <c r="H54" s="37">
        <f>JULIO!E55+AGOSTO!E55+SEPTIEMBRE!E55</f>
        <v>394772</v>
      </c>
      <c r="I54" s="37">
        <f>JULIO!F55+AGOSTO!F55+SEPTIEMBRE!F55</f>
        <v>631724</v>
      </c>
      <c r="J54" s="37">
        <f>JULIO!J55+AGOSTO!J55+SEPTIEMBRE!J55</f>
        <v>120789</v>
      </c>
      <c r="K54" s="37">
        <f>JULIO!G55+AGOSTO!G55+SEPTIEMBRE!G55</f>
        <v>18823</v>
      </c>
      <c r="L54" s="37">
        <f>JULIO!K55+AGOSTO!K55+SEPTIEMBRE!K55</f>
        <v>118733</v>
      </c>
      <c r="M54" s="37">
        <f>JULIO!L55+AGOSTO!L55+SEPTIEMBRE!L55</f>
        <v>12876</v>
      </c>
      <c r="N54" s="37">
        <f>JULIO!I55+AGOSTO!I55+SEPTIEMBRE!I55</f>
        <v>391534</v>
      </c>
      <c r="O54" s="37">
        <f>JULIO!M55+AGOSTO!M55+SEPTIEMBRE!M55</f>
        <v>71895</v>
      </c>
      <c r="P54" s="37">
        <v>5774136</v>
      </c>
      <c r="Q54" s="37">
        <v>4494321</v>
      </c>
      <c r="R54" s="37">
        <f t="shared" si="0"/>
        <v>20464942</v>
      </c>
      <c r="S54" s="31"/>
      <c r="T54" s="21"/>
      <c r="U54" s="31"/>
    </row>
    <row r="55" spans="1:21" ht="15" customHeight="1">
      <c r="A55" s="34">
        <v>49</v>
      </c>
      <c r="B55" s="35" t="s">
        <v>182</v>
      </c>
      <c r="C55" s="37">
        <f>JULIO!B56+AGOSTO!B56+SEPTIEMBRE!B56</f>
        <v>2276029</v>
      </c>
      <c r="D55" s="37">
        <f>JULIO!N56+AGOSTO!N56+SEPTIEMBRE!N56</f>
        <v>-15084</v>
      </c>
      <c r="E55" s="37">
        <f>JULIO!C56+AGOSTO!C56+SEPTIEMBRE!C56</f>
        <v>865744</v>
      </c>
      <c r="F55" s="37">
        <f>JULIO!D56+AGOSTO!D56+SEPTIEMBRE!D56</f>
        <v>117943</v>
      </c>
      <c r="G55" s="37">
        <f>JULIO!H56+AGOSTO!H56+SEPTIEMBRE!H56</f>
        <v>0</v>
      </c>
      <c r="H55" s="37">
        <f>JULIO!E56+AGOSTO!E56+SEPTIEMBRE!E56</f>
        <v>154982</v>
      </c>
      <c r="I55" s="37">
        <f>JULIO!F56+AGOSTO!F56+SEPTIEMBRE!F56</f>
        <v>248289</v>
      </c>
      <c r="J55" s="37">
        <f>JULIO!J56+AGOSTO!J56+SEPTIEMBRE!J56</f>
        <v>47476</v>
      </c>
      <c r="K55" s="37">
        <f>JULIO!G56+AGOSTO!G56+SEPTIEMBRE!G56</f>
        <v>7399</v>
      </c>
      <c r="L55" s="37">
        <f>JULIO!K56+AGOSTO!K56+SEPTIEMBRE!K56</f>
        <v>46667</v>
      </c>
      <c r="M55" s="37">
        <f>JULIO!L56+AGOSTO!L56+SEPTIEMBRE!L56</f>
        <v>5064</v>
      </c>
      <c r="N55" s="37">
        <f>JULIO!I56+AGOSTO!I56+SEPTIEMBRE!I56</f>
        <v>82983</v>
      </c>
      <c r="O55" s="37">
        <f>JULIO!M56+AGOSTO!M56+SEPTIEMBRE!M56</f>
        <v>28267</v>
      </c>
      <c r="P55" s="37">
        <v>3555855</v>
      </c>
      <c r="Q55" s="37">
        <v>742779</v>
      </c>
      <c r="R55" s="37">
        <f t="shared" si="0"/>
        <v>8164393</v>
      </c>
      <c r="S55" s="31"/>
      <c r="T55" s="21"/>
      <c r="U55" s="31"/>
    </row>
    <row r="56" spans="1:21" ht="15" customHeight="1">
      <c r="A56" s="34">
        <v>50</v>
      </c>
      <c r="B56" s="35" t="s">
        <v>183</v>
      </c>
      <c r="C56" s="37">
        <f>JULIO!B57+AGOSTO!B57+SEPTIEMBRE!B57</f>
        <v>205492017</v>
      </c>
      <c r="D56" s="37">
        <f>JULIO!N57+AGOSTO!N57+SEPTIEMBRE!N57</f>
        <v>-1344184</v>
      </c>
      <c r="E56" s="37">
        <f>JULIO!C57+AGOSTO!C57+SEPTIEMBRE!C57</f>
        <v>78171625</v>
      </c>
      <c r="F56" s="37">
        <f>JULIO!D57+AGOSTO!D57+SEPTIEMBRE!D57</f>
        <v>0</v>
      </c>
      <c r="G56" s="37">
        <f>JULIO!H57+AGOSTO!H57+SEPTIEMBRE!H57</f>
        <v>20003885</v>
      </c>
      <c r="H56" s="37">
        <f>JULIO!E57+AGOSTO!E57+SEPTIEMBRE!E57</f>
        <v>14013553</v>
      </c>
      <c r="I56" s="37">
        <f>JULIO!F57+AGOSTO!F57+SEPTIEMBRE!F57</f>
        <v>22426060</v>
      </c>
      <c r="J56" s="37">
        <f>JULIO!J57+AGOSTO!J57+SEPTIEMBRE!J57</f>
        <v>4287986</v>
      </c>
      <c r="K56" s="37">
        <f>JULIO!G57+AGOSTO!G57+SEPTIEMBRE!G57</f>
        <v>668225</v>
      </c>
      <c r="L56" s="37">
        <f>JULIO!K57+AGOSTO!K57+SEPTIEMBRE!K57</f>
        <v>4214929</v>
      </c>
      <c r="M56" s="37">
        <f>JULIO!L57+AGOSTO!L57+SEPTIEMBRE!L57</f>
        <v>457090</v>
      </c>
      <c r="N56" s="37">
        <f>JULIO!I57+AGOSTO!I57+SEPTIEMBRE!I57</f>
        <v>12367971</v>
      </c>
      <c r="O56" s="37">
        <f>JULIO!M57+AGOSTO!M57+SEPTIEMBRE!M57</f>
        <v>2552374</v>
      </c>
      <c r="P56" s="37">
        <v>83244777</v>
      </c>
      <c r="Q56" s="37">
        <v>186421074</v>
      </c>
      <c r="R56" s="37">
        <f t="shared" si="0"/>
        <v>632977382</v>
      </c>
      <c r="S56" s="31"/>
      <c r="T56" s="21"/>
      <c r="U56" s="31"/>
    </row>
    <row r="57" spans="1:21" ht="15" customHeight="1">
      <c r="A57" s="34">
        <v>51</v>
      </c>
      <c r="B57" s="35" t="s">
        <v>184</v>
      </c>
      <c r="C57" s="37">
        <f>JULIO!B58+AGOSTO!B58+SEPTIEMBRE!B58</f>
        <v>2140187</v>
      </c>
      <c r="D57" s="37">
        <f>JULIO!N58+AGOSTO!N58+SEPTIEMBRE!N58</f>
        <v>-14289</v>
      </c>
      <c r="E57" s="37">
        <f>JULIO!C58+AGOSTO!C58+SEPTIEMBRE!C58</f>
        <v>814325</v>
      </c>
      <c r="F57" s="37">
        <f>JULIO!D58+AGOSTO!D58+SEPTIEMBRE!D58</f>
        <v>0</v>
      </c>
      <c r="G57" s="37">
        <f>JULIO!H58+AGOSTO!H58+SEPTIEMBRE!H58</f>
        <v>0</v>
      </c>
      <c r="H57" s="37">
        <f>JULIO!E58+AGOSTO!E58+SEPTIEMBRE!E58</f>
        <v>146301</v>
      </c>
      <c r="I57" s="37">
        <f>JULIO!F58+AGOSTO!F58+SEPTIEMBRE!F58</f>
        <v>233725</v>
      </c>
      <c r="J57" s="37">
        <f>JULIO!J58+AGOSTO!J58+SEPTIEMBRE!J58</f>
        <v>44689</v>
      </c>
      <c r="K57" s="37">
        <f>JULIO!G58+AGOSTO!G58+SEPTIEMBRE!G58</f>
        <v>6963</v>
      </c>
      <c r="L57" s="37">
        <f>JULIO!K58+AGOSTO!K58+SEPTIEMBRE!K58</f>
        <v>43928</v>
      </c>
      <c r="M57" s="37">
        <f>JULIO!L58+AGOSTO!L58+SEPTIEMBRE!L58</f>
        <v>4760</v>
      </c>
      <c r="N57" s="37">
        <f>JULIO!I58+AGOSTO!I58+SEPTIEMBRE!I58</f>
        <v>52251</v>
      </c>
      <c r="O57" s="37">
        <f>JULIO!M58+AGOSTO!M58+SEPTIEMBRE!M58</f>
        <v>26587</v>
      </c>
      <c r="P57" s="37">
        <v>1035843</v>
      </c>
      <c r="Q57" s="37">
        <v>642555</v>
      </c>
      <c r="R57" s="37">
        <f t="shared" si="0"/>
        <v>5177825</v>
      </c>
      <c r="S57" s="31"/>
      <c r="T57" s="21"/>
      <c r="U57" s="31"/>
    </row>
    <row r="58" spans="1:21" ht="15" customHeight="1">
      <c r="A58" s="34">
        <v>52</v>
      </c>
      <c r="B58" s="35" t="s">
        <v>68</v>
      </c>
      <c r="C58" s="37">
        <f>JULIO!B59+AGOSTO!B59+SEPTIEMBRE!B59</f>
        <v>8360764</v>
      </c>
      <c r="D58" s="37">
        <f>JULIO!N59+AGOSTO!N59+SEPTIEMBRE!N59</f>
        <v>-56836</v>
      </c>
      <c r="E58" s="37">
        <f>JULIO!C59+AGOSTO!C59+SEPTIEMBRE!C59</f>
        <v>3179633</v>
      </c>
      <c r="F58" s="37">
        <f>JULIO!D59+AGOSTO!D59+SEPTIEMBRE!D59</f>
        <v>564853</v>
      </c>
      <c r="G58" s="37">
        <f>JULIO!H59+AGOSTO!H59+SEPTIEMBRE!H59</f>
        <v>0</v>
      </c>
      <c r="H58" s="37">
        <f>JULIO!E59+AGOSTO!E59+SEPTIEMBRE!E59</f>
        <v>568103</v>
      </c>
      <c r="I58" s="37">
        <f>JULIO!F59+AGOSTO!F59+SEPTIEMBRE!F59</f>
        <v>911518</v>
      </c>
      <c r="J58" s="37">
        <f>JULIO!J59+AGOSTO!J59+SEPTIEMBRE!J59</f>
        <v>174295</v>
      </c>
      <c r="K58" s="37">
        <f>JULIO!G59+AGOSTO!G59+SEPTIEMBRE!G59</f>
        <v>27169</v>
      </c>
      <c r="L58" s="37">
        <f>JULIO!K59+AGOSTO!K59+SEPTIEMBRE!K59</f>
        <v>171321</v>
      </c>
      <c r="M58" s="37">
        <f>JULIO!L59+AGOSTO!L59+SEPTIEMBRE!L59</f>
        <v>18603</v>
      </c>
      <c r="N58" s="37">
        <f>JULIO!I59+AGOSTO!I59+SEPTIEMBRE!I59</f>
        <v>578412</v>
      </c>
      <c r="O58" s="37">
        <f>JULIO!M59+AGOSTO!M59+SEPTIEMBRE!M59</f>
        <v>103818</v>
      </c>
      <c r="P58" s="37">
        <v>8444316</v>
      </c>
      <c r="Q58" s="37">
        <v>7081959</v>
      </c>
      <c r="R58" s="37">
        <f t="shared" si="0"/>
        <v>30127928</v>
      </c>
      <c r="S58" s="31"/>
      <c r="T58" s="21"/>
      <c r="U58" s="31"/>
    </row>
    <row r="59" spans="1:21" ht="15" customHeight="1">
      <c r="A59" s="34">
        <v>53</v>
      </c>
      <c r="B59" s="35" t="s">
        <v>69</v>
      </c>
      <c r="C59" s="37">
        <f>JULIO!B60+AGOSTO!B60+SEPTIEMBRE!B60</f>
        <v>3919845</v>
      </c>
      <c r="D59" s="37">
        <f>JULIO!N60+AGOSTO!N60+SEPTIEMBRE!N60</f>
        <v>-26440</v>
      </c>
      <c r="E59" s="37">
        <f>JULIO!C60+AGOSTO!C60+SEPTIEMBRE!C60</f>
        <v>1491065</v>
      </c>
      <c r="F59" s="37">
        <f>JULIO!D60+AGOSTO!D60+SEPTIEMBRE!D60</f>
        <v>229795</v>
      </c>
      <c r="G59" s="37">
        <f>JULIO!H60+AGOSTO!H60+SEPTIEMBRE!H60</f>
        <v>0</v>
      </c>
      <c r="H59" s="37">
        <f>JULIO!E60+AGOSTO!E60+SEPTIEMBRE!E60</f>
        <v>267069</v>
      </c>
      <c r="I59" s="37">
        <f>JULIO!F60+AGOSTO!F60+SEPTIEMBRE!F60</f>
        <v>427679</v>
      </c>
      <c r="J59" s="37">
        <f>JULIO!J60+AGOSTO!J60+SEPTIEMBRE!J60</f>
        <v>81776</v>
      </c>
      <c r="K59" s="37">
        <f>JULIO!G60+AGOSTO!G60+SEPTIEMBRE!G60</f>
        <v>12744</v>
      </c>
      <c r="L59" s="37">
        <f>JULIO!K60+AGOSTO!K60+SEPTIEMBRE!K60</f>
        <v>80382</v>
      </c>
      <c r="M59" s="37">
        <f>JULIO!L60+AGOSTO!L60+SEPTIEMBRE!L60</f>
        <v>8719</v>
      </c>
      <c r="N59" s="37">
        <f>JULIO!I60+AGOSTO!I60+SEPTIEMBRE!I60</f>
        <v>207266</v>
      </c>
      <c r="O59" s="37">
        <f>JULIO!M60+AGOSTO!M60+SEPTIEMBRE!M60</f>
        <v>48684</v>
      </c>
      <c r="P59" s="37">
        <v>5546880</v>
      </c>
      <c r="Q59" s="37">
        <v>2527878</v>
      </c>
      <c r="R59" s="37">
        <f t="shared" si="0"/>
        <v>14823342</v>
      </c>
      <c r="S59" s="31"/>
      <c r="T59" s="21"/>
      <c r="U59" s="31"/>
    </row>
    <row r="60" spans="1:21" ht="15" customHeight="1">
      <c r="A60" s="34">
        <v>54</v>
      </c>
      <c r="B60" s="35" t="s">
        <v>70</v>
      </c>
      <c r="C60" s="37">
        <f>JULIO!B61+AGOSTO!B61+SEPTIEMBRE!B61</f>
        <v>2076367</v>
      </c>
      <c r="D60" s="37">
        <f>JULIO!N61+AGOSTO!N61+SEPTIEMBRE!N61</f>
        <v>-13803</v>
      </c>
      <c r="E60" s="37">
        <f>JULIO!C61+AGOSTO!C61+SEPTIEMBRE!C61</f>
        <v>789802</v>
      </c>
      <c r="F60" s="37">
        <f>JULIO!D61+AGOSTO!D61+SEPTIEMBRE!D61</f>
        <v>105044</v>
      </c>
      <c r="G60" s="37">
        <f>JULIO!H61+AGOSTO!H61+SEPTIEMBRE!H61</f>
        <v>0</v>
      </c>
      <c r="H60" s="37">
        <f>JULIO!E61+AGOSTO!E61+SEPTIEMBRE!E61</f>
        <v>141415</v>
      </c>
      <c r="I60" s="37">
        <f>JULIO!F61+AGOSTO!F61+SEPTIEMBRE!F61</f>
        <v>226520</v>
      </c>
      <c r="J60" s="37">
        <f>JULIO!J61+AGOSTO!J61+SEPTIEMBRE!J61</f>
        <v>43313</v>
      </c>
      <c r="K60" s="37">
        <f>JULIO!G61+AGOSTO!G61+SEPTIEMBRE!G61</f>
        <v>6751</v>
      </c>
      <c r="L60" s="37">
        <f>JULIO!K61+AGOSTO!K61+SEPTIEMBRE!K61</f>
        <v>42575</v>
      </c>
      <c r="M60" s="37">
        <f>JULIO!L61+AGOSTO!L61+SEPTIEMBRE!L61</f>
        <v>4619</v>
      </c>
      <c r="N60" s="37">
        <f>JULIO!I61+AGOSTO!I61+SEPTIEMBRE!I61</f>
        <v>48514</v>
      </c>
      <c r="O60" s="37">
        <f>JULIO!M61+AGOSTO!M61+SEPTIEMBRE!M61</f>
        <v>25787</v>
      </c>
      <c r="P60" s="37">
        <v>1181328</v>
      </c>
      <c r="Q60" s="37">
        <v>560127</v>
      </c>
      <c r="R60" s="37">
        <f t="shared" si="0"/>
        <v>5238359</v>
      </c>
      <c r="S60" s="31"/>
      <c r="T60" s="21"/>
      <c r="U60" s="31"/>
    </row>
    <row r="61" spans="1:21" ht="15" customHeight="1">
      <c r="A61" s="34">
        <v>55</v>
      </c>
      <c r="B61" s="35" t="s">
        <v>185</v>
      </c>
      <c r="C61" s="37">
        <f>JULIO!B62+AGOSTO!B62+SEPTIEMBRE!B62</f>
        <v>2799759</v>
      </c>
      <c r="D61" s="37">
        <f>JULIO!N62+AGOSTO!N62+SEPTIEMBRE!N62</f>
        <v>-18905</v>
      </c>
      <c r="E61" s="37">
        <f>JULIO!C62+AGOSTO!C62+SEPTIEMBRE!C62</f>
        <v>1065011</v>
      </c>
      <c r="F61" s="37">
        <f>JULIO!D62+AGOSTO!D62+SEPTIEMBRE!D62</f>
        <v>0</v>
      </c>
      <c r="G61" s="37">
        <f>JULIO!H62+AGOSTO!H62+SEPTIEMBRE!H62</f>
        <v>198941</v>
      </c>
      <c r="H61" s="37">
        <f>JULIO!E62+AGOSTO!E62+SEPTIEMBRE!E62</f>
        <v>190779</v>
      </c>
      <c r="I61" s="37">
        <f>JULIO!F62+AGOSTO!F62+SEPTIEMBRE!F62</f>
        <v>305482</v>
      </c>
      <c r="J61" s="37">
        <f>JULIO!J62+AGOSTO!J62+SEPTIEMBRE!J62</f>
        <v>58411</v>
      </c>
      <c r="K61" s="37">
        <f>JULIO!G62+AGOSTO!G62+SEPTIEMBRE!G62</f>
        <v>9103</v>
      </c>
      <c r="L61" s="37">
        <f>JULIO!K62+AGOSTO!K62+SEPTIEMBRE!K62</f>
        <v>57416</v>
      </c>
      <c r="M61" s="37">
        <f>JULIO!L62+AGOSTO!L62+SEPTIEMBRE!L62</f>
        <v>6228</v>
      </c>
      <c r="N61" s="37">
        <f>JULIO!I62+AGOSTO!I62+SEPTIEMBRE!I62</f>
        <v>115669</v>
      </c>
      <c r="O61" s="37">
        <f>JULIO!M62+AGOSTO!M62+SEPTIEMBRE!M62</f>
        <v>34773</v>
      </c>
      <c r="P61" s="37">
        <v>3434595</v>
      </c>
      <c r="Q61" s="37">
        <v>1326321</v>
      </c>
      <c r="R61" s="37">
        <f t="shared" si="0"/>
        <v>9583583</v>
      </c>
      <c r="S61" s="31"/>
      <c r="T61" s="21"/>
      <c r="U61" s="31"/>
    </row>
    <row r="62" spans="1:21" ht="15" customHeight="1">
      <c r="A62" s="34">
        <v>56</v>
      </c>
      <c r="B62" s="35" t="s">
        <v>72</v>
      </c>
      <c r="C62" s="37">
        <f>JULIO!B63+AGOSTO!B63+SEPTIEMBRE!B63</f>
        <v>7589136</v>
      </c>
      <c r="D62" s="37">
        <f>JULIO!N63+AGOSTO!N63+SEPTIEMBRE!N63</f>
        <v>-50829</v>
      </c>
      <c r="E62" s="37">
        <f>JULIO!C63+AGOSTO!C63+SEPTIEMBRE!C63</f>
        <v>2887204</v>
      </c>
      <c r="F62" s="37">
        <f>JULIO!D63+AGOSTO!D63+SEPTIEMBRE!D63</f>
        <v>0</v>
      </c>
      <c r="G62" s="37">
        <f>JULIO!H63+AGOSTO!H63+SEPTIEMBRE!H63</f>
        <v>0</v>
      </c>
      <c r="H62" s="37">
        <f>JULIO!E63+AGOSTO!E63+SEPTIEMBRE!E63</f>
        <v>517841</v>
      </c>
      <c r="I62" s="37">
        <f>JULIO!F63+AGOSTO!F63+SEPTIEMBRE!F63</f>
        <v>828373</v>
      </c>
      <c r="J62" s="37">
        <f>JULIO!J63+AGOSTO!J63+SEPTIEMBRE!J63</f>
        <v>158390</v>
      </c>
      <c r="K62" s="37">
        <f>JULIO!G63+AGOSTO!G63+SEPTIEMBRE!G63</f>
        <v>24683</v>
      </c>
      <c r="L62" s="37">
        <f>JULIO!K63+AGOSTO!K63+SEPTIEMBRE!K63</f>
        <v>155693</v>
      </c>
      <c r="M62" s="37">
        <f>JULIO!L63+AGOSTO!L63+SEPTIEMBRE!L63</f>
        <v>16881</v>
      </c>
      <c r="N62" s="37">
        <f>JULIO!I63+AGOSTO!I63+SEPTIEMBRE!I63</f>
        <v>558437</v>
      </c>
      <c r="O62" s="37">
        <f>JULIO!M63+AGOSTO!M63+SEPTIEMBRE!M63</f>
        <v>94266</v>
      </c>
      <c r="P62" s="37">
        <v>14878560</v>
      </c>
      <c r="Q62" s="37">
        <v>6341991</v>
      </c>
      <c r="R62" s="37">
        <f t="shared" si="0"/>
        <v>34000626</v>
      </c>
      <c r="S62" s="31"/>
      <c r="T62" s="21"/>
      <c r="U62" s="31"/>
    </row>
    <row r="63" spans="1:21" ht="15" customHeight="1">
      <c r="A63" s="34">
        <v>57</v>
      </c>
      <c r="B63" s="35" t="s">
        <v>186</v>
      </c>
      <c r="C63" s="37">
        <f>JULIO!B64+AGOSTO!B64+SEPTIEMBRE!B64</f>
        <v>2931106</v>
      </c>
      <c r="D63" s="37">
        <f>JULIO!N64+AGOSTO!N64+SEPTIEMBRE!N64</f>
        <v>-20238</v>
      </c>
      <c r="E63" s="37">
        <f>JULIO!C64+AGOSTO!C64+SEPTIEMBRE!C64</f>
        <v>1114930</v>
      </c>
      <c r="F63" s="37">
        <f>JULIO!D64+AGOSTO!D64+SEPTIEMBRE!D64</f>
        <v>165249</v>
      </c>
      <c r="G63" s="37">
        <f>JULIO!H64+AGOSTO!H64+SEPTIEMBRE!H64</f>
        <v>0</v>
      </c>
      <c r="H63" s="37">
        <f>JULIO!E64+AGOSTO!E64+SEPTIEMBRE!E64</f>
        <v>199636</v>
      </c>
      <c r="I63" s="37">
        <f>JULIO!F64+AGOSTO!F64+SEPTIEMBRE!F64</f>
        <v>319771</v>
      </c>
      <c r="J63" s="37">
        <f>JULIO!J64+AGOSTO!J64+SEPTIEMBRE!J64</f>
        <v>61143</v>
      </c>
      <c r="K63" s="37">
        <f>JULIO!G64+AGOSTO!G64+SEPTIEMBRE!G64</f>
        <v>9529</v>
      </c>
      <c r="L63" s="37">
        <f>JULIO!K64+AGOSTO!K64+SEPTIEMBRE!K64</f>
        <v>60102</v>
      </c>
      <c r="M63" s="37">
        <f>JULIO!L64+AGOSTO!L64+SEPTIEMBRE!L64</f>
        <v>6521</v>
      </c>
      <c r="N63" s="37">
        <f>JULIO!I64+AGOSTO!I64+SEPTIEMBRE!I64</f>
        <v>122913</v>
      </c>
      <c r="O63" s="37">
        <f>JULIO!M64+AGOSTO!M64+SEPTIEMBRE!M64</f>
        <v>36403</v>
      </c>
      <c r="P63" s="37">
        <v>3064380</v>
      </c>
      <c r="Q63" s="37">
        <v>1454832</v>
      </c>
      <c r="R63" s="37">
        <f t="shared" si="0"/>
        <v>9526277</v>
      </c>
      <c r="S63" s="31"/>
      <c r="T63" s="21"/>
      <c r="U63" s="31"/>
    </row>
    <row r="64" spans="1:21" ht="15" customHeight="1">
      <c r="A64" s="34">
        <v>58</v>
      </c>
      <c r="B64" s="35" t="s">
        <v>74</v>
      </c>
      <c r="C64" s="37">
        <f>JULIO!B65+AGOSTO!B65+SEPTIEMBRE!B65</f>
        <v>6202129</v>
      </c>
      <c r="D64" s="37">
        <f>JULIO!N65+AGOSTO!N65+SEPTIEMBRE!N65</f>
        <v>-42838</v>
      </c>
      <c r="E64" s="37">
        <f>JULIO!C65+AGOSTO!C65+SEPTIEMBRE!C65</f>
        <v>2358853</v>
      </c>
      <c r="F64" s="37">
        <f>JULIO!D65+AGOSTO!D65+SEPTIEMBRE!D65</f>
        <v>393476</v>
      </c>
      <c r="G64" s="37">
        <f>JULIO!H65+AGOSTO!H65+SEPTIEMBRE!H65</f>
        <v>0</v>
      </c>
      <c r="H64" s="37">
        <f>JULIO!E65+AGOSTO!E65+SEPTIEMBRE!E65</f>
        <v>421737</v>
      </c>
      <c r="I64" s="37">
        <f>JULIO!F65+AGOSTO!F65+SEPTIEMBRE!F65</f>
        <v>676319</v>
      </c>
      <c r="J64" s="37">
        <f>JULIO!J65+AGOSTO!J65+SEPTIEMBRE!J65</f>
        <v>129321</v>
      </c>
      <c r="K64" s="37">
        <f>JULIO!G65+AGOSTO!G65+SEPTIEMBRE!G65</f>
        <v>20158</v>
      </c>
      <c r="L64" s="37">
        <f>JULIO!K65+AGOSTO!K65+SEPTIEMBRE!K65</f>
        <v>127116</v>
      </c>
      <c r="M64" s="37">
        <f>JULIO!L65+AGOSTO!L65+SEPTIEMBRE!L65</f>
        <v>13799</v>
      </c>
      <c r="N64" s="37">
        <f>JULIO!I65+AGOSTO!I65+SEPTIEMBRE!I65</f>
        <v>429216</v>
      </c>
      <c r="O64" s="37">
        <f>JULIO!M65+AGOSTO!M65+SEPTIEMBRE!M65</f>
        <v>77018</v>
      </c>
      <c r="P64" s="37">
        <v>16186020</v>
      </c>
      <c r="Q64" s="37">
        <v>4862055</v>
      </c>
      <c r="R64" s="37">
        <f t="shared" si="0"/>
        <v>31854379</v>
      </c>
      <c r="S64" s="31"/>
      <c r="T64" s="21"/>
      <c r="U64" s="31"/>
    </row>
    <row r="65" spans="1:21" ht="15" customHeight="1">
      <c r="A65" s="34">
        <v>59</v>
      </c>
      <c r="B65" s="35" t="s">
        <v>75</v>
      </c>
      <c r="C65" s="37">
        <f>JULIO!B66+AGOSTO!B66+SEPTIEMBRE!B66</f>
        <v>14765982</v>
      </c>
      <c r="D65" s="37">
        <f>JULIO!N66+AGOSTO!N66+SEPTIEMBRE!N66</f>
        <v>-97465</v>
      </c>
      <c r="E65" s="37">
        <f>JULIO!C66+AGOSTO!C66+SEPTIEMBRE!C66</f>
        <v>5618654</v>
      </c>
      <c r="F65" s="37">
        <f>JULIO!D66+AGOSTO!D66+SEPTIEMBRE!D66</f>
        <v>1261835</v>
      </c>
      <c r="G65" s="37">
        <f>JULIO!H66+AGOSTO!H66+SEPTIEMBRE!H66</f>
        <v>2205806</v>
      </c>
      <c r="H65" s="37">
        <f>JULIO!E66+AGOSTO!E66+SEPTIEMBRE!E66</f>
        <v>1010089</v>
      </c>
      <c r="I65" s="37">
        <f>JULIO!F66+AGOSTO!F66+SEPTIEMBRE!F66</f>
        <v>1612877</v>
      </c>
      <c r="J65" s="37">
        <f>JULIO!J66+AGOSTO!J66+SEPTIEMBRE!J66</f>
        <v>308383</v>
      </c>
      <c r="K65" s="37">
        <f>JULIO!G66+AGOSTO!G66+SEPTIEMBRE!G66</f>
        <v>48044</v>
      </c>
      <c r="L65" s="37">
        <f>JULIO!K66+AGOSTO!K66+SEPTIEMBRE!K66</f>
        <v>303138</v>
      </c>
      <c r="M65" s="37">
        <f>JULIO!L66+AGOSTO!L66+SEPTIEMBRE!L66</f>
        <v>32838</v>
      </c>
      <c r="N65" s="37">
        <f>JULIO!I66+AGOSTO!I66+SEPTIEMBRE!I66</f>
        <v>915643</v>
      </c>
      <c r="O65" s="37">
        <f>JULIO!M66+AGOSTO!M66+SEPTIEMBRE!M66</f>
        <v>183447</v>
      </c>
      <c r="P65" s="37">
        <v>9326175</v>
      </c>
      <c r="Q65" s="37">
        <v>12365514</v>
      </c>
      <c r="R65" s="37">
        <f t="shared" si="0"/>
        <v>49860960</v>
      </c>
      <c r="S65" s="31"/>
      <c r="T65" s="21"/>
      <c r="U65" s="31"/>
    </row>
    <row r="66" spans="1:21" ht="15" customHeight="1">
      <c r="A66" s="34">
        <v>60</v>
      </c>
      <c r="B66" s="35" t="s">
        <v>76</v>
      </c>
      <c r="C66" s="37">
        <f>JULIO!B67+AGOSTO!B67+SEPTIEMBRE!B67</f>
        <v>1720241</v>
      </c>
      <c r="D66" s="37">
        <f>JULIO!N67+AGOSTO!N67+SEPTIEMBRE!N67</f>
        <v>-11395</v>
      </c>
      <c r="E66" s="37">
        <f>JULIO!C67+AGOSTO!C67+SEPTIEMBRE!C67</f>
        <v>654331</v>
      </c>
      <c r="F66" s="37">
        <f>JULIO!D67+AGOSTO!D67+SEPTIEMBRE!D67</f>
        <v>81024</v>
      </c>
      <c r="G66" s="37">
        <f>JULIO!H67+AGOSTO!H67+SEPTIEMBRE!H67</f>
        <v>-746</v>
      </c>
      <c r="H66" s="37">
        <f>JULIO!E67+AGOSTO!E67+SEPTIEMBRE!E67</f>
        <v>117143</v>
      </c>
      <c r="I66" s="37">
        <f>JULIO!F67+AGOSTO!F67+SEPTIEMBRE!F67</f>
        <v>187661</v>
      </c>
      <c r="J66" s="37">
        <f>JULIO!J67+AGOSTO!J67+SEPTIEMBRE!J67</f>
        <v>35883</v>
      </c>
      <c r="K66" s="37">
        <f>JULIO!G67+AGOSTO!G67+SEPTIEMBRE!G67</f>
        <v>5592</v>
      </c>
      <c r="L66" s="37">
        <f>JULIO!K67+AGOSTO!K67+SEPTIEMBRE!K67</f>
        <v>35271</v>
      </c>
      <c r="M66" s="37">
        <f>JULIO!L67+AGOSTO!L67+SEPTIEMBRE!L67</f>
        <v>3827</v>
      </c>
      <c r="N66" s="37">
        <f>JULIO!I67+AGOSTO!I67+SEPTIEMBRE!I67</f>
        <v>16185</v>
      </c>
      <c r="O66" s="37">
        <f>JULIO!M67+AGOSTO!M67+SEPTIEMBRE!M67</f>
        <v>21364</v>
      </c>
      <c r="P66" s="37">
        <v>1180191</v>
      </c>
      <c r="Q66" s="37">
        <v>182838</v>
      </c>
      <c r="R66" s="37">
        <f t="shared" si="0"/>
        <v>4229410</v>
      </c>
      <c r="S66" s="31"/>
      <c r="T66" s="21"/>
      <c r="U66" s="31"/>
    </row>
    <row r="67" spans="1:21" ht="15" customHeight="1">
      <c r="A67" s="34">
        <v>61</v>
      </c>
      <c r="B67" s="35" t="s">
        <v>187</v>
      </c>
      <c r="C67" s="37">
        <f>JULIO!B68+AGOSTO!B68+SEPTIEMBRE!B68</f>
        <v>2268050</v>
      </c>
      <c r="D67" s="37">
        <f>JULIO!N68+AGOSTO!N68+SEPTIEMBRE!N68</f>
        <v>-14668</v>
      </c>
      <c r="E67" s="37">
        <f>JULIO!C68+AGOSTO!C68+SEPTIEMBRE!C68</f>
        <v>862458</v>
      </c>
      <c r="F67" s="37">
        <f>JULIO!D68+AGOSTO!D68+SEPTIEMBRE!D68</f>
        <v>0</v>
      </c>
      <c r="G67" s="37">
        <f>JULIO!H68+AGOSTO!H68+SEPTIEMBRE!H68</f>
        <v>0</v>
      </c>
      <c r="H67" s="37">
        <f>JULIO!E68+AGOSTO!E68+SEPTIEMBRE!E68</f>
        <v>153919</v>
      </c>
      <c r="I67" s="37">
        <f>JULIO!F68+AGOSTO!F68+SEPTIEMBRE!F68</f>
        <v>247184</v>
      </c>
      <c r="J67" s="37">
        <f>JULIO!J68+AGOSTO!J68+SEPTIEMBRE!J68</f>
        <v>47265</v>
      </c>
      <c r="K67" s="37">
        <f>JULIO!G68+AGOSTO!G68+SEPTIEMBRE!G68</f>
        <v>7368</v>
      </c>
      <c r="L67" s="37">
        <f>JULIO!K68+AGOSTO!K68+SEPTIEMBRE!K68</f>
        <v>46458</v>
      </c>
      <c r="M67" s="37">
        <f>JULIO!L68+AGOSTO!L68+SEPTIEMBRE!L68</f>
        <v>5047</v>
      </c>
      <c r="N67" s="37">
        <f>JULIO!I68+AGOSTO!I68+SEPTIEMBRE!I68</f>
        <v>63822</v>
      </c>
      <c r="O67" s="37">
        <f>JULIO!M68+AGOSTO!M68+SEPTIEMBRE!M68</f>
        <v>28161</v>
      </c>
      <c r="P67" s="37">
        <v>875916</v>
      </c>
      <c r="Q67" s="37">
        <v>744465</v>
      </c>
      <c r="R67" s="37">
        <f t="shared" si="0"/>
        <v>5335445</v>
      </c>
      <c r="S67" s="31"/>
      <c r="T67" s="21"/>
      <c r="U67" s="31"/>
    </row>
    <row r="68" spans="1:21" ht="15" customHeight="1">
      <c r="A68" s="34">
        <v>62</v>
      </c>
      <c r="B68" s="35" t="s">
        <v>78</v>
      </c>
      <c r="C68" s="37">
        <f>JULIO!B69+AGOSTO!B69+SEPTIEMBRE!B69</f>
        <v>2429253</v>
      </c>
      <c r="D68" s="37">
        <f>JULIO!N69+AGOSTO!N69+SEPTIEMBRE!N69</f>
        <v>-16356</v>
      </c>
      <c r="E68" s="37">
        <f>JULIO!C69+AGOSTO!C69+SEPTIEMBRE!C69</f>
        <v>923964</v>
      </c>
      <c r="F68" s="37">
        <f>JULIO!D69+AGOSTO!D69+SEPTIEMBRE!D69</f>
        <v>129877</v>
      </c>
      <c r="G68" s="37">
        <f>JULIO!H69+AGOSTO!H69+SEPTIEMBRE!H69</f>
        <v>0</v>
      </c>
      <c r="H68" s="37">
        <f>JULIO!E69+AGOSTO!E69+SEPTIEMBRE!E69</f>
        <v>165301</v>
      </c>
      <c r="I68" s="37">
        <f>JULIO!F69+AGOSTO!F69+SEPTIEMBRE!F69</f>
        <v>264951</v>
      </c>
      <c r="J68" s="37">
        <f>JULIO!J69+AGOSTO!J69+SEPTIEMBRE!J69</f>
        <v>50662</v>
      </c>
      <c r="K68" s="37">
        <f>JULIO!G69+AGOSTO!G69+SEPTIEMBRE!G69</f>
        <v>7897</v>
      </c>
      <c r="L68" s="37">
        <f>JULIO!K69+AGOSTO!K69+SEPTIEMBRE!K69</f>
        <v>49797</v>
      </c>
      <c r="M68" s="37">
        <f>JULIO!L69+AGOSTO!L69+SEPTIEMBRE!L69</f>
        <v>5405</v>
      </c>
      <c r="N68" s="37">
        <f>JULIO!I69+AGOSTO!I69+SEPTIEMBRE!I69</f>
        <v>80711</v>
      </c>
      <c r="O68" s="37">
        <f>JULIO!M69+AGOSTO!M69+SEPTIEMBRE!M69</f>
        <v>30168</v>
      </c>
      <c r="P68" s="37">
        <v>2176986</v>
      </c>
      <c r="Q68" s="37">
        <v>929550</v>
      </c>
      <c r="R68" s="37">
        <f t="shared" si="0"/>
        <v>7228166</v>
      </c>
      <c r="S68" s="31"/>
      <c r="T68" s="21"/>
      <c r="U68" s="31"/>
    </row>
    <row r="69" spans="1:21" ht="15" customHeight="1">
      <c r="A69" s="34">
        <v>63</v>
      </c>
      <c r="B69" s="35" t="s">
        <v>79</v>
      </c>
      <c r="C69" s="37">
        <f>JULIO!B70+AGOSTO!B70+SEPTIEMBRE!B70</f>
        <v>2544839</v>
      </c>
      <c r="D69" s="37">
        <f>JULIO!N70+AGOSTO!N70+SEPTIEMBRE!N70</f>
        <v>-16734</v>
      </c>
      <c r="E69" s="37">
        <f>JULIO!C70+AGOSTO!C70+SEPTIEMBRE!C70</f>
        <v>967998</v>
      </c>
      <c r="F69" s="37">
        <f>JULIO!D70+AGOSTO!D70+SEPTIEMBRE!D70</f>
        <v>136699</v>
      </c>
      <c r="G69" s="37">
        <f>JULIO!H70+AGOSTO!H70+SEPTIEMBRE!H70</f>
        <v>-322</v>
      </c>
      <c r="H69" s="37">
        <f>JULIO!E70+AGOSTO!E70+SEPTIEMBRE!E70</f>
        <v>173318</v>
      </c>
      <c r="I69" s="37">
        <f>JULIO!F70+AGOSTO!F70+SEPTIEMBRE!F70</f>
        <v>277626</v>
      </c>
      <c r="J69" s="37">
        <f>JULIO!J70+AGOSTO!J70+SEPTIEMBRE!J70</f>
        <v>53084</v>
      </c>
      <c r="K69" s="37">
        <f>JULIO!G70+AGOSTO!G70+SEPTIEMBRE!G70</f>
        <v>8273</v>
      </c>
      <c r="L69" s="37">
        <f>JULIO!K70+AGOSTO!K70+SEPTIEMBRE!K70</f>
        <v>52180</v>
      </c>
      <c r="M69" s="37">
        <f>JULIO!L70+AGOSTO!L70+SEPTIEMBRE!L70</f>
        <v>5662</v>
      </c>
      <c r="N69" s="37">
        <f>JULIO!I70+AGOSTO!I70+SEPTIEMBRE!I70</f>
        <v>91932</v>
      </c>
      <c r="O69" s="37">
        <f>JULIO!M70+AGOSTO!M70+SEPTIEMBRE!M70</f>
        <v>31605</v>
      </c>
      <c r="P69" s="37">
        <v>1617774</v>
      </c>
      <c r="Q69" s="37">
        <v>1054875</v>
      </c>
      <c r="R69" s="37">
        <f t="shared" si="0"/>
        <v>6998809</v>
      </c>
      <c r="S69" s="31"/>
      <c r="T69" s="21"/>
      <c r="U69" s="31"/>
    </row>
    <row r="70" spans="1:21" ht="15" customHeight="1">
      <c r="A70" s="34">
        <v>64</v>
      </c>
      <c r="B70" s="35" t="s">
        <v>80</v>
      </c>
      <c r="C70" s="37">
        <f>JULIO!B71+AGOSTO!B71+SEPTIEMBRE!B71</f>
        <v>1847819</v>
      </c>
      <c r="D70" s="37">
        <f>JULIO!N71+AGOSTO!N71+SEPTIEMBRE!N71</f>
        <v>-12307</v>
      </c>
      <c r="E70" s="37">
        <f>JULIO!C71+AGOSTO!C71+SEPTIEMBRE!C71</f>
        <v>702855</v>
      </c>
      <c r="F70" s="37">
        <f>JULIO!D71+AGOSTO!D71+SEPTIEMBRE!D71</f>
        <v>89593</v>
      </c>
      <c r="G70" s="37">
        <f>JULIO!H71+AGOSTO!H71+SEPTIEMBRE!H71</f>
        <v>0</v>
      </c>
      <c r="H70" s="37">
        <f>JULIO!E71+AGOSTO!E71+SEPTIEMBRE!E71</f>
        <v>125825</v>
      </c>
      <c r="I70" s="37">
        <f>JULIO!F71+AGOSTO!F71+SEPTIEMBRE!F71</f>
        <v>201576</v>
      </c>
      <c r="J70" s="37">
        <f>JULIO!J71+AGOSTO!J71+SEPTIEMBRE!J71</f>
        <v>38543</v>
      </c>
      <c r="K70" s="37">
        <f>JULIO!G71+AGOSTO!G71+SEPTIEMBRE!G71</f>
        <v>6006</v>
      </c>
      <c r="L70" s="37">
        <f>JULIO!K71+AGOSTO!K71+SEPTIEMBRE!K71</f>
        <v>37887</v>
      </c>
      <c r="M70" s="37">
        <f>JULIO!L71+AGOSTO!L71+SEPTIEMBRE!L71</f>
        <v>4111</v>
      </c>
      <c r="N70" s="37">
        <f>JULIO!I71+AGOSTO!I71+SEPTIEMBRE!I71</f>
        <v>27688</v>
      </c>
      <c r="O70" s="37">
        <f>JULIO!M71+AGOSTO!M71+SEPTIEMBRE!M71</f>
        <v>22948</v>
      </c>
      <c r="P70" s="37">
        <v>937161</v>
      </c>
      <c r="Q70" s="37">
        <v>318654</v>
      </c>
      <c r="R70" s="37">
        <f t="shared" si="0"/>
        <v>4348359</v>
      </c>
      <c r="S70" s="31"/>
      <c r="T70" s="21"/>
      <c r="U70" s="31"/>
    </row>
    <row r="71" spans="1:21" ht="15" customHeight="1">
      <c r="A71" s="34">
        <v>65</v>
      </c>
      <c r="B71" s="35" t="s">
        <v>81</v>
      </c>
      <c r="C71" s="37">
        <f>JULIO!B72+AGOSTO!B72+SEPTIEMBRE!B72</f>
        <v>1920150</v>
      </c>
      <c r="D71" s="37">
        <f>JULIO!N72+AGOSTO!N72+SEPTIEMBRE!N72</f>
        <v>-12647</v>
      </c>
      <c r="E71" s="37">
        <f>JULIO!C72+AGOSTO!C72+SEPTIEMBRE!C72</f>
        <v>730350</v>
      </c>
      <c r="F71" s="37">
        <f>JULIO!D72+AGOSTO!D72+SEPTIEMBRE!D72</f>
        <v>0</v>
      </c>
      <c r="G71" s="37">
        <f>JULIO!H72+AGOSTO!H72+SEPTIEMBRE!H72</f>
        <v>0</v>
      </c>
      <c r="H71" s="37">
        <f>JULIO!E72+AGOSTO!E72+SEPTIEMBRE!E72</f>
        <v>130715</v>
      </c>
      <c r="I71" s="37">
        <f>JULIO!F72+AGOSTO!F72+SEPTIEMBRE!F72</f>
        <v>209451</v>
      </c>
      <c r="J71" s="37">
        <f>JULIO!J72+AGOSTO!J72+SEPTIEMBRE!J72</f>
        <v>40049</v>
      </c>
      <c r="K71" s="37">
        <f>JULIO!G72+AGOSTO!G72+SEPTIEMBRE!G72</f>
        <v>6242</v>
      </c>
      <c r="L71" s="37">
        <f>JULIO!K72+AGOSTO!K72+SEPTIEMBRE!K72</f>
        <v>39367</v>
      </c>
      <c r="M71" s="37">
        <f>JULIO!L72+AGOSTO!L72+SEPTIEMBRE!L72</f>
        <v>4271</v>
      </c>
      <c r="N71" s="37">
        <f>JULIO!I72+AGOSTO!I72+SEPTIEMBRE!I72</f>
        <v>31715</v>
      </c>
      <c r="O71" s="37">
        <f>JULIO!M72+AGOSTO!M72+SEPTIEMBRE!M72</f>
        <v>23846</v>
      </c>
      <c r="P71" s="37">
        <v>476721</v>
      </c>
      <c r="Q71" s="37">
        <v>396774</v>
      </c>
      <c r="R71" s="37">
        <f t="shared" si="0"/>
        <v>3997004</v>
      </c>
      <c r="S71" s="31"/>
      <c r="T71" s="21"/>
      <c r="U71" s="31"/>
    </row>
    <row r="72" spans="1:21" ht="15" customHeight="1">
      <c r="A72" s="34">
        <v>66</v>
      </c>
      <c r="B72" s="35" t="s">
        <v>82</v>
      </c>
      <c r="C72" s="37">
        <f>JULIO!B73+AGOSTO!B73+SEPTIEMBRE!B73</f>
        <v>2313165</v>
      </c>
      <c r="D72" s="37">
        <f>JULIO!N73+AGOSTO!N73+SEPTIEMBRE!N73</f>
        <v>-15424</v>
      </c>
      <c r="E72" s="37">
        <f>JULIO!C73+AGOSTO!C73+SEPTIEMBRE!C73</f>
        <v>879819</v>
      </c>
      <c r="F72" s="37">
        <f>JULIO!D73+AGOSTO!D73+SEPTIEMBRE!D73</f>
        <v>123092</v>
      </c>
      <c r="G72" s="37">
        <f>JULIO!H73+AGOSTO!H73+SEPTIEMBRE!H73</f>
        <v>194676</v>
      </c>
      <c r="H72" s="37">
        <f>JULIO!E73+AGOSTO!E73+SEPTIEMBRE!E73</f>
        <v>157416</v>
      </c>
      <c r="I72" s="37">
        <f>JULIO!F73+AGOSTO!F73+SEPTIEMBRE!F73</f>
        <v>252298</v>
      </c>
      <c r="J72" s="37">
        <f>JULIO!J73+AGOSTO!J73+SEPTIEMBRE!J73</f>
        <v>48242</v>
      </c>
      <c r="K72" s="37">
        <f>JULIO!G73+AGOSTO!G73+SEPTIEMBRE!G73</f>
        <v>7520</v>
      </c>
      <c r="L72" s="37">
        <f>JULIO!K73+AGOSTO!K73+SEPTIEMBRE!K73</f>
        <v>47420</v>
      </c>
      <c r="M72" s="37">
        <f>JULIO!L73+AGOSTO!L73+SEPTIEMBRE!L73</f>
        <v>5147</v>
      </c>
      <c r="N72" s="37">
        <f>JULIO!I73+AGOSTO!I73+SEPTIEMBRE!I73</f>
        <v>73912</v>
      </c>
      <c r="O72" s="37">
        <f>JULIO!M73+AGOSTO!M73+SEPTIEMBRE!M73</f>
        <v>28727</v>
      </c>
      <c r="P72" s="37">
        <v>2519940</v>
      </c>
      <c r="Q72" s="37">
        <v>790548</v>
      </c>
      <c r="R72" s="37">
        <f t="shared" ref="R72:R112" si="1">SUM(C72:Q72)</f>
        <v>7426498</v>
      </c>
      <c r="S72" s="31"/>
      <c r="T72" s="21"/>
      <c r="U72" s="31"/>
    </row>
    <row r="73" spans="1:21" ht="15" customHeight="1">
      <c r="A73" s="34">
        <v>67</v>
      </c>
      <c r="B73" s="35" t="s">
        <v>188</v>
      </c>
      <c r="C73" s="37">
        <f>JULIO!B74+AGOSTO!B74+SEPTIEMBRE!B74</f>
        <v>3322580</v>
      </c>
      <c r="D73" s="37">
        <f>JULIO!N74+AGOSTO!N74+SEPTIEMBRE!N74</f>
        <v>-22564</v>
      </c>
      <c r="E73" s="37">
        <f>JULIO!C74+AGOSTO!C74+SEPTIEMBRE!C74</f>
        <v>1263678</v>
      </c>
      <c r="F73" s="37">
        <f>JULIO!D74+AGOSTO!D74+SEPTIEMBRE!D74</f>
        <v>0</v>
      </c>
      <c r="G73" s="37">
        <f>JULIO!H74+AGOSTO!H74+SEPTIEMBRE!H74</f>
        <v>0</v>
      </c>
      <c r="H73" s="37">
        <f>JULIO!E74+AGOSTO!E74+SEPTIEMBRE!E74</f>
        <v>225957</v>
      </c>
      <c r="I73" s="37">
        <f>JULIO!F74+AGOSTO!F74+SEPTIEMBRE!F74</f>
        <v>362325</v>
      </c>
      <c r="J73" s="37">
        <f>JULIO!J74+AGOSTO!J74+SEPTIEMBRE!J74</f>
        <v>69281</v>
      </c>
      <c r="K73" s="37">
        <f>JULIO!G74+AGOSTO!G74+SEPTIEMBRE!G74</f>
        <v>10799</v>
      </c>
      <c r="L73" s="37">
        <f>JULIO!K74+AGOSTO!K74+SEPTIEMBRE!K74</f>
        <v>68098</v>
      </c>
      <c r="M73" s="37">
        <f>JULIO!L74+AGOSTO!L74+SEPTIEMBRE!L74</f>
        <v>7392</v>
      </c>
      <c r="N73" s="37">
        <f>JULIO!I74+AGOSTO!I74+SEPTIEMBRE!I74</f>
        <v>153422</v>
      </c>
      <c r="O73" s="37">
        <f>JULIO!M74+AGOSTO!M74+SEPTIEMBRE!M74</f>
        <v>41260</v>
      </c>
      <c r="P73" s="37">
        <v>2936505</v>
      </c>
      <c r="Q73" s="37">
        <v>1883265</v>
      </c>
      <c r="R73" s="37">
        <f t="shared" si="1"/>
        <v>10321998</v>
      </c>
      <c r="S73" s="31"/>
      <c r="T73" s="21"/>
      <c r="U73" s="31"/>
    </row>
    <row r="74" spans="1:21" ht="15" customHeight="1">
      <c r="A74" s="34">
        <v>68</v>
      </c>
      <c r="B74" s="35" t="s">
        <v>189</v>
      </c>
      <c r="C74" s="37">
        <f>JULIO!B75+AGOSTO!B75+SEPTIEMBRE!B75</f>
        <v>2282494</v>
      </c>
      <c r="D74" s="37">
        <f>JULIO!N75+AGOSTO!N75+SEPTIEMBRE!N75</f>
        <v>-14232</v>
      </c>
      <c r="E74" s="37">
        <f>JULIO!C75+AGOSTO!C75+SEPTIEMBRE!C75</f>
        <v>865758</v>
      </c>
      <c r="F74" s="37">
        <f>JULIO!D75+AGOSTO!D75+SEPTIEMBRE!D75</f>
        <v>0</v>
      </c>
      <c r="G74" s="37">
        <f>JULIO!H75+AGOSTO!H75+SEPTIEMBRE!H75</f>
        <v>0</v>
      </c>
      <c r="H74" s="37">
        <f>JULIO!E75+AGOSTO!E75+SEPTIEMBRE!E75</f>
        <v>150174</v>
      </c>
      <c r="I74" s="37">
        <f>JULIO!F75+AGOSTO!F75+SEPTIEMBRE!F75</f>
        <v>246628</v>
      </c>
      <c r="J74" s="37">
        <f>JULIO!J75+AGOSTO!J75+SEPTIEMBRE!J75</f>
        <v>47173</v>
      </c>
      <c r="K74" s="37">
        <f>JULIO!G75+AGOSTO!G75+SEPTIEMBRE!G75</f>
        <v>7374</v>
      </c>
      <c r="L74" s="37">
        <f>JULIO!K75+AGOSTO!K75+SEPTIEMBRE!K75</f>
        <v>46355</v>
      </c>
      <c r="M74" s="37">
        <f>JULIO!L75+AGOSTO!L75+SEPTIEMBRE!L75</f>
        <v>5091</v>
      </c>
      <c r="N74" s="37">
        <f>JULIO!I75+AGOSTO!I75+SEPTIEMBRE!I75</f>
        <v>51218</v>
      </c>
      <c r="O74" s="37">
        <f>JULIO!M75+AGOSTO!M75+SEPTIEMBRE!M75</f>
        <v>28277</v>
      </c>
      <c r="P74" s="37">
        <v>1437855</v>
      </c>
      <c r="Q74" s="37">
        <v>600591</v>
      </c>
      <c r="R74" s="37">
        <f t="shared" si="1"/>
        <v>5754756</v>
      </c>
      <c r="S74" s="31"/>
      <c r="T74" s="21"/>
      <c r="U74" s="31"/>
    </row>
    <row r="75" spans="1:21" ht="15" customHeight="1">
      <c r="A75" s="34">
        <v>69</v>
      </c>
      <c r="B75" s="35" t="s">
        <v>85</v>
      </c>
      <c r="C75" s="37">
        <f>JULIO!B76+AGOSTO!B76+SEPTIEMBRE!B76</f>
        <v>3148087</v>
      </c>
      <c r="D75" s="37">
        <f>JULIO!N76+AGOSTO!N76+SEPTIEMBRE!N76</f>
        <v>-21670</v>
      </c>
      <c r="E75" s="37">
        <f>JULIO!C76+AGOSTO!C76+SEPTIEMBRE!C76</f>
        <v>1197448</v>
      </c>
      <c r="F75" s="37">
        <f>JULIO!D76+AGOSTO!D76+SEPTIEMBRE!D76</f>
        <v>176982</v>
      </c>
      <c r="G75" s="37">
        <f>JULIO!H76+AGOSTO!H76+SEPTIEMBRE!H76</f>
        <v>0</v>
      </c>
      <c r="H75" s="37">
        <f>JULIO!E76+AGOSTO!E76+SEPTIEMBRE!E76</f>
        <v>214364</v>
      </c>
      <c r="I75" s="37">
        <f>JULIO!F76+AGOSTO!F76+SEPTIEMBRE!F76</f>
        <v>343422</v>
      </c>
      <c r="J75" s="37">
        <f>JULIO!J76+AGOSTO!J76+SEPTIEMBRE!J76</f>
        <v>65666</v>
      </c>
      <c r="K75" s="37">
        <f>JULIO!G76+AGOSTO!G76+SEPTIEMBRE!G76</f>
        <v>10234</v>
      </c>
      <c r="L75" s="37">
        <f>JULIO!K76+AGOSTO!K76+SEPTIEMBRE!K76</f>
        <v>64546</v>
      </c>
      <c r="M75" s="37">
        <f>JULIO!L76+AGOSTO!L76+SEPTIEMBRE!L76</f>
        <v>7004</v>
      </c>
      <c r="N75" s="37">
        <f>JULIO!I76+AGOSTO!I76+SEPTIEMBRE!I76</f>
        <v>155492</v>
      </c>
      <c r="O75" s="37">
        <f>JULIO!M76+AGOSTO!M76+SEPTIEMBRE!M76</f>
        <v>39097</v>
      </c>
      <c r="P75" s="37">
        <v>6994671</v>
      </c>
      <c r="Q75" s="37">
        <v>1679820</v>
      </c>
      <c r="R75" s="37">
        <f t="shared" si="1"/>
        <v>14075163</v>
      </c>
      <c r="S75" s="31"/>
      <c r="T75" s="21"/>
      <c r="U75" s="31"/>
    </row>
    <row r="76" spans="1:21" ht="15" customHeight="1">
      <c r="A76" s="34">
        <v>70</v>
      </c>
      <c r="B76" s="35" t="s">
        <v>190</v>
      </c>
      <c r="C76" s="37">
        <f>JULIO!B77+AGOSTO!B77+SEPTIEMBRE!B77</f>
        <v>2263595</v>
      </c>
      <c r="D76" s="37">
        <f>JULIO!N77+AGOSTO!N77+SEPTIEMBRE!N77</f>
        <v>-15280</v>
      </c>
      <c r="E76" s="37">
        <f>JULIO!C77+AGOSTO!C77+SEPTIEMBRE!C77</f>
        <v>861001</v>
      </c>
      <c r="F76" s="37">
        <f>JULIO!D77+AGOSTO!D77+SEPTIEMBRE!D77</f>
        <v>120704</v>
      </c>
      <c r="G76" s="37">
        <f>JULIO!H77+AGOSTO!H77+SEPTIEMBRE!H77</f>
        <v>0</v>
      </c>
      <c r="H76" s="37">
        <f>JULIO!E77+AGOSTO!E77+SEPTIEMBRE!E77</f>
        <v>154129</v>
      </c>
      <c r="I76" s="37">
        <f>JULIO!F77+AGOSTO!F77+SEPTIEMBRE!F77</f>
        <v>246929</v>
      </c>
      <c r="J76" s="37">
        <f>JULIO!J77+AGOSTO!J77+SEPTIEMBRE!J77</f>
        <v>47215</v>
      </c>
      <c r="K76" s="37">
        <f>JULIO!G77+AGOSTO!G77+SEPTIEMBRE!G77</f>
        <v>7359</v>
      </c>
      <c r="L76" s="37">
        <f>JULIO!K77+AGOSTO!K77+SEPTIEMBRE!K77</f>
        <v>46410</v>
      </c>
      <c r="M76" s="37">
        <f>JULIO!L77+AGOSTO!L77+SEPTIEMBRE!L77</f>
        <v>5036</v>
      </c>
      <c r="N76" s="37">
        <f>JULIO!I77+AGOSTO!I77+SEPTIEMBRE!I77</f>
        <v>62836</v>
      </c>
      <c r="O76" s="37">
        <f>JULIO!M77+AGOSTO!M77+SEPTIEMBRE!M77</f>
        <v>28112</v>
      </c>
      <c r="P76" s="37">
        <v>1762080</v>
      </c>
      <c r="Q76" s="37">
        <v>743901</v>
      </c>
      <c r="R76" s="37">
        <f t="shared" si="1"/>
        <v>6334027</v>
      </c>
      <c r="S76" s="31"/>
      <c r="T76" s="21"/>
      <c r="U76" s="31"/>
    </row>
    <row r="77" spans="1:21" ht="15" customHeight="1">
      <c r="A77" s="34">
        <v>71</v>
      </c>
      <c r="B77" s="35" t="s">
        <v>87</v>
      </c>
      <c r="C77" s="37">
        <f>JULIO!B78+AGOSTO!B78+SEPTIEMBRE!B78</f>
        <v>1894931</v>
      </c>
      <c r="D77" s="37">
        <f>JULIO!N78+AGOSTO!N78+SEPTIEMBRE!N78</f>
        <v>-12362</v>
      </c>
      <c r="E77" s="37">
        <f>JULIO!C78+AGOSTO!C78+SEPTIEMBRE!C78</f>
        <v>720785</v>
      </c>
      <c r="F77" s="37">
        <f>JULIO!D78+AGOSTO!D78+SEPTIEMBRE!D78</f>
        <v>92671</v>
      </c>
      <c r="G77" s="37">
        <f>JULIO!H78+AGOSTO!H78+SEPTIEMBRE!H78</f>
        <v>0</v>
      </c>
      <c r="H77" s="37">
        <f>JULIO!E78+AGOSTO!E78+SEPTIEMBRE!E78</f>
        <v>129053</v>
      </c>
      <c r="I77" s="37">
        <f>JULIO!F78+AGOSTO!F78+SEPTIEMBRE!F78</f>
        <v>206724</v>
      </c>
      <c r="J77" s="37">
        <f>JULIO!J78+AGOSTO!J78+SEPTIEMBRE!J78</f>
        <v>39527</v>
      </c>
      <c r="K77" s="37">
        <f>JULIO!G78+AGOSTO!G78+SEPTIEMBRE!G78</f>
        <v>6161</v>
      </c>
      <c r="L77" s="37">
        <f>JULIO!K78+AGOSTO!K78+SEPTIEMBRE!K78</f>
        <v>38853</v>
      </c>
      <c r="M77" s="37">
        <f>JULIO!L78+AGOSTO!L78+SEPTIEMBRE!L78</f>
        <v>4215</v>
      </c>
      <c r="N77" s="37">
        <f>JULIO!I78+AGOSTO!I78+SEPTIEMBRE!I78</f>
        <v>33840</v>
      </c>
      <c r="O77" s="37">
        <f>JULIO!M78+AGOSTO!M78+SEPTIEMBRE!M78</f>
        <v>23534</v>
      </c>
      <c r="P77" s="37">
        <v>1285566</v>
      </c>
      <c r="Q77" s="37">
        <v>365112</v>
      </c>
      <c r="R77" s="37">
        <f t="shared" si="1"/>
        <v>4828610</v>
      </c>
      <c r="S77" s="31"/>
      <c r="T77" s="21"/>
      <c r="U77" s="31"/>
    </row>
    <row r="78" spans="1:21" ht="15" customHeight="1">
      <c r="A78" s="34">
        <v>72</v>
      </c>
      <c r="B78" s="35" t="s">
        <v>88</v>
      </c>
      <c r="C78" s="37">
        <f>JULIO!B79+AGOSTO!B79+SEPTIEMBRE!B79</f>
        <v>1873238</v>
      </c>
      <c r="D78" s="37">
        <f>JULIO!N79+AGOSTO!N79+SEPTIEMBRE!N79</f>
        <v>-12410</v>
      </c>
      <c r="E78" s="37">
        <f>JULIO!C79+AGOSTO!C79+SEPTIEMBRE!C79</f>
        <v>712555</v>
      </c>
      <c r="F78" s="37">
        <f>JULIO!D79+AGOSTO!D79+SEPTIEMBRE!D79</f>
        <v>91259</v>
      </c>
      <c r="G78" s="37">
        <f>JULIO!H79+AGOSTO!H79+SEPTIEMBRE!H79</f>
        <v>0</v>
      </c>
      <c r="H78" s="37">
        <f>JULIO!E79+AGOSTO!E79+SEPTIEMBRE!E79</f>
        <v>127625</v>
      </c>
      <c r="I78" s="37">
        <f>JULIO!F79+AGOSTO!F79+SEPTIEMBRE!F79</f>
        <v>204380</v>
      </c>
      <c r="J78" s="37">
        <f>JULIO!J79+AGOSTO!J79+SEPTIEMBRE!J79</f>
        <v>39079</v>
      </c>
      <c r="K78" s="37">
        <f>JULIO!G79+AGOSTO!G79+SEPTIEMBRE!G79</f>
        <v>6089</v>
      </c>
      <c r="L78" s="37">
        <f>JULIO!K79+AGOSTO!K79+SEPTIEMBRE!K79</f>
        <v>38413</v>
      </c>
      <c r="M78" s="37">
        <f>JULIO!L79+AGOSTO!L79+SEPTIEMBRE!L79</f>
        <v>4168</v>
      </c>
      <c r="N78" s="37">
        <f>JULIO!I79+AGOSTO!I79+SEPTIEMBRE!I79</f>
        <v>28428</v>
      </c>
      <c r="O78" s="37">
        <f>JULIO!M79+AGOSTO!M79+SEPTIEMBRE!M79</f>
        <v>23264</v>
      </c>
      <c r="P78" s="37">
        <v>1147983</v>
      </c>
      <c r="Q78" s="37">
        <v>347877</v>
      </c>
      <c r="R78" s="37">
        <f t="shared" si="1"/>
        <v>4631948</v>
      </c>
      <c r="S78" s="31"/>
      <c r="T78" s="21"/>
      <c r="U78" s="31"/>
    </row>
    <row r="79" spans="1:21" ht="15" customHeight="1">
      <c r="A79" s="34">
        <v>73</v>
      </c>
      <c r="B79" s="35" t="s">
        <v>191</v>
      </c>
      <c r="C79" s="37">
        <f>JULIO!B80+AGOSTO!B80+SEPTIEMBRE!B80</f>
        <v>2606852</v>
      </c>
      <c r="D79" s="37">
        <f>JULIO!N80+AGOSTO!N80+SEPTIEMBRE!N80</f>
        <v>-16852</v>
      </c>
      <c r="E79" s="37">
        <f>JULIO!C80+AGOSTO!C80+SEPTIEMBRE!C80</f>
        <v>991578</v>
      </c>
      <c r="F79" s="37">
        <f>JULIO!D80+AGOSTO!D80+SEPTIEMBRE!D80</f>
        <v>140246</v>
      </c>
      <c r="G79" s="37">
        <f>JULIO!H80+AGOSTO!H80+SEPTIEMBRE!H80</f>
        <v>0</v>
      </c>
      <c r="H79" s="37">
        <f>JULIO!E80+AGOSTO!E80+SEPTIEMBRE!E80</f>
        <v>177509</v>
      </c>
      <c r="I79" s="37">
        <f>JULIO!F80+AGOSTO!F80+SEPTIEMBRE!F80</f>
        <v>284379</v>
      </c>
      <c r="J79" s="37">
        <f>JULIO!J80+AGOSTO!J80+SEPTIEMBRE!J80</f>
        <v>54377</v>
      </c>
      <c r="K79" s="37">
        <f>JULIO!G80+AGOSTO!G80+SEPTIEMBRE!G80</f>
        <v>8475</v>
      </c>
      <c r="L79" s="37">
        <f>JULIO!K80+AGOSTO!K80+SEPTIEMBRE!K80</f>
        <v>53450</v>
      </c>
      <c r="M79" s="37">
        <f>JULIO!L80+AGOSTO!L80+SEPTIEMBRE!L80</f>
        <v>5800</v>
      </c>
      <c r="N79" s="37">
        <f>JULIO!I80+AGOSTO!I80+SEPTIEMBRE!I80</f>
        <v>111608</v>
      </c>
      <c r="O79" s="37">
        <f>JULIO!M80+AGOSTO!M80+SEPTIEMBRE!M80</f>
        <v>32375</v>
      </c>
      <c r="P79" s="37">
        <v>6820263</v>
      </c>
      <c r="Q79" s="37">
        <v>1096650</v>
      </c>
      <c r="R79" s="37">
        <f t="shared" si="1"/>
        <v>12366710</v>
      </c>
      <c r="S79" s="31"/>
      <c r="T79" s="21"/>
      <c r="U79" s="31"/>
    </row>
    <row r="80" spans="1:21" ht="15" customHeight="1">
      <c r="A80" s="34">
        <v>74</v>
      </c>
      <c r="B80" s="35" t="s">
        <v>90</v>
      </c>
      <c r="C80" s="37">
        <f>JULIO!B81+AGOSTO!B81+SEPTIEMBRE!B81</f>
        <v>2217915</v>
      </c>
      <c r="D80" s="37">
        <f>JULIO!N81+AGOSTO!N81+SEPTIEMBRE!N81</f>
        <v>-14849</v>
      </c>
      <c r="E80" s="37">
        <f>JULIO!C81+AGOSTO!C81+SEPTIEMBRE!C81</f>
        <v>843645</v>
      </c>
      <c r="F80" s="37">
        <f>JULIO!D81+AGOSTO!D81+SEPTIEMBRE!D81</f>
        <v>0</v>
      </c>
      <c r="G80" s="37">
        <f>JULIO!H81+AGOSTO!H81+SEPTIEMBRE!H81</f>
        <v>0</v>
      </c>
      <c r="H80" s="37">
        <f>JULIO!E81+AGOSTO!E81+SEPTIEMBRE!E81</f>
        <v>151055</v>
      </c>
      <c r="I80" s="37">
        <f>JULIO!F81+AGOSTO!F81+SEPTIEMBRE!F81</f>
        <v>241963</v>
      </c>
      <c r="J80" s="37">
        <f>JULIO!J81+AGOSTO!J81+SEPTIEMBRE!J81</f>
        <v>46266</v>
      </c>
      <c r="K80" s="37">
        <f>JULIO!G81+AGOSTO!G81+SEPTIEMBRE!G81</f>
        <v>7210</v>
      </c>
      <c r="L80" s="37">
        <f>JULIO!K81+AGOSTO!K81+SEPTIEMBRE!K81</f>
        <v>45478</v>
      </c>
      <c r="M80" s="37">
        <f>JULIO!L81+AGOSTO!L81+SEPTIEMBRE!L81</f>
        <v>4934</v>
      </c>
      <c r="N80" s="37">
        <f>JULIO!I81+AGOSTO!I81+SEPTIEMBRE!I81</f>
        <v>62464</v>
      </c>
      <c r="O80" s="37">
        <f>JULIO!M81+AGOSTO!M81+SEPTIEMBRE!M81</f>
        <v>27545</v>
      </c>
      <c r="P80" s="37">
        <v>1687401</v>
      </c>
      <c r="Q80" s="37">
        <v>706998</v>
      </c>
      <c r="R80" s="37">
        <f t="shared" si="1"/>
        <v>6028025</v>
      </c>
      <c r="S80" s="31"/>
      <c r="T80" s="21"/>
      <c r="U80" s="31"/>
    </row>
    <row r="81" spans="1:21" ht="15" customHeight="1">
      <c r="A81" s="34">
        <v>75</v>
      </c>
      <c r="B81" s="35" t="s">
        <v>91</v>
      </c>
      <c r="C81" s="37">
        <f>JULIO!B82+AGOSTO!B82+SEPTIEMBRE!B82</f>
        <v>2790892</v>
      </c>
      <c r="D81" s="37">
        <f>JULIO!N82+AGOSTO!N82+SEPTIEMBRE!N82</f>
        <v>-18650</v>
      </c>
      <c r="E81" s="37">
        <f>JULIO!C82+AGOSTO!C82+SEPTIEMBRE!C82</f>
        <v>1061626</v>
      </c>
      <c r="F81" s="37">
        <f>JULIO!D82+AGOSTO!D82+SEPTIEMBRE!D82</f>
        <v>152232</v>
      </c>
      <c r="G81" s="37">
        <f>JULIO!H82+AGOSTO!H82+SEPTIEMBRE!H82</f>
        <v>0</v>
      </c>
      <c r="H81" s="37">
        <f>JULIO!E82+AGOSTO!E82+SEPTIEMBRE!E82</f>
        <v>190133</v>
      </c>
      <c r="I81" s="37">
        <f>JULIO!F82+AGOSTO!F82+SEPTIEMBRE!F82</f>
        <v>304497</v>
      </c>
      <c r="J81" s="37">
        <f>JULIO!J82+AGOSTO!J82+SEPTIEMBRE!J82</f>
        <v>58223</v>
      </c>
      <c r="K81" s="37">
        <f>JULIO!G82+AGOSTO!G82+SEPTIEMBRE!G82</f>
        <v>9073</v>
      </c>
      <c r="L81" s="37">
        <f>JULIO!K82+AGOSTO!K82+SEPTIEMBRE!K82</f>
        <v>57231</v>
      </c>
      <c r="M81" s="37">
        <f>JULIO!L82+AGOSTO!L82+SEPTIEMBRE!L82</f>
        <v>6210</v>
      </c>
      <c r="N81" s="37">
        <f>JULIO!I82+AGOSTO!I82+SEPTIEMBRE!I82</f>
        <v>126632</v>
      </c>
      <c r="O81" s="37">
        <f>JULIO!M82+AGOSTO!M82+SEPTIEMBRE!M82</f>
        <v>34662</v>
      </c>
      <c r="P81" s="37">
        <v>5028684</v>
      </c>
      <c r="Q81" s="37">
        <v>1296537</v>
      </c>
      <c r="R81" s="37">
        <f t="shared" si="1"/>
        <v>11097982</v>
      </c>
      <c r="S81" s="31"/>
      <c r="T81" s="21"/>
      <c r="U81" s="31"/>
    </row>
    <row r="82" spans="1:21" ht="15" customHeight="1">
      <c r="A82" s="34">
        <v>76</v>
      </c>
      <c r="B82" s="35" t="s">
        <v>92</v>
      </c>
      <c r="C82" s="37">
        <f>JULIO!B83+AGOSTO!B83+SEPTIEMBRE!B83</f>
        <v>4738445</v>
      </c>
      <c r="D82" s="37">
        <f>JULIO!N83+AGOSTO!N83+SEPTIEMBRE!N83</f>
        <v>-32839</v>
      </c>
      <c r="E82" s="37">
        <f>JULIO!C83+AGOSTO!C83+SEPTIEMBRE!C83</f>
        <v>1802424</v>
      </c>
      <c r="F82" s="37">
        <f>JULIO!D83+AGOSTO!D83+SEPTIEMBRE!D83</f>
        <v>284342</v>
      </c>
      <c r="G82" s="37">
        <f>JULIO!H83+AGOSTO!H83+SEPTIEMBRE!H83</f>
        <v>0</v>
      </c>
      <c r="H82" s="37">
        <f>JULIO!E83+AGOSTO!E83+SEPTIEMBRE!E83</f>
        <v>322754</v>
      </c>
      <c r="I82" s="37">
        <f>JULIO!F83+AGOSTO!F83+SEPTIEMBRE!F83</f>
        <v>516956</v>
      </c>
      <c r="J82" s="37">
        <f>JULIO!J83+AGOSTO!J83+SEPTIEMBRE!J83</f>
        <v>98847</v>
      </c>
      <c r="K82" s="37">
        <f>JULIO!G83+AGOSTO!G83+SEPTIEMBRE!G83</f>
        <v>15406</v>
      </c>
      <c r="L82" s="37">
        <f>JULIO!K83+AGOSTO!K83+SEPTIEMBRE!K83</f>
        <v>97163</v>
      </c>
      <c r="M82" s="37">
        <f>JULIO!L83+AGOSTO!L83+SEPTIEMBRE!L83</f>
        <v>10541</v>
      </c>
      <c r="N82" s="37">
        <f>JULIO!I83+AGOSTO!I83+SEPTIEMBRE!I83</f>
        <v>301704</v>
      </c>
      <c r="O82" s="37">
        <f>JULIO!M83+AGOSTO!M83+SEPTIEMBRE!M83</f>
        <v>58849</v>
      </c>
      <c r="P82" s="37">
        <v>4940598</v>
      </c>
      <c r="Q82" s="37">
        <v>3360576</v>
      </c>
      <c r="R82" s="37">
        <f t="shared" si="1"/>
        <v>16515766</v>
      </c>
      <c r="S82" s="31"/>
      <c r="T82" s="21"/>
      <c r="U82" s="31"/>
    </row>
    <row r="83" spans="1:21" ht="15" customHeight="1">
      <c r="A83" s="34">
        <v>77</v>
      </c>
      <c r="B83" s="35" t="s">
        <v>93</v>
      </c>
      <c r="C83" s="37">
        <f>JULIO!B84+AGOSTO!B84+SEPTIEMBRE!B84</f>
        <v>2030550</v>
      </c>
      <c r="D83" s="37">
        <f>JULIO!N84+AGOSTO!N84+SEPTIEMBRE!N84</f>
        <v>-13542</v>
      </c>
      <c r="E83" s="37">
        <f>JULIO!C84+AGOSTO!C84+SEPTIEMBRE!C84</f>
        <v>772353</v>
      </c>
      <c r="F83" s="37">
        <f>JULIO!D84+AGOSTO!D84+SEPTIEMBRE!D84</f>
        <v>0</v>
      </c>
      <c r="G83" s="37">
        <f>JULIO!H84+AGOSTO!H84+SEPTIEMBRE!H84</f>
        <v>0</v>
      </c>
      <c r="H83" s="37">
        <f>JULIO!E84+AGOSTO!E84+SEPTIEMBRE!E84</f>
        <v>138243</v>
      </c>
      <c r="I83" s="37">
        <f>JULIO!F84+AGOSTO!F84+SEPTIEMBRE!F84</f>
        <v>221500</v>
      </c>
      <c r="J83" s="37">
        <f>JULIO!J84+AGOSTO!J84+SEPTIEMBRE!J84</f>
        <v>42353</v>
      </c>
      <c r="K83" s="37">
        <f>JULIO!G84+AGOSTO!G84+SEPTIEMBRE!G84</f>
        <v>6601</v>
      </c>
      <c r="L83" s="37">
        <f>JULIO!K84+AGOSTO!K84+SEPTIEMBRE!K84</f>
        <v>41632</v>
      </c>
      <c r="M83" s="37">
        <f>JULIO!L84+AGOSTO!L84+SEPTIEMBRE!L84</f>
        <v>4518</v>
      </c>
      <c r="N83" s="37">
        <f>JULIO!I84+AGOSTO!I84+SEPTIEMBRE!I84</f>
        <v>49073</v>
      </c>
      <c r="O83" s="37">
        <f>JULIO!M84+AGOSTO!M84+SEPTIEMBRE!M84</f>
        <v>25218</v>
      </c>
      <c r="P83" s="37">
        <v>2133825</v>
      </c>
      <c r="Q83" s="37">
        <v>502617</v>
      </c>
      <c r="R83" s="37">
        <f t="shared" si="1"/>
        <v>5954941</v>
      </c>
      <c r="S83" s="31"/>
      <c r="T83" s="21"/>
      <c r="U83" s="31"/>
    </row>
    <row r="84" spans="1:21" ht="15" customHeight="1">
      <c r="A84" s="34">
        <v>78</v>
      </c>
      <c r="B84" s="35" t="s">
        <v>192</v>
      </c>
      <c r="C84" s="37">
        <f>JULIO!B85+AGOSTO!B85+SEPTIEMBRE!B85</f>
        <v>2216207</v>
      </c>
      <c r="D84" s="37">
        <f>JULIO!N85+AGOSTO!N85+SEPTIEMBRE!N85</f>
        <v>-15040</v>
      </c>
      <c r="E84" s="37">
        <f>JULIO!C85+AGOSTO!C85+SEPTIEMBRE!C85</f>
        <v>843000</v>
      </c>
      <c r="F84" s="37">
        <f>JULIO!D85+AGOSTO!D85+SEPTIEMBRE!D85</f>
        <v>114641</v>
      </c>
      <c r="G84" s="37">
        <f>JULIO!H85+AGOSTO!H85+SEPTIEMBRE!H85</f>
        <v>0</v>
      </c>
      <c r="H84" s="37">
        <f>JULIO!E85+AGOSTO!E85+SEPTIEMBRE!E85</f>
        <v>150948</v>
      </c>
      <c r="I84" s="37">
        <f>JULIO!F85+AGOSTO!F85+SEPTIEMBRE!F85</f>
        <v>241781</v>
      </c>
      <c r="J84" s="37">
        <f>JULIO!J85+AGOSTO!J85+SEPTIEMBRE!J85</f>
        <v>46230</v>
      </c>
      <c r="K84" s="37">
        <f>JULIO!G85+AGOSTO!G85+SEPTIEMBRE!G85</f>
        <v>7204</v>
      </c>
      <c r="L84" s="37">
        <f>JULIO!K85+AGOSTO!K85+SEPTIEMBRE!K85</f>
        <v>45443</v>
      </c>
      <c r="M84" s="37">
        <f>JULIO!L85+AGOSTO!L85+SEPTIEMBRE!L85</f>
        <v>4930</v>
      </c>
      <c r="N84" s="37">
        <f>JULIO!I85+AGOSTO!I85+SEPTIEMBRE!I85</f>
        <v>63706</v>
      </c>
      <c r="O84" s="37">
        <f>JULIO!M85+AGOSTO!M85+SEPTIEMBRE!M85</f>
        <v>27524</v>
      </c>
      <c r="P84" s="37">
        <v>1759017</v>
      </c>
      <c r="Q84" s="37">
        <v>701940</v>
      </c>
      <c r="R84" s="37">
        <f t="shared" si="1"/>
        <v>6207531</v>
      </c>
      <c r="S84" s="31"/>
      <c r="T84" s="21"/>
      <c r="U84" s="31"/>
    </row>
    <row r="85" spans="1:21" ht="15" customHeight="1">
      <c r="A85" s="34">
        <v>79</v>
      </c>
      <c r="B85" s="35" t="s">
        <v>95</v>
      </c>
      <c r="C85" s="37">
        <f>JULIO!B86+AGOSTO!B86+SEPTIEMBRE!B86</f>
        <v>9573866</v>
      </c>
      <c r="D85" s="37">
        <f>JULIO!N86+AGOSTO!N86+SEPTIEMBRE!N86</f>
        <v>-64649</v>
      </c>
      <c r="E85" s="37">
        <f>JULIO!C86+AGOSTO!C86+SEPTIEMBRE!C86</f>
        <v>3641367</v>
      </c>
      <c r="F85" s="37">
        <f>JULIO!D86+AGOSTO!D86+SEPTIEMBRE!D86</f>
        <v>621088</v>
      </c>
      <c r="G85" s="37">
        <f>JULIO!H86+AGOSTO!H86+SEPTIEMBRE!H86</f>
        <v>0</v>
      </c>
      <c r="H85" s="37">
        <f>JULIO!E86+AGOSTO!E86+SEPTIEMBRE!E86</f>
        <v>651320</v>
      </c>
      <c r="I85" s="37">
        <f>JULIO!F86+AGOSTO!F86+SEPTIEMBRE!F86</f>
        <v>1044133</v>
      </c>
      <c r="J85" s="37">
        <f>JULIO!J86+AGOSTO!J86+SEPTIEMBRE!J86</f>
        <v>199651</v>
      </c>
      <c r="K85" s="37">
        <f>JULIO!G86+AGOSTO!G86+SEPTIEMBRE!G86</f>
        <v>31118</v>
      </c>
      <c r="L85" s="37">
        <f>JULIO!K86+AGOSTO!K86+SEPTIEMBRE!K86</f>
        <v>196246</v>
      </c>
      <c r="M85" s="37">
        <f>JULIO!L86+AGOSTO!L86+SEPTIEMBRE!L86</f>
        <v>21300</v>
      </c>
      <c r="N85" s="37">
        <f>JULIO!I86+AGOSTO!I86+SEPTIEMBRE!I86</f>
        <v>734786</v>
      </c>
      <c r="O85" s="37">
        <f>JULIO!M86+AGOSTO!M86+SEPTIEMBRE!M86</f>
        <v>118891</v>
      </c>
      <c r="P85" s="37">
        <v>24482700</v>
      </c>
      <c r="Q85" s="37">
        <v>8441625</v>
      </c>
      <c r="R85" s="37">
        <f t="shared" si="1"/>
        <v>49693442</v>
      </c>
      <c r="S85" s="31"/>
      <c r="T85" s="21"/>
      <c r="U85" s="31"/>
    </row>
    <row r="86" spans="1:21" ht="15" customHeight="1">
      <c r="A86" s="34">
        <v>80</v>
      </c>
      <c r="B86" s="35" t="s">
        <v>96</v>
      </c>
      <c r="C86" s="37">
        <f>JULIO!B87+AGOSTO!B87+SEPTIEMBRE!B87</f>
        <v>3490824</v>
      </c>
      <c r="D86" s="37">
        <f>JULIO!N87+AGOSTO!N87+SEPTIEMBRE!N87</f>
        <v>-23322</v>
      </c>
      <c r="E86" s="37">
        <f>JULIO!C87+AGOSTO!C87+SEPTIEMBRE!C87</f>
        <v>1327919</v>
      </c>
      <c r="F86" s="37">
        <f>JULIO!D87+AGOSTO!D87+SEPTIEMBRE!D87</f>
        <v>199276</v>
      </c>
      <c r="G86" s="37">
        <f>JULIO!H87+AGOSTO!H87+SEPTIEMBRE!H87</f>
        <v>0</v>
      </c>
      <c r="H86" s="37">
        <f>JULIO!E87+AGOSTO!E87+SEPTIEMBRE!E87</f>
        <v>237934</v>
      </c>
      <c r="I86" s="37">
        <f>JULIO!F87+AGOSTO!F87+SEPTIEMBRE!F87</f>
        <v>380914</v>
      </c>
      <c r="J86" s="37">
        <f>JULIO!J87+AGOSTO!J87+SEPTIEMBRE!J87</f>
        <v>72834</v>
      </c>
      <c r="K86" s="37">
        <f>JULIO!G87+AGOSTO!G87+SEPTIEMBRE!G87</f>
        <v>11351</v>
      </c>
      <c r="L86" s="37">
        <f>JULIO!K87+AGOSTO!K87+SEPTIEMBRE!K87</f>
        <v>71593</v>
      </c>
      <c r="M86" s="37">
        <f>JULIO!L87+AGOSTO!L87+SEPTIEMBRE!L87</f>
        <v>7765</v>
      </c>
      <c r="N86" s="37">
        <f>JULIO!I87+AGOSTO!I87+SEPTIEMBRE!I87</f>
        <v>177245</v>
      </c>
      <c r="O86" s="37">
        <f>JULIO!M87+AGOSTO!M87+SEPTIEMBRE!M87</f>
        <v>43357</v>
      </c>
      <c r="P86" s="37">
        <v>4057521</v>
      </c>
      <c r="Q86" s="37">
        <v>2064417</v>
      </c>
      <c r="R86" s="37">
        <f t="shared" si="1"/>
        <v>12119628</v>
      </c>
      <c r="S86" s="31"/>
      <c r="T86" s="21"/>
      <c r="U86" s="31"/>
    </row>
    <row r="87" spans="1:21" ht="15" customHeight="1">
      <c r="A87" s="34">
        <v>81</v>
      </c>
      <c r="B87" s="35" t="s">
        <v>97</v>
      </c>
      <c r="C87" s="37">
        <f>JULIO!B88+AGOSTO!B88+SEPTIEMBRE!B88</f>
        <v>2150144</v>
      </c>
      <c r="D87" s="37">
        <f>JULIO!N88+AGOSTO!N88+SEPTIEMBRE!N88</f>
        <v>-14342</v>
      </c>
      <c r="E87" s="37">
        <f>JULIO!C88+AGOSTO!C88+SEPTIEMBRE!C88</f>
        <v>817850</v>
      </c>
      <c r="F87" s="37">
        <f>JULIO!D88+AGOSTO!D88+SEPTIEMBRE!D88</f>
        <v>109880</v>
      </c>
      <c r="G87" s="37">
        <f>JULIO!H88+AGOSTO!H88+SEPTIEMBRE!H88</f>
        <v>0</v>
      </c>
      <c r="H87" s="37">
        <f>JULIO!E88+AGOSTO!E88+SEPTIEMBRE!E88</f>
        <v>146403</v>
      </c>
      <c r="I87" s="37">
        <f>JULIO!F88+AGOSTO!F88+SEPTIEMBRE!F88</f>
        <v>234553</v>
      </c>
      <c r="J87" s="37">
        <f>JULIO!J88+AGOSTO!J88+SEPTIEMBRE!J88</f>
        <v>44849</v>
      </c>
      <c r="K87" s="37">
        <f>JULIO!G88+AGOSTO!G88+SEPTIEMBRE!G88</f>
        <v>6990</v>
      </c>
      <c r="L87" s="37">
        <f>JULIO!K88+AGOSTO!K88+SEPTIEMBRE!K88</f>
        <v>44085</v>
      </c>
      <c r="M87" s="37">
        <f>JULIO!L88+AGOSTO!L88+SEPTIEMBRE!L88</f>
        <v>4783</v>
      </c>
      <c r="N87" s="37">
        <f>JULIO!I88+AGOSTO!I88+SEPTIEMBRE!I88</f>
        <v>60806</v>
      </c>
      <c r="O87" s="37">
        <f>JULIO!M88+AGOSTO!M88+SEPTIEMBRE!M88</f>
        <v>26703</v>
      </c>
      <c r="P87" s="37">
        <v>3270729</v>
      </c>
      <c r="Q87" s="37">
        <v>628503</v>
      </c>
      <c r="R87" s="37">
        <f t="shared" si="1"/>
        <v>7531936</v>
      </c>
      <c r="S87" s="31"/>
      <c r="T87" s="21"/>
      <c r="U87" s="31"/>
    </row>
    <row r="88" spans="1:21" ht="15" customHeight="1">
      <c r="A88" s="34">
        <v>82</v>
      </c>
      <c r="B88" s="35" t="s">
        <v>98</v>
      </c>
      <c r="C88" s="37">
        <f>JULIO!B89+AGOSTO!B89+SEPTIEMBRE!B89</f>
        <v>2159664</v>
      </c>
      <c r="D88" s="37">
        <f>JULIO!N89+AGOSTO!N89+SEPTIEMBRE!N89</f>
        <v>-14869</v>
      </c>
      <c r="E88" s="37">
        <f>JULIO!C89+AGOSTO!C89+SEPTIEMBRE!C89</f>
        <v>821559</v>
      </c>
      <c r="F88" s="37">
        <f>JULIO!D89+AGOSTO!D89+SEPTIEMBRE!D89</f>
        <v>109501</v>
      </c>
      <c r="G88" s="37">
        <f>JULIO!H89+AGOSTO!H89+SEPTIEMBRE!H89</f>
        <v>0</v>
      </c>
      <c r="H88" s="37">
        <f>JULIO!E89+AGOSTO!E89+SEPTIEMBRE!E89</f>
        <v>147248</v>
      </c>
      <c r="I88" s="37">
        <f>JULIO!F89+AGOSTO!F89+SEPTIEMBRE!F89</f>
        <v>235680</v>
      </c>
      <c r="J88" s="37">
        <f>JULIO!J89+AGOSTO!J89+SEPTIEMBRE!J89</f>
        <v>45064</v>
      </c>
      <c r="K88" s="37">
        <f>JULIO!G89+AGOSTO!G89+SEPTIEMBRE!G89</f>
        <v>7022</v>
      </c>
      <c r="L88" s="37">
        <f>JULIO!K89+AGOSTO!K89+SEPTIEMBRE!K89</f>
        <v>44296</v>
      </c>
      <c r="M88" s="37">
        <f>JULIO!L89+AGOSTO!L89+SEPTIEMBRE!L89</f>
        <v>4803</v>
      </c>
      <c r="N88" s="37">
        <f>JULIO!I89+AGOSTO!I89+SEPTIEMBRE!I89</f>
        <v>53763</v>
      </c>
      <c r="O88" s="37">
        <f>JULIO!M89+AGOSTO!M89+SEPTIEMBRE!M89</f>
        <v>26824</v>
      </c>
      <c r="P88" s="37">
        <v>1304874</v>
      </c>
      <c r="Q88" s="37">
        <v>657915</v>
      </c>
      <c r="R88" s="37">
        <f t="shared" si="1"/>
        <v>5603344</v>
      </c>
      <c r="S88" s="31"/>
      <c r="T88" s="21"/>
      <c r="U88" s="31"/>
    </row>
    <row r="89" spans="1:21" ht="15" customHeight="1">
      <c r="A89" s="34">
        <v>83</v>
      </c>
      <c r="B89" s="35" t="s">
        <v>99</v>
      </c>
      <c r="C89" s="37">
        <f>JULIO!B90+AGOSTO!B90+SEPTIEMBRE!B90</f>
        <v>2003499</v>
      </c>
      <c r="D89" s="37">
        <f>JULIO!N90+AGOSTO!N90+SEPTIEMBRE!N90</f>
        <v>-12986</v>
      </c>
      <c r="E89" s="37">
        <f>JULIO!C90+AGOSTO!C90+SEPTIEMBRE!C90</f>
        <v>761501</v>
      </c>
      <c r="F89" s="37">
        <f>JULIO!D90+AGOSTO!D90+SEPTIEMBRE!D90</f>
        <v>0</v>
      </c>
      <c r="G89" s="37">
        <f>JULIO!H90+AGOSTO!H90+SEPTIEMBRE!H90</f>
        <v>0</v>
      </c>
      <c r="H89" s="37">
        <f>JULIO!E90+AGOSTO!E90+SEPTIEMBRE!E90</f>
        <v>135198</v>
      </c>
      <c r="I89" s="37">
        <f>JULIO!F90+AGOSTO!F90+SEPTIEMBRE!F90</f>
        <v>218005</v>
      </c>
      <c r="J89" s="37">
        <f>JULIO!J90+AGOSTO!J90+SEPTIEMBRE!J90</f>
        <v>41688</v>
      </c>
      <c r="K89" s="37">
        <f>JULIO!G90+AGOSTO!G90+SEPTIEMBRE!G90</f>
        <v>6502</v>
      </c>
      <c r="L89" s="37">
        <f>JULIO!K90+AGOSTO!K90+SEPTIEMBRE!K90</f>
        <v>40974</v>
      </c>
      <c r="M89" s="37">
        <f>JULIO!L90+AGOSTO!L90+SEPTIEMBRE!L90</f>
        <v>4460</v>
      </c>
      <c r="N89" s="37">
        <f>JULIO!I90+AGOSTO!I90+SEPTIEMBRE!I90</f>
        <v>29439</v>
      </c>
      <c r="O89" s="37">
        <f>JULIO!M90+AGOSTO!M90+SEPTIEMBRE!M90</f>
        <v>24865</v>
      </c>
      <c r="P89" s="37">
        <v>494604</v>
      </c>
      <c r="Q89" s="37">
        <v>358743</v>
      </c>
      <c r="R89" s="37">
        <f t="shared" si="1"/>
        <v>4106492</v>
      </c>
      <c r="S89" s="31"/>
      <c r="T89" s="21"/>
      <c r="U89" s="31"/>
    </row>
    <row r="90" spans="1:21" ht="15" customHeight="1">
      <c r="A90" s="34">
        <v>84</v>
      </c>
      <c r="B90" s="35" t="s">
        <v>100</v>
      </c>
      <c r="C90" s="37">
        <f>JULIO!B91+AGOSTO!B91+SEPTIEMBRE!B91</f>
        <v>2795556</v>
      </c>
      <c r="D90" s="37">
        <f>JULIO!N91+AGOSTO!N91+SEPTIEMBRE!N91</f>
        <v>-19420</v>
      </c>
      <c r="E90" s="37">
        <f>JULIO!C91+AGOSTO!C91+SEPTIEMBRE!C91</f>
        <v>1063352</v>
      </c>
      <c r="F90" s="37">
        <f>JULIO!D91+AGOSTO!D91+SEPTIEMBRE!D91</f>
        <v>153338</v>
      </c>
      <c r="G90" s="37">
        <f>JULIO!H91+AGOSTO!H91+SEPTIEMBRE!H91</f>
        <v>0</v>
      </c>
      <c r="H90" s="37">
        <f>JULIO!E91+AGOSTO!E91+SEPTIEMBRE!E91</f>
        <v>190360</v>
      </c>
      <c r="I90" s="37">
        <f>JULIO!F91+AGOSTO!F91+SEPTIEMBRE!F91</f>
        <v>304964</v>
      </c>
      <c r="J90" s="37">
        <f>JULIO!J91+AGOSTO!J91+SEPTIEMBRE!J91</f>
        <v>58312</v>
      </c>
      <c r="K90" s="37">
        <f>JULIO!G91+AGOSTO!G91+SEPTIEMBRE!G91</f>
        <v>9087</v>
      </c>
      <c r="L90" s="37">
        <f>JULIO!K91+AGOSTO!K91+SEPTIEMBRE!K91</f>
        <v>57318</v>
      </c>
      <c r="M90" s="37">
        <f>JULIO!L91+AGOSTO!L91+SEPTIEMBRE!L91</f>
        <v>6220</v>
      </c>
      <c r="N90" s="37">
        <f>JULIO!I91+AGOSTO!I91+SEPTIEMBRE!I91</f>
        <v>116977</v>
      </c>
      <c r="O90" s="37">
        <f>JULIO!M91+AGOSTO!M91+SEPTIEMBRE!M91</f>
        <v>34719</v>
      </c>
      <c r="P90" s="37">
        <v>4174935</v>
      </c>
      <c r="Q90" s="37">
        <v>1318266</v>
      </c>
      <c r="R90" s="37">
        <f t="shared" si="1"/>
        <v>10263984</v>
      </c>
      <c r="S90" s="31"/>
      <c r="T90" s="21"/>
      <c r="U90" s="31"/>
    </row>
    <row r="91" spans="1:21" ht="15" customHeight="1">
      <c r="A91" s="34">
        <v>85</v>
      </c>
      <c r="B91" s="35" t="s">
        <v>193</v>
      </c>
      <c r="C91" s="37">
        <f>JULIO!B92+AGOSTO!B92+SEPTIEMBRE!B92</f>
        <v>4539153</v>
      </c>
      <c r="D91" s="37">
        <f>JULIO!N92+AGOSTO!N92+SEPTIEMBRE!N92</f>
        <v>-30364</v>
      </c>
      <c r="E91" s="37">
        <f>JULIO!C92+AGOSTO!C92+SEPTIEMBRE!C92</f>
        <v>1726475</v>
      </c>
      <c r="F91" s="37">
        <f>JULIO!D92+AGOSTO!D92+SEPTIEMBRE!D92</f>
        <v>272297</v>
      </c>
      <c r="G91" s="37">
        <f>JULIO!H92+AGOSTO!H92+SEPTIEMBRE!H92</f>
        <v>0</v>
      </c>
      <c r="H91" s="37">
        <f>JULIO!E92+AGOSTO!E92+SEPTIEMBRE!E92</f>
        <v>308860</v>
      </c>
      <c r="I91" s="37">
        <f>JULIO!F92+AGOSTO!F92+SEPTIEMBRE!F92</f>
        <v>495071</v>
      </c>
      <c r="J91" s="37">
        <f>JULIO!J92+AGOSTO!J92+SEPTIEMBRE!J92</f>
        <v>94664</v>
      </c>
      <c r="K91" s="37">
        <f>JULIO!G92+AGOSTO!G92+SEPTIEMBRE!G92</f>
        <v>14755</v>
      </c>
      <c r="L91" s="37">
        <f>JULIO!K92+AGOSTO!K92+SEPTIEMBRE!K92</f>
        <v>93050</v>
      </c>
      <c r="M91" s="37">
        <f>JULIO!L92+AGOSTO!L92+SEPTIEMBRE!L92</f>
        <v>10099</v>
      </c>
      <c r="N91" s="37">
        <f>JULIO!I92+AGOSTO!I92+SEPTIEMBRE!I92</f>
        <v>293660</v>
      </c>
      <c r="O91" s="37">
        <f>JULIO!M92+AGOSTO!M92+SEPTIEMBRE!M92</f>
        <v>56370</v>
      </c>
      <c r="P91" s="37">
        <v>11061912</v>
      </c>
      <c r="Q91" s="37">
        <v>3124725</v>
      </c>
      <c r="R91" s="37">
        <f t="shared" si="1"/>
        <v>22060727</v>
      </c>
      <c r="S91" s="31"/>
      <c r="T91" s="21"/>
      <c r="U91" s="31"/>
    </row>
    <row r="92" spans="1:21" ht="15" customHeight="1">
      <c r="A92" s="34">
        <v>86</v>
      </c>
      <c r="B92" s="35" t="s">
        <v>194</v>
      </c>
      <c r="C92" s="37">
        <f>JULIO!B93+AGOSTO!B93+SEPTIEMBRE!B93</f>
        <v>1931120</v>
      </c>
      <c r="D92" s="37">
        <f>JULIO!N93+AGOSTO!N93+SEPTIEMBRE!N93</f>
        <v>-12924</v>
      </c>
      <c r="E92" s="37">
        <f>JULIO!C93+AGOSTO!C93+SEPTIEMBRE!C93</f>
        <v>734544</v>
      </c>
      <c r="F92" s="37">
        <f>JULIO!D93+AGOSTO!D93+SEPTIEMBRE!D93</f>
        <v>95143</v>
      </c>
      <c r="G92" s="37">
        <f>JULIO!H93+AGOSTO!H93+SEPTIEMBRE!H93</f>
        <v>0</v>
      </c>
      <c r="H92" s="37">
        <f>JULIO!E93+AGOSTO!E93+SEPTIEMBRE!E93</f>
        <v>131500</v>
      </c>
      <c r="I92" s="37">
        <f>JULIO!F93+AGOSTO!F93+SEPTIEMBRE!F93</f>
        <v>210664</v>
      </c>
      <c r="J92" s="37">
        <f>JULIO!J93+AGOSTO!J93+SEPTIEMBRE!J93</f>
        <v>40281</v>
      </c>
      <c r="K92" s="37">
        <f>JULIO!G93+AGOSTO!G93+SEPTIEMBRE!G93</f>
        <v>6279</v>
      </c>
      <c r="L92" s="37">
        <f>JULIO!K93+AGOSTO!K93+SEPTIEMBRE!K93</f>
        <v>39595</v>
      </c>
      <c r="M92" s="37">
        <f>JULIO!L93+AGOSTO!L93+SEPTIEMBRE!L93</f>
        <v>4296</v>
      </c>
      <c r="N92" s="37">
        <f>JULIO!I93+AGOSTO!I93+SEPTIEMBRE!I93</f>
        <v>39081</v>
      </c>
      <c r="O92" s="37">
        <f>JULIO!M93+AGOSTO!M93+SEPTIEMBRE!M93</f>
        <v>23982</v>
      </c>
      <c r="P92" s="37">
        <v>1214583</v>
      </c>
      <c r="Q92" s="37">
        <v>399582</v>
      </c>
      <c r="R92" s="37">
        <f t="shared" si="1"/>
        <v>4857726</v>
      </c>
      <c r="S92" s="31"/>
      <c r="T92" s="21"/>
      <c r="U92" s="31"/>
    </row>
    <row r="93" spans="1:21" ht="15" customHeight="1">
      <c r="A93" s="34">
        <v>87</v>
      </c>
      <c r="B93" s="35" t="s">
        <v>195</v>
      </c>
      <c r="C93" s="37">
        <f>JULIO!B94+AGOSTO!B94+SEPTIEMBRE!B94</f>
        <v>2528375</v>
      </c>
      <c r="D93" s="37">
        <f>JULIO!N94+AGOSTO!N94+SEPTIEMBRE!N94</f>
        <v>-16836</v>
      </c>
      <c r="E93" s="37">
        <f>JULIO!C94+AGOSTO!C94+SEPTIEMBRE!C94</f>
        <v>961714</v>
      </c>
      <c r="F93" s="37">
        <f>JULIO!D94+AGOSTO!D94+SEPTIEMBRE!D94</f>
        <v>135374</v>
      </c>
      <c r="G93" s="37">
        <f>JULIO!H94+AGOSTO!H94+SEPTIEMBRE!H94</f>
        <v>0</v>
      </c>
      <c r="H93" s="37">
        <f>JULIO!E94+AGOSTO!E94+SEPTIEMBRE!E94</f>
        <v>172139</v>
      </c>
      <c r="I93" s="37">
        <f>JULIO!F94+AGOSTO!F94+SEPTIEMBRE!F94</f>
        <v>275805</v>
      </c>
      <c r="J93" s="37">
        <f>JULIO!J94+AGOSTO!J94+SEPTIEMBRE!J94</f>
        <v>52737</v>
      </c>
      <c r="K93" s="37">
        <f>JULIO!G94+AGOSTO!G94+SEPTIEMBRE!G94</f>
        <v>8219</v>
      </c>
      <c r="L93" s="37">
        <f>JULIO!K94+AGOSTO!K94+SEPTIEMBRE!K94</f>
        <v>51838</v>
      </c>
      <c r="M93" s="37">
        <f>JULIO!L94+AGOSTO!L94+SEPTIEMBRE!L94</f>
        <v>5625</v>
      </c>
      <c r="N93" s="37">
        <f>JULIO!I94+AGOSTO!I94+SEPTIEMBRE!I94</f>
        <v>98302</v>
      </c>
      <c r="O93" s="37">
        <f>JULIO!M94+AGOSTO!M94+SEPTIEMBRE!M94</f>
        <v>31401</v>
      </c>
      <c r="P93" s="37">
        <v>2179233</v>
      </c>
      <c r="Q93" s="37">
        <v>1023591</v>
      </c>
      <c r="R93" s="37">
        <f t="shared" si="1"/>
        <v>7507517</v>
      </c>
      <c r="S93" s="31"/>
      <c r="T93" s="21"/>
      <c r="U93" s="31"/>
    </row>
    <row r="94" spans="1:21" ht="15" customHeight="1">
      <c r="A94" s="34">
        <v>88</v>
      </c>
      <c r="B94" s="35" t="s">
        <v>104</v>
      </c>
      <c r="C94" s="37">
        <f>JULIO!B95+AGOSTO!B95+SEPTIEMBRE!B95</f>
        <v>1889524</v>
      </c>
      <c r="D94" s="37">
        <f>JULIO!N95+AGOSTO!N95+SEPTIEMBRE!N95</f>
        <v>-12617</v>
      </c>
      <c r="E94" s="37">
        <f>JULIO!C95+AGOSTO!C95+SEPTIEMBRE!C95</f>
        <v>718705</v>
      </c>
      <c r="F94" s="37">
        <f>JULIO!D95+AGOSTO!D95+SEPTIEMBRE!D95</f>
        <v>92643</v>
      </c>
      <c r="G94" s="37">
        <f>JULIO!H95+AGOSTO!H95+SEPTIEMBRE!H95</f>
        <v>0</v>
      </c>
      <c r="H94" s="37">
        <f>JULIO!E95+AGOSTO!E95+SEPTIEMBRE!E95</f>
        <v>128632</v>
      </c>
      <c r="I94" s="37">
        <f>JULIO!F95+AGOSTO!F95+SEPTIEMBRE!F95</f>
        <v>206111</v>
      </c>
      <c r="J94" s="37">
        <f>JULIO!J95+AGOSTO!J95+SEPTIEMBRE!J95</f>
        <v>39410</v>
      </c>
      <c r="K94" s="37">
        <f>JULIO!G95+AGOSTO!G95+SEPTIEMBRE!G95</f>
        <v>6143</v>
      </c>
      <c r="L94" s="37">
        <f>JULIO!K95+AGOSTO!K95+SEPTIEMBRE!K95</f>
        <v>38738</v>
      </c>
      <c r="M94" s="37">
        <f>JULIO!L95+AGOSTO!L95+SEPTIEMBRE!L95</f>
        <v>4204</v>
      </c>
      <c r="N94" s="37">
        <f>JULIO!I95+AGOSTO!I95+SEPTIEMBRE!I95</f>
        <v>32786</v>
      </c>
      <c r="O94" s="37">
        <f>JULIO!M95+AGOSTO!M95+SEPTIEMBRE!M95</f>
        <v>23466</v>
      </c>
      <c r="P94" s="37">
        <v>1292067</v>
      </c>
      <c r="Q94" s="37">
        <v>359118</v>
      </c>
      <c r="R94" s="37">
        <f t="shared" si="1"/>
        <v>4818930</v>
      </c>
      <c r="S94" s="31"/>
      <c r="T94" s="21"/>
      <c r="U94" s="31"/>
    </row>
    <row r="95" spans="1:21" ht="15" customHeight="1">
      <c r="A95" s="34">
        <v>89</v>
      </c>
      <c r="B95" s="35" t="s">
        <v>105</v>
      </c>
      <c r="C95" s="37">
        <f>JULIO!B96+AGOSTO!B96+SEPTIEMBRE!B96</f>
        <v>8714500</v>
      </c>
      <c r="D95" s="37">
        <f>JULIO!N96+AGOSTO!N96+SEPTIEMBRE!N96</f>
        <v>-61563</v>
      </c>
      <c r="E95" s="37">
        <f>JULIO!C96+AGOSTO!C96+SEPTIEMBRE!C96</f>
        <v>3314767</v>
      </c>
      <c r="F95" s="37">
        <f>JULIO!D96+AGOSTO!D96+SEPTIEMBRE!D96</f>
        <v>568778</v>
      </c>
      <c r="G95" s="37">
        <f>JULIO!H96+AGOSTO!H96+SEPTIEMBRE!H96</f>
        <v>11032</v>
      </c>
      <c r="H95" s="37">
        <f>JULIO!E96+AGOSTO!E96+SEPTIEMBRE!E96</f>
        <v>593464</v>
      </c>
      <c r="I95" s="37">
        <f>JULIO!F96+AGOSTO!F96+SEPTIEMBRE!F96</f>
        <v>950680</v>
      </c>
      <c r="J95" s="37">
        <f>JULIO!J96+AGOSTO!J96+SEPTIEMBRE!J96</f>
        <v>181779</v>
      </c>
      <c r="K95" s="37">
        <f>JULIO!G96+AGOSTO!G96+SEPTIEMBRE!G96</f>
        <v>28331</v>
      </c>
      <c r="L95" s="37">
        <f>JULIO!K96+AGOSTO!K96+SEPTIEMBRE!K96</f>
        <v>178681</v>
      </c>
      <c r="M95" s="37">
        <f>JULIO!L96+AGOSTO!L96+SEPTIEMBRE!L96</f>
        <v>19387</v>
      </c>
      <c r="N95" s="37">
        <f>JULIO!I96+AGOSTO!I96+SEPTIEMBRE!I96</f>
        <v>603093</v>
      </c>
      <c r="O95" s="37">
        <f>JULIO!M96+AGOSTO!M96+SEPTIEMBRE!M96</f>
        <v>108229</v>
      </c>
      <c r="P95" s="37">
        <v>10599447</v>
      </c>
      <c r="Q95" s="37">
        <v>7586073</v>
      </c>
      <c r="R95" s="37">
        <f t="shared" si="1"/>
        <v>33396678</v>
      </c>
      <c r="S95" s="31"/>
      <c r="T95" s="21"/>
      <c r="U95" s="31"/>
    </row>
    <row r="96" spans="1:21" ht="15" customHeight="1">
      <c r="A96" s="34">
        <v>90</v>
      </c>
      <c r="B96" s="35" t="s">
        <v>106</v>
      </c>
      <c r="C96" s="37">
        <f>JULIO!B97+AGOSTO!B97+SEPTIEMBRE!B97</f>
        <v>2887855</v>
      </c>
      <c r="D96" s="37">
        <f>JULIO!N97+AGOSTO!N97+SEPTIEMBRE!N97</f>
        <v>-19708</v>
      </c>
      <c r="E96" s="37">
        <f>JULIO!C97+AGOSTO!C97+SEPTIEMBRE!C97</f>
        <v>1098482</v>
      </c>
      <c r="F96" s="37">
        <f>JULIO!D97+AGOSTO!D97+SEPTIEMBRE!D97</f>
        <v>159209</v>
      </c>
      <c r="G96" s="37">
        <f>JULIO!H97+AGOSTO!H97+SEPTIEMBRE!H97</f>
        <v>-31</v>
      </c>
      <c r="H96" s="37">
        <f>JULIO!E97+AGOSTO!E97+SEPTIEMBRE!E97</f>
        <v>196686</v>
      </c>
      <c r="I96" s="37">
        <f>JULIO!F97+AGOSTO!F97+SEPTIEMBRE!F97</f>
        <v>315052</v>
      </c>
      <c r="J96" s="37">
        <f>JULIO!J97+AGOSTO!J97+SEPTIEMBRE!J97</f>
        <v>60241</v>
      </c>
      <c r="K96" s="37">
        <f>JULIO!G97+AGOSTO!G97+SEPTIEMBRE!G97</f>
        <v>9388</v>
      </c>
      <c r="L96" s="37">
        <f>JULIO!K97+AGOSTO!K97+SEPTIEMBRE!K97</f>
        <v>59214</v>
      </c>
      <c r="M96" s="37">
        <f>JULIO!L97+AGOSTO!L97+SEPTIEMBRE!L97</f>
        <v>6424</v>
      </c>
      <c r="N96" s="37">
        <f>JULIO!I97+AGOSTO!I97+SEPTIEMBRE!I97</f>
        <v>131445</v>
      </c>
      <c r="O96" s="37">
        <f>JULIO!M97+AGOSTO!M97+SEPTIEMBRE!M97</f>
        <v>35865</v>
      </c>
      <c r="P96" s="37">
        <v>2675916</v>
      </c>
      <c r="Q96" s="37">
        <v>1405563</v>
      </c>
      <c r="R96" s="37">
        <f t="shared" si="1"/>
        <v>9021601</v>
      </c>
      <c r="S96" s="31"/>
      <c r="T96" s="21"/>
      <c r="U96" s="31"/>
    </row>
    <row r="97" spans="1:21" ht="15" customHeight="1">
      <c r="A97" s="34">
        <v>91</v>
      </c>
      <c r="B97" s="35" t="s">
        <v>107</v>
      </c>
      <c r="C97" s="37">
        <f>JULIO!B98+AGOSTO!B98+SEPTIEMBRE!B98</f>
        <v>3786488</v>
      </c>
      <c r="D97" s="37">
        <f>JULIO!N98+AGOSTO!N98+SEPTIEMBRE!N98</f>
        <v>-25648</v>
      </c>
      <c r="E97" s="37">
        <f>JULIO!C98+AGOSTO!C98+SEPTIEMBRE!C98</f>
        <v>1440618</v>
      </c>
      <c r="F97" s="37">
        <f>JULIO!D98+AGOSTO!D98+SEPTIEMBRE!D98</f>
        <v>0</v>
      </c>
      <c r="G97" s="37">
        <f>JULIO!H98+AGOSTO!H98+SEPTIEMBRE!H98</f>
        <v>0</v>
      </c>
      <c r="H97" s="37">
        <f>JULIO!E98+AGOSTO!E98+SEPTIEMBRE!E98</f>
        <v>258570</v>
      </c>
      <c r="I97" s="37">
        <f>JULIO!F98+AGOSTO!F98+SEPTIEMBRE!F98</f>
        <v>413395</v>
      </c>
      <c r="J97" s="37">
        <f>JULIO!J98+AGOSTO!J98+SEPTIEMBRE!J98</f>
        <v>79043</v>
      </c>
      <c r="K97" s="37">
        <f>JULIO!G98+AGOSTO!G98+SEPTIEMBRE!G98</f>
        <v>12316</v>
      </c>
      <c r="L97" s="37">
        <f>JULIO!K98+AGOSTO!K98+SEPTIEMBRE!K98</f>
        <v>77698</v>
      </c>
      <c r="M97" s="37">
        <f>JULIO!L98+AGOSTO!L98+SEPTIEMBRE!L98</f>
        <v>8422</v>
      </c>
      <c r="N97" s="37">
        <f>JULIO!I98+AGOSTO!I98+SEPTIEMBRE!I98</f>
        <v>209861</v>
      </c>
      <c r="O97" s="37">
        <f>JULIO!M98+AGOSTO!M98+SEPTIEMBRE!M98</f>
        <v>47036</v>
      </c>
      <c r="P97" s="37">
        <v>7334157</v>
      </c>
      <c r="Q97" s="37">
        <v>2379135</v>
      </c>
      <c r="R97" s="37">
        <f t="shared" si="1"/>
        <v>16021091</v>
      </c>
      <c r="S97" s="31"/>
      <c r="T97" s="21"/>
      <c r="U97" s="31"/>
    </row>
    <row r="98" spans="1:21" ht="15" customHeight="1">
      <c r="A98" s="34">
        <v>92</v>
      </c>
      <c r="B98" s="35" t="s">
        <v>108</v>
      </c>
      <c r="C98" s="37">
        <f>JULIO!B99+AGOSTO!B99+SEPTIEMBRE!B99</f>
        <v>2979212</v>
      </c>
      <c r="D98" s="37">
        <f>JULIO!N99+AGOSTO!N99+SEPTIEMBRE!N99</f>
        <v>-19601</v>
      </c>
      <c r="E98" s="37">
        <f>JULIO!C99+AGOSTO!C99+SEPTIEMBRE!C99</f>
        <v>1133219</v>
      </c>
      <c r="F98" s="37">
        <f>JULIO!D99+AGOSTO!D99+SEPTIEMBRE!D99</f>
        <v>165152</v>
      </c>
      <c r="G98" s="37">
        <f>JULIO!H99+AGOSTO!H99+SEPTIEMBRE!H99</f>
        <v>124214</v>
      </c>
      <c r="H98" s="37">
        <f>JULIO!E99+AGOSTO!E99+SEPTIEMBRE!E99</f>
        <v>202865</v>
      </c>
      <c r="I98" s="37">
        <f>JULIO!F99+AGOSTO!F99+SEPTIEMBRE!F99</f>
        <v>325000</v>
      </c>
      <c r="J98" s="37">
        <f>JULIO!J99+AGOSTO!J99+SEPTIEMBRE!J99</f>
        <v>62144</v>
      </c>
      <c r="K98" s="37">
        <f>JULIO!G99+AGOSTO!G99+SEPTIEMBRE!G99</f>
        <v>9685</v>
      </c>
      <c r="L98" s="37">
        <f>JULIO!K99+AGOSTO!K99+SEPTIEMBRE!K99</f>
        <v>61085</v>
      </c>
      <c r="M98" s="37">
        <f>JULIO!L99+AGOSTO!L99+SEPTIEMBRE!L99</f>
        <v>6629</v>
      </c>
      <c r="N98" s="37">
        <f>JULIO!I99+AGOSTO!I99+SEPTIEMBRE!I99</f>
        <v>152884</v>
      </c>
      <c r="O98" s="37">
        <f>JULIO!M99+AGOSTO!M99+SEPTIEMBRE!M99</f>
        <v>36999</v>
      </c>
      <c r="P98" s="37">
        <v>8437722</v>
      </c>
      <c r="Q98" s="37">
        <v>1477686</v>
      </c>
      <c r="R98" s="37">
        <f t="shared" si="1"/>
        <v>15154895</v>
      </c>
      <c r="S98" s="31"/>
      <c r="T98" s="21"/>
      <c r="U98" s="31"/>
    </row>
    <row r="99" spans="1:21" ht="15" customHeight="1">
      <c r="A99" s="34">
        <v>93</v>
      </c>
      <c r="B99" s="35" t="s">
        <v>109</v>
      </c>
      <c r="C99" s="37">
        <f>JULIO!B100+AGOSTO!B100+SEPTIEMBRE!B100</f>
        <v>4756083</v>
      </c>
      <c r="D99" s="37">
        <f>JULIO!N100+AGOSTO!N100+SEPTIEMBRE!N100</f>
        <v>-32618</v>
      </c>
      <c r="E99" s="37">
        <f>JULIO!C100+AGOSTO!C100+SEPTIEMBRE!C100</f>
        <v>1809071</v>
      </c>
      <c r="F99" s="37">
        <f>JULIO!D100+AGOSTO!D100+SEPTIEMBRE!D100</f>
        <v>0</v>
      </c>
      <c r="G99" s="37">
        <f>JULIO!H100+AGOSTO!H100+SEPTIEMBRE!H100</f>
        <v>0</v>
      </c>
      <c r="H99" s="37">
        <f>JULIO!E100+AGOSTO!E100+SEPTIEMBRE!E100</f>
        <v>323866</v>
      </c>
      <c r="I99" s="37">
        <f>JULIO!F100+AGOSTO!F100+SEPTIEMBRE!F100</f>
        <v>518837</v>
      </c>
      <c r="J99" s="37">
        <f>JULIO!J100+AGOSTO!J100+SEPTIEMBRE!J100</f>
        <v>99206</v>
      </c>
      <c r="K99" s="37">
        <f>JULIO!G100+AGOSTO!G100+SEPTIEMBRE!G100</f>
        <v>15462</v>
      </c>
      <c r="L99" s="37">
        <f>JULIO!K100+AGOSTO!K100+SEPTIEMBRE!K100</f>
        <v>97515</v>
      </c>
      <c r="M99" s="37">
        <f>JULIO!L100+AGOSTO!L100+SEPTIEMBRE!L100</f>
        <v>10581</v>
      </c>
      <c r="N99" s="37">
        <f>JULIO!I100+AGOSTO!I100+SEPTIEMBRE!I100</f>
        <v>265022</v>
      </c>
      <c r="O99" s="37">
        <f>JULIO!M100+AGOSTO!M100+SEPTIEMBRE!M100</f>
        <v>59067</v>
      </c>
      <c r="P99" s="37">
        <v>2461566</v>
      </c>
      <c r="Q99" s="37">
        <v>3450684</v>
      </c>
      <c r="R99" s="37">
        <f t="shared" si="1"/>
        <v>13834342</v>
      </c>
      <c r="S99" s="31"/>
      <c r="T99" s="21"/>
      <c r="U99" s="31"/>
    </row>
    <row r="100" spans="1:21" ht="15" customHeight="1">
      <c r="A100" s="34">
        <v>94</v>
      </c>
      <c r="B100" s="35" t="s">
        <v>196</v>
      </c>
      <c r="C100" s="37">
        <f>JULIO!B101+AGOSTO!B101+SEPTIEMBRE!B101</f>
        <v>2528108</v>
      </c>
      <c r="D100" s="37">
        <f>JULIO!N101+AGOSTO!N101+SEPTIEMBRE!N101</f>
        <v>-16454</v>
      </c>
      <c r="E100" s="37">
        <f>JULIO!C101+AGOSTO!C101+SEPTIEMBRE!C101</f>
        <v>961627</v>
      </c>
      <c r="F100" s="37">
        <f>JULIO!D101+AGOSTO!D101+SEPTIEMBRE!D101</f>
        <v>0</v>
      </c>
      <c r="G100" s="37">
        <f>JULIO!H101+AGOSTO!H101+SEPTIEMBRE!H101</f>
        <v>0</v>
      </c>
      <c r="H100" s="37">
        <f>JULIO!E101+AGOSTO!E101+SEPTIEMBRE!E101</f>
        <v>172151</v>
      </c>
      <c r="I100" s="37">
        <f>JULIO!F101+AGOSTO!F101+SEPTIEMBRE!F101</f>
        <v>275790</v>
      </c>
      <c r="J100" s="37">
        <f>JULIO!J101+AGOSTO!J101+SEPTIEMBRE!J101</f>
        <v>52733</v>
      </c>
      <c r="K100" s="37">
        <f>JULIO!G101+AGOSTO!G101+SEPTIEMBRE!G101</f>
        <v>8220</v>
      </c>
      <c r="L100" s="37">
        <f>JULIO!K101+AGOSTO!K101+SEPTIEMBRE!K101</f>
        <v>51835</v>
      </c>
      <c r="M100" s="37">
        <f>JULIO!L101+AGOSTO!L101+SEPTIEMBRE!L101</f>
        <v>5624</v>
      </c>
      <c r="N100" s="37">
        <f>JULIO!I101+AGOSTO!I101+SEPTIEMBRE!I101</f>
        <v>100120</v>
      </c>
      <c r="O100" s="37">
        <f>JULIO!M101+AGOSTO!M101+SEPTIEMBRE!M101</f>
        <v>31397</v>
      </c>
      <c r="P100" s="37">
        <v>5041383</v>
      </c>
      <c r="Q100" s="37">
        <v>1019844</v>
      </c>
      <c r="R100" s="37">
        <f t="shared" si="1"/>
        <v>10232378</v>
      </c>
      <c r="S100" s="31"/>
      <c r="T100" s="21"/>
      <c r="U100" s="31"/>
    </row>
    <row r="101" spans="1:21" ht="15" customHeight="1">
      <c r="A101" s="34">
        <v>95</v>
      </c>
      <c r="B101" s="35" t="s">
        <v>197</v>
      </c>
      <c r="C101" s="37">
        <f>JULIO!B102+AGOSTO!B102+SEPTIEMBRE!B102</f>
        <v>2556277</v>
      </c>
      <c r="D101" s="37">
        <f>JULIO!N102+AGOSTO!N102+SEPTIEMBRE!N102</f>
        <v>-17118</v>
      </c>
      <c r="E101" s="37">
        <f>JULIO!C102+AGOSTO!C102+SEPTIEMBRE!C102</f>
        <v>972296</v>
      </c>
      <c r="F101" s="37">
        <f>JULIO!D102+AGOSTO!D102+SEPTIEMBRE!D102</f>
        <v>139306</v>
      </c>
      <c r="G101" s="37">
        <f>JULIO!H102+AGOSTO!H102+SEPTIEMBRE!H102</f>
        <v>0</v>
      </c>
      <c r="H101" s="37">
        <f>JULIO!E102+AGOSTO!E102+SEPTIEMBRE!E102</f>
        <v>173988</v>
      </c>
      <c r="I101" s="37">
        <f>JULIO!F102+AGOSTO!F102+SEPTIEMBRE!F102</f>
        <v>278825</v>
      </c>
      <c r="J101" s="37">
        <f>JULIO!J102+AGOSTO!J102+SEPTIEMBRE!J102</f>
        <v>53315</v>
      </c>
      <c r="K101" s="37">
        <f>JULIO!G102+AGOSTO!G102+SEPTIEMBRE!G102</f>
        <v>8309</v>
      </c>
      <c r="L101" s="37">
        <f>JULIO!K102+AGOSTO!K102+SEPTIEMBRE!K102</f>
        <v>52405</v>
      </c>
      <c r="M101" s="37">
        <f>JULIO!L102+AGOSTO!L102+SEPTIEMBRE!L102</f>
        <v>5687</v>
      </c>
      <c r="N101" s="37">
        <f>JULIO!I102+AGOSTO!I102+SEPTIEMBRE!I102</f>
        <v>88443</v>
      </c>
      <c r="O101" s="37">
        <f>JULIO!M102+AGOSTO!M102+SEPTIEMBRE!M102</f>
        <v>31746</v>
      </c>
      <c r="P101" s="37">
        <v>1313961</v>
      </c>
      <c r="Q101" s="37">
        <v>1065927</v>
      </c>
      <c r="R101" s="37">
        <f t="shared" si="1"/>
        <v>6723367</v>
      </c>
      <c r="S101" s="31"/>
      <c r="T101" s="21"/>
      <c r="U101" s="31"/>
    </row>
    <row r="102" spans="1:21" ht="15" customHeight="1">
      <c r="A102" s="34">
        <v>96</v>
      </c>
      <c r="B102" s="35" t="s">
        <v>198</v>
      </c>
      <c r="C102" s="37">
        <f>JULIO!B103+AGOSTO!B103+SEPTIEMBRE!B103</f>
        <v>16169706</v>
      </c>
      <c r="D102" s="37">
        <f>JULIO!N103+AGOSTO!N103+SEPTIEMBRE!N103</f>
        <v>-112188</v>
      </c>
      <c r="E102" s="37">
        <f>JULIO!C103+AGOSTO!C103+SEPTIEMBRE!C103</f>
        <v>6151113</v>
      </c>
      <c r="F102" s="37">
        <f>JULIO!D103+AGOSTO!D103+SEPTIEMBRE!D103</f>
        <v>1106668</v>
      </c>
      <c r="G102" s="37">
        <f>JULIO!H103+AGOSTO!H103+SEPTIEMBRE!H103</f>
        <v>967586</v>
      </c>
      <c r="H102" s="37">
        <f>JULIO!E103+AGOSTO!E103+SEPTIEMBRE!E103</f>
        <v>1102289</v>
      </c>
      <c r="I102" s="37">
        <f>JULIO!F103+AGOSTO!F103+SEPTIEMBRE!F103</f>
        <v>1764496</v>
      </c>
      <c r="J102" s="37">
        <f>JULIO!J103+AGOSTO!J103+SEPTIEMBRE!J103</f>
        <v>337386</v>
      </c>
      <c r="K102" s="37">
        <f>JULIO!G103+AGOSTO!G103+SEPTIEMBRE!G103</f>
        <v>52580</v>
      </c>
      <c r="L102" s="37">
        <f>JULIO!K103+AGOSTO!K103+SEPTIEMBRE!K103</f>
        <v>331639</v>
      </c>
      <c r="M102" s="37">
        <f>JULIO!L103+AGOSTO!L103+SEPTIEMBRE!L103</f>
        <v>35970</v>
      </c>
      <c r="N102" s="37">
        <f>JULIO!I103+AGOSTO!I103+SEPTIEMBRE!I103</f>
        <v>1334935</v>
      </c>
      <c r="O102" s="37">
        <f>JULIO!M103+AGOSTO!M103+SEPTIEMBRE!M103</f>
        <v>200831</v>
      </c>
      <c r="P102" s="37">
        <v>34746144</v>
      </c>
      <c r="Q102" s="37">
        <v>15112575</v>
      </c>
      <c r="R102" s="37">
        <f t="shared" si="1"/>
        <v>79301730</v>
      </c>
      <c r="S102" s="31"/>
      <c r="T102" s="21"/>
      <c r="U102" s="31"/>
    </row>
    <row r="103" spans="1:21" ht="15" customHeight="1">
      <c r="A103" s="34">
        <v>97</v>
      </c>
      <c r="B103" s="35" t="s">
        <v>199</v>
      </c>
      <c r="C103" s="37">
        <f>JULIO!B104+AGOSTO!B104+SEPTIEMBRE!B104</f>
        <v>2208626</v>
      </c>
      <c r="D103" s="37">
        <f>JULIO!N104+AGOSTO!N104+SEPTIEMBRE!N104</f>
        <v>-14734</v>
      </c>
      <c r="E103" s="37">
        <f>JULIO!C104+AGOSTO!C104+SEPTIEMBRE!C104</f>
        <v>840092</v>
      </c>
      <c r="F103" s="37">
        <f>JULIO!D104+AGOSTO!D104+SEPTIEMBRE!D104</f>
        <v>114143</v>
      </c>
      <c r="G103" s="37">
        <f>JULIO!H104+AGOSTO!H104+SEPTIEMBRE!H104</f>
        <v>0</v>
      </c>
      <c r="H103" s="37">
        <f>JULIO!E104+AGOSTO!E104+SEPTIEMBRE!E104</f>
        <v>150376</v>
      </c>
      <c r="I103" s="37">
        <f>JULIO!F104+AGOSTO!F104+SEPTIEMBRE!F104</f>
        <v>240929</v>
      </c>
      <c r="J103" s="37">
        <f>JULIO!J104+AGOSTO!J104+SEPTIEMBRE!J104</f>
        <v>46069</v>
      </c>
      <c r="K103" s="37">
        <f>JULIO!G104+AGOSTO!G104+SEPTIEMBRE!G104</f>
        <v>7180</v>
      </c>
      <c r="L103" s="37">
        <f>JULIO!K104+AGOSTO!K104+SEPTIEMBRE!K104</f>
        <v>45283</v>
      </c>
      <c r="M103" s="37">
        <f>JULIO!L104+AGOSTO!L104+SEPTIEMBRE!L104</f>
        <v>4914</v>
      </c>
      <c r="N103" s="37">
        <f>JULIO!I104+AGOSTO!I104+SEPTIEMBRE!I104</f>
        <v>65344</v>
      </c>
      <c r="O103" s="37">
        <f>JULIO!M104+AGOSTO!M104+SEPTIEMBRE!M104</f>
        <v>27429</v>
      </c>
      <c r="P103" s="37">
        <v>3324234</v>
      </c>
      <c r="Q103" s="37">
        <v>690138</v>
      </c>
      <c r="R103" s="37">
        <f t="shared" si="1"/>
        <v>7750023</v>
      </c>
      <c r="S103" s="31"/>
      <c r="T103" s="21"/>
      <c r="U103" s="31"/>
    </row>
    <row r="104" spans="1:21" ht="15" customHeight="1">
      <c r="A104" s="34">
        <v>98</v>
      </c>
      <c r="B104" s="35" t="s">
        <v>114</v>
      </c>
      <c r="C104" s="37">
        <f>JULIO!B105+AGOSTO!B105+SEPTIEMBRE!B105</f>
        <v>4269116</v>
      </c>
      <c r="D104" s="37">
        <f>JULIO!N105+AGOSTO!N105+SEPTIEMBRE!N105</f>
        <v>-29197</v>
      </c>
      <c r="E104" s="37">
        <f>JULIO!C105+AGOSTO!C105+SEPTIEMBRE!C105</f>
        <v>1623856</v>
      </c>
      <c r="F104" s="37">
        <f>JULIO!D105+AGOSTO!D105+SEPTIEMBRE!D105</f>
        <v>252720</v>
      </c>
      <c r="G104" s="37">
        <f>JULIO!H105+AGOSTO!H105+SEPTIEMBRE!H105</f>
        <v>0</v>
      </c>
      <c r="H104" s="37">
        <f>JULIO!E105+AGOSTO!E105+SEPTIEMBRE!E105</f>
        <v>290699</v>
      </c>
      <c r="I104" s="37">
        <f>JULIO!F105+AGOSTO!F105+SEPTIEMBRE!F105</f>
        <v>465712</v>
      </c>
      <c r="J104" s="37">
        <f>JULIO!J105+AGOSTO!J105+SEPTIEMBRE!J105</f>
        <v>89048</v>
      </c>
      <c r="K104" s="37">
        <f>JULIO!G105+AGOSTO!G105+SEPTIEMBRE!G105</f>
        <v>13878</v>
      </c>
      <c r="L104" s="37">
        <f>JULIO!K105+AGOSTO!K105+SEPTIEMBRE!K105</f>
        <v>87531</v>
      </c>
      <c r="M104" s="37">
        <f>JULIO!L105+AGOSTO!L105+SEPTIEMBRE!L105</f>
        <v>9498</v>
      </c>
      <c r="N104" s="37">
        <f>JULIO!I105+AGOSTO!I105+SEPTIEMBRE!I105</f>
        <v>254055</v>
      </c>
      <c r="O104" s="37">
        <f>JULIO!M105+AGOSTO!M105+SEPTIEMBRE!M105</f>
        <v>53019</v>
      </c>
      <c r="P104" s="37">
        <v>10545081</v>
      </c>
      <c r="Q104" s="37">
        <v>2874822</v>
      </c>
      <c r="R104" s="37">
        <f t="shared" si="1"/>
        <v>20799838</v>
      </c>
      <c r="S104" s="31"/>
      <c r="T104" s="21"/>
      <c r="U104" s="31"/>
    </row>
    <row r="105" spans="1:21" ht="15" customHeight="1">
      <c r="A105" s="34">
        <v>99</v>
      </c>
      <c r="B105" s="35" t="s">
        <v>115</v>
      </c>
      <c r="C105" s="37">
        <f>JULIO!B106+AGOSTO!B106+SEPTIEMBRE!B106</f>
        <v>2305041</v>
      </c>
      <c r="D105" s="37">
        <f>JULIO!N106+AGOSTO!N106+SEPTIEMBRE!N106</f>
        <v>-15450</v>
      </c>
      <c r="E105" s="37">
        <f>JULIO!C106+AGOSTO!C106+SEPTIEMBRE!C106</f>
        <v>876773</v>
      </c>
      <c r="F105" s="37">
        <f>JULIO!D106+AGOSTO!D106+SEPTIEMBRE!D106</f>
        <v>120133</v>
      </c>
      <c r="G105" s="37">
        <f>JULIO!H106+AGOSTO!H106+SEPTIEMBRE!H106</f>
        <v>0</v>
      </c>
      <c r="H105" s="37">
        <f>JULIO!E106+AGOSTO!E106+SEPTIEMBRE!E106</f>
        <v>156951</v>
      </c>
      <c r="I105" s="37">
        <f>JULIO!F106+AGOSTO!F106+SEPTIEMBRE!F106</f>
        <v>251451</v>
      </c>
      <c r="J105" s="37">
        <f>JULIO!J106+AGOSTO!J106+SEPTIEMBRE!J106</f>
        <v>48081</v>
      </c>
      <c r="K105" s="37">
        <f>JULIO!G106+AGOSTO!G106+SEPTIEMBRE!G106</f>
        <v>7494</v>
      </c>
      <c r="L105" s="37">
        <f>JULIO!K106+AGOSTO!K106+SEPTIEMBRE!K106</f>
        <v>47260</v>
      </c>
      <c r="M105" s="37">
        <f>JULIO!L106+AGOSTO!L106+SEPTIEMBRE!L106</f>
        <v>5128</v>
      </c>
      <c r="N105" s="37">
        <f>JULIO!I106+AGOSTO!I106+SEPTIEMBRE!I106</f>
        <v>79265</v>
      </c>
      <c r="O105" s="37">
        <f>JULIO!M106+AGOSTO!M106+SEPTIEMBRE!M106</f>
        <v>28627</v>
      </c>
      <c r="P105" s="37">
        <v>4012524</v>
      </c>
      <c r="Q105" s="37">
        <v>785115</v>
      </c>
      <c r="R105" s="37">
        <f t="shared" si="1"/>
        <v>8708393</v>
      </c>
      <c r="S105" s="31"/>
      <c r="T105" s="21"/>
      <c r="U105" s="31"/>
    </row>
    <row r="106" spans="1:21" ht="15" customHeight="1">
      <c r="A106" s="34">
        <v>100</v>
      </c>
      <c r="B106" s="35" t="s">
        <v>200</v>
      </c>
      <c r="C106" s="37">
        <f>JULIO!B107+AGOSTO!B107+SEPTIEMBRE!B107</f>
        <v>2258660</v>
      </c>
      <c r="D106" s="37">
        <f>JULIO!N107+AGOSTO!N107+SEPTIEMBRE!N107</f>
        <v>-15001</v>
      </c>
      <c r="E106" s="37">
        <f>JULIO!C107+AGOSTO!C107+SEPTIEMBRE!C107</f>
        <v>859446</v>
      </c>
      <c r="F106" s="37">
        <f>JULIO!D107+AGOSTO!D107+SEPTIEMBRE!D107</f>
        <v>0</v>
      </c>
      <c r="G106" s="37">
        <f>JULIO!H107+AGOSTO!H107+SEPTIEMBRE!H107</f>
        <v>0</v>
      </c>
      <c r="H106" s="37">
        <f>JULIO!E107+AGOSTO!E107+SEPTIEMBRE!E107</f>
        <v>154484</v>
      </c>
      <c r="I106" s="37">
        <f>JULIO!F107+AGOSTO!F107+SEPTIEMBRE!F107</f>
        <v>246703</v>
      </c>
      <c r="J106" s="37">
        <f>JULIO!J107+AGOSTO!J107+SEPTIEMBRE!J107</f>
        <v>47170</v>
      </c>
      <c r="K106" s="37">
        <f>JULIO!G107+AGOSTO!G107+SEPTIEMBRE!G107</f>
        <v>7350</v>
      </c>
      <c r="L106" s="37">
        <f>JULIO!K107+AGOSTO!K107+SEPTIEMBRE!K107</f>
        <v>46368</v>
      </c>
      <c r="M106" s="37">
        <f>JULIO!L107+AGOSTO!L107+SEPTIEMBRE!L107</f>
        <v>5023</v>
      </c>
      <c r="N106" s="37">
        <f>JULIO!I107+AGOSTO!I107+SEPTIEMBRE!I107</f>
        <v>64530</v>
      </c>
      <c r="O106" s="37">
        <f>JULIO!M107+AGOSTO!M107+SEPTIEMBRE!M107</f>
        <v>28060</v>
      </c>
      <c r="P106" s="37">
        <v>1336278</v>
      </c>
      <c r="Q106" s="37">
        <v>758514</v>
      </c>
      <c r="R106" s="37">
        <f t="shared" si="1"/>
        <v>5797585</v>
      </c>
      <c r="S106" s="31"/>
      <c r="T106" s="21"/>
      <c r="U106" s="31"/>
    </row>
    <row r="107" spans="1:21" ht="15" customHeight="1">
      <c r="A107" s="34">
        <v>101</v>
      </c>
      <c r="B107" s="35" t="s">
        <v>201</v>
      </c>
      <c r="C107" s="37">
        <f>JULIO!B108+AGOSTO!B108+SEPTIEMBRE!B108</f>
        <v>14217031</v>
      </c>
      <c r="D107" s="37">
        <f>JULIO!N108+AGOSTO!N108+SEPTIEMBRE!N108</f>
        <v>-84536</v>
      </c>
      <c r="E107" s="37">
        <f>JULIO!C108+AGOSTO!C108+SEPTIEMBRE!C108</f>
        <v>5407691</v>
      </c>
      <c r="F107" s="37">
        <f>JULIO!D108+AGOSTO!D108+SEPTIEMBRE!D108</f>
        <v>1042354</v>
      </c>
      <c r="G107" s="37">
        <f>JULIO!H108+AGOSTO!H108+SEPTIEMBRE!H108</f>
        <v>3230983</v>
      </c>
      <c r="H107" s="37">
        <f>JULIO!E108+AGOSTO!E108+SEPTIEMBRE!E108</f>
        <v>968033</v>
      </c>
      <c r="I107" s="37">
        <f>JULIO!F108+AGOSTO!F108+SEPTIEMBRE!F108</f>
        <v>1550886</v>
      </c>
      <c r="J107" s="37">
        <f>JULIO!J108+AGOSTO!J108+SEPTIEMBRE!J108</f>
        <v>296544</v>
      </c>
      <c r="K107" s="37">
        <f>JULIO!G108+AGOSTO!G108+SEPTIEMBRE!G108</f>
        <v>46218</v>
      </c>
      <c r="L107" s="37">
        <f>JULIO!K108+AGOSTO!K108+SEPTIEMBRE!K108</f>
        <v>291489</v>
      </c>
      <c r="M107" s="37">
        <f>JULIO!L108+AGOSTO!L108+SEPTIEMBRE!L108</f>
        <v>31629</v>
      </c>
      <c r="N107" s="37">
        <f>JULIO!I108+AGOSTO!I108+SEPTIEMBRE!I108</f>
        <v>980982</v>
      </c>
      <c r="O107" s="37">
        <f>JULIO!M108+AGOSTO!M108+SEPTIEMBRE!M108</f>
        <v>176564</v>
      </c>
      <c r="P107" s="37">
        <v>7485654</v>
      </c>
      <c r="Q107" s="37">
        <v>12953556</v>
      </c>
      <c r="R107" s="37">
        <f t="shared" si="1"/>
        <v>48595078</v>
      </c>
      <c r="S107" s="31"/>
      <c r="T107" s="21"/>
      <c r="U107" s="31"/>
    </row>
    <row r="108" spans="1:21" ht="15" customHeight="1">
      <c r="A108" s="34">
        <v>102</v>
      </c>
      <c r="B108" s="35" t="s">
        <v>118</v>
      </c>
      <c r="C108" s="37">
        <f>JULIO!B109+AGOSTO!B109+SEPTIEMBRE!B109</f>
        <v>17342860</v>
      </c>
      <c r="D108" s="37">
        <f>JULIO!N109+AGOSTO!N109+SEPTIEMBRE!N109</f>
        <v>-118249</v>
      </c>
      <c r="E108" s="37">
        <f>JULIO!C109+AGOSTO!C109+SEPTIEMBRE!C109</f>
        <v>6596515</v>
      </c>
      <c r="F108" s="37">
        <f>JULIO!D109+AGOSTO!D109+SEPTIEMBRE!D109</f>
        <v>1262625</v>
      </c>
      <c r="G108" s="37">
        <f>JULIO!H109+AGOSTO!H109+SEPTIEMBRE!H109</f>
        <v>-241495</v>
      </c>
      <c r="H108" s="37">
        <f>JULIO!E109+AGOSTO!E109+SEPTIEMBRE!E109</f>
        <v>1180429</v>
      </c>
      <c r="I108" s="37">
        <f>JULIO!F109+AGOSTO!F109+SEPTIEMBRE!F109</f>
        <v>1891683</v>
      </c>
      <c r="J108" s="37">
        <f>JULIO!J109+AGOSTO!J109+SEPTIEMBRE!J109</f>
        <v>361711</v>
      </c>
      <c r="K108" s="37">
        <f>JULIO!G109+AGOSTO!G109+SEPTIEMBRE!G109</f>
        <v>56376</v>
      </c>
      <c r="L108" s="37">
        <f>JULIO!K109+AGOSTO!K109+SEPTIEMBRE!K109</f>
        <v>355544</v>
      </c>
      <c r="M108" s="37">
        <f>JULIO!L109+AGOSTO!L109+SEPTIEMBRE!L109</f>
        <v>38584</v>
      </c>
      <c r="N108" s="37">
        <f>JULIO!I109+AGOSTO!I109+SEPTIEMBRE!I109</f>
        <v>1354523</v>
      </c>
      <c r="O108" s="37">
        <f>JULIO!M109+AGOSTO!M109+SEPTIEMBRE!M109</f>
        <v>215379</v>
      </c>
      <c r="P108" s="37">
        <v>32378829</v>
      </c>
      <c r="Q108" s="37">
        <v>16009527</v>
      </c>
      <c r="R108" s="37">
        <f t="shared" si="1"/>
        <v>78684841</v>
      </c>
      <c r="S108" s="31"/>
      <c r="T108" s="21"/>
      <c r="U108" s="31"/>
    </row>
    <row r="109" spans="1:21" ht="15" customHeight="1">
      <c r="A109" s="34">
        <v>103</v>
      </c>
      <c r="B109" s="35" t="s">
        <v>119</v>
      </c>
      <c r="C109" s="37">
        <f>JULIO!B110+AGOSTO!B110+SEPTIEMBRE!B110</f>
        <v>2166838</v>
      </c>
      <c r="D109" s="37">
        <f>JULIO!N110+AGOSTO!N110+SEPTIEMBRE!N110</f>
        <v>-14650</v>
      </c>
      <c r="E109" s="37">
        <f>JULIO!C110+AGOSTO!C110+SEPTIEMBRE!C110</f>
        <v>824187</v>
      </c>
      <c r="F109" s="37">
        <f>JULIO!D110+AGOSTO!D110+SEPTIEMBRE!D110</f>
        <v>111320</v>
      </c>
      <c r="G109" s="37">
        <f>JULIO!H110+AGOSTO!H110+SEPTIEMBRE!H110</f>
        <v>0</v>
      </c>
      <c r="H109" s="37">
        <f>JULIO!E110+AGOSTO!E110+SEPTIEMBRE!E110</f>
        <v>147511</v>
      </c>
      <c r="I109" s="37">
        <f>JULIO!F110+AGOSTO!F110+SEPTIEMBRE!F110</f>
        <v>236361</v>
      </c>
      <c r="J109" s="37">
        <f>JULIO!J110+AGOSTO!J110+SEPTIEMBRE!J110</f>
        <v>45195</v>
      </c>
      <c r="K109" s="37">
        <f>JULIO!G110+AGOSTO!G110+SEPTIEMBRE!G110</f>
        <v>7043</v>
      </c>
      <c r="L109" s="37">
        <f>JULIO!K110+AGOSTO!K110+SEPTIEMBRE!K110</f>
        <v>44424</v>
      </c>
      <c r="M109" s="37">
        <f>JULIO!L110+AGOSTO!L110+SEPTIEMBRE!L110</f>
        <v>4820</v>
      </c>
      <c r="N109" s="37">
        <f>JULIO!I110+AGOSTO!I110+SEPTIEMBRE!I110</f>
        <v>61381</v>
      </c>
      <c r="O109" s="37">
        <f>JULIO!M110+AGOSTO!M110+SEPTIEMBRE!M110</f>
        <v>26910</v>
      </c>
      <c r="P109" s="37">
        <v>1782231</v>
      </c>
      <c r="Q109" s="37">
        <v>646488</v>
      </c>
      <c r="R109" s="37">
        <f t="shared" si="1"/>
        <v>6090059</v>
      </c>
    </row>
    <row r="110" spans="1:21" ht="15" customHeight="1">
      <c r="A110" s="34">
        <v>104</v>
      </c>
      <c r="B110" s="35" t="s">
        <v>202</v>
      </c>
      <c r="C110" s="37">
        <f>JULIO!B111+AGOSTO!B111+SEPTIEMBRE!B111</f>
        <v>4512822</v>
      </c>
      <c r="D110" s="37">
        <f>JULIO!N111+AGOSTO!N111+SEPTIEMBRE!N111</f>
        <v>-30068</v>
      </c>
      <c r="E110" s="37">
        <f>JULIO!C111+AGOSTO!C111+SEPTIEMBRE!C111</f>
        <v>1716529</v>
      </c>
      <c r="F110" s="37">
        <f>JULIO!D111+AGOSTO!D111+SEPTIEMBRE!D111</f>
        <v>268652</v>
      </c>
      <c r="G110" s="37">
        <f>JULIO!H111+AGOSTO!H111+SEPTIEMBRE!H111</f>
        <v>0</v>
      </c>
      <c r="H110" s="37">
        <f>JULIO!E111+AGOSTO!E111+SEPTIEMBRE!E111</f>
        <v>307193</v>
      </c>
      <c r="I110" s="37">
        <f>JULIO!F111+AGOSTO!F111+SEPTIEMBRE!F111</f>
        <v>492255</v>
      </c>
      <c r="J110" s="37">
        <f>JULIO!J111+AGOSTO!J111+SEPTIEMBRE!J111</f>
        <v>94125</v>
      </c>
      <c r="K110" s="37">
        <f>JULIO!G111+AGOSTO!G111+SEPTIEMBRE!G111</f>
        <v>14670</v>
      </c>
      <c r="L110" s="37">
        <f>JULIO!K111+AGOSTO!K111+SEPTIEMBRE!K111</f>
        <v>92521</v>
      </c>
      <c r="M110" s="37">
        <f>JULIO!L111+AGOSTO!L111+SEPTIEMBRE!L111</f>
        <v>10041</v>
      </c>
      <c r="N110" s="37">
        <f>JULIO!I111+AGOSTO!I111+SEPTIEMBRE!I111</f>
        <v>312929</v>
      </c>
      <c r="O110" s="37">
        <f>JULIO!M111+AGOSTO!M111+SEPTIEMBRE!M111</f>
        <v>56044</v>
      </c>
      <c r="P110" s="37">
        <v>15546549</v>
      </c>
      <c r="Q110" s="37">
        <v>3062904</v>
      </c>
      <c r="R110" s="37">
        <f t="shared" si="1"/>
        <v>26457166</v>
      </c>
      <c r="T110" s="6"/>
    </row>
    <row r="111" spans="1:21" ht="15" customHeight="1">
      <c r="A111" s="34">
        <v>105</v>
      </c>
      <c r="B111" s="35" t="s">
        <v>121</v>
      </c>
      <c r="C111" s="37">
        <f>JULIO!B112+AGOSTO!B112+SEPTIEMBRE!B112</f>
        <v>2132123</v>
      </c>
      <c r="D111" s="37">
        <f>JULIO!N112+AGOSTO!N112+SEPTIEMBRE!N112</f>
        <v>-14181</v>
      </c>
      <c r="E111" s="37">
        <f>JULIO!C112+AGOSTO!C112+SEPTIEMBRE!C112</f>
        <v>810958</v>
      </c>
      <c r="F111" s="37">
        <f>JULIO!D112+AGOSTO!D112+SEPTIEMBRE!D112</f>
        <v>0</v>
      </c>
      <c r="G111" s="37">
        <f>JULIO!H112+AGOSTO!H112+SEPTIEMBRE!H112</f>
        <v>0</v>
      </c>
      <c r="H111" s="37">
        <f>JULIO!E112+AGOSTO!E112+SEPTIEMBRE!E112</f>
        <v>145106</v>
      </c>
      <c r="I111" s="37">
        <f>JULIO!F112+AGOSTO!F112+SEPTIEMBRE!F112</f>
        <v>232555</v>
      </c>
      <c r="J111" s="37">
        <f>JULIO!J112+AGOSTO!J112+SEPTIEMBRE!J112</f>
        <v>44467</v>
      </c>
      <c r="K111" s="37">
        <f>JULIO!G112+AGOSTO!G112+SEPTIEMBRE!G112</f>
        <v>6931</v>
      </c>
      <c r="L111" s="37">
        <f>JULIO!K112+AGOSTO!K112+SEPTIEMBRE!K112</f>
        <v>43709</v>
      </c>
      <c r="M111" s="37">
        <f>JULIO!L112+AGOSTO!L112+SEPTIEMBRE!L112</f>
        <v>4744</v>
      </c>
      <c r="N111" s="37">
        <f>JULIO!I112+AGOSTO!I112+SEPTIEMBRE!I112</f>
        <v>49488</v>
      </c>
      <c r="O111" s="37">
        <f>JULIO!M112+AGOSTO!M112+SEPTIEMBRE!M112</f>
        <v>26479</v>
      </c>
      <c r="P111" s="37">
        <v>991503</v>
      </c>
      <c r="Q111" s="37">
        <v>616890</v>
      </c>
      <c r="R111" s="37">
        <f t="shared" si="1"/>
        <v>5090772</v>
      </c>
      <c r="T111" s="6"/>
    </row>
    <row r="112" spans="1:21">
      <c r="A112" s="34">
        <v>106</v>
      </c>
      <c r="B112" s="35" t="s">
        <v>203</v>
      </c>
      <c r="C112" s="37">
        <f>JULIO!B113+AGOSTO!B113+SEPTIEMBRE!B113</f>
        <v>1930127</v>
      </c>
      <c r="D112" s="37">
        <f>JULIO!N113+AGOSTO!N113+SEPTIEMBRE!N113</f>
        <v>-13128</v>
      </c>
      <c r="E112" s="37">
        <f>JULIO!C113+AGOSTO!C113+SEPTIEMBRE!C113</f>
        <v>734555</v>
      </c>
      <c r="F112" s="37">
        <f>JULIO!D113+AGOSTO!D113+SEPTIEMBRE!D113</f>
        <v>91703</v>
      </c>
      <c r="G112" s="37">
        <f>JULIO!H113+AGOSTO!H113+SEPTIEMBRE!H113</f>
        <v>0</v>
      </c>
      <c r="H112" s="37">
        <f>JULIO!E113+AGOSTO!E113+SEPTIEMBRE!E113</f>
        <v>132275</v>
      </c>
      <c r="I112" s="37">
        <f>JULIO!F113+AGOSTO!F113+SEPTIEMBRE!F113</f>
        <v>210937</v>
      </c>
      <c r="J112" s="37">
        <f>JULIO!J113+AGOSTO!J113+SEPTIEMBRE!J113</f>
        <v>40332</v>
      </c>
      <c r="K112" s="37">
        <f>JULIO!G113+AGOSTO!G113+SEPTIEMBRE!G113</f>
        <v>6284</v>
      </c>
      <c r="L112" s="37">
        <f>JULIO!K113+AGOSTO!K113+SEPTIEMBRE!K113</f>
        <v>39647</v>
      </c>
      <c r="M112" s="37">
        <f>JULIO!L113+AGOSTO!L113+SEPTIEMBRE!L113</f>
        <v>4294</v>
      </c>
      <c r="N112" s="37">
        <f>JULIO!I113+AGOSTO!I113+SEPTIEMBRE!I113</f>
        <v>35333</v>
      </c>
      <c r="O112" s="37">
        <f>JULIO!M113+AGOSTO!M113+SEPTIEMBRE!M113</f>
        <v>23983</v>
      </c>
      <c r="P112" s="37">
        <v>1140834</v>
      </c>
      <c r="Q112" s="37">
        <v>414945</v>
      </c>
      <c r="R112" s="37">
        <f t="shared" si="1"/>
        <v>4792121</v>
      </c>
      <c r="T112" s="6"/>
    </row>
    <row r="113" spans="1:18" ht="15" thickBot="1">
      <c r="C113" s="16"/>
      <c r="D113" s="16"/>
      <c r="E113" s="16"/>
      <c r="F113" s="16"/>
      <c r="G113" s="16"/>
      <c r="H113" s="16"/>
      <c r="I113" s="16"/>
      <c r="J113" s="16"/>
      <c r="K113" s="16"/>
      <c r="L113" s="16"/>
      <c r="M113" s="16"/>
      <c r="N113" s="16"/>
      <c r="O113" s="16"/>
      <c r="P113" s="17"/>
      <c r="Q113" s="17"/>
      <c r="R113" s="16"/>
    </row>
    <row r="114" spans="1:18" ht="15" customHeight="1" thickBot="1">
      <c r="A114" s="38"/>
      <c r="B114" s="39"/>
      <c r="C114" s="40">
        <f t="shared" ref="C114:R114" si="2">SUM(C7:C112)</f>
        <v>607352664</v>
      </c>
      <c r="D114" s="40">
        <f t="shared" si="2"/>
        <v>-3988017</v>
      </c>
      <c r="E114" s="40">
        <f t="shared" si="2"/>
        <v>231018329</v>
      </c>
      <c r="F114" s="40">
        <f t="shared" si="2"/>
        <v>20551671</v>
      </c>
      <c r="G114" s="40">
        <f t="shared" si="2"/>
        <v>29898780</v>
      </c>
      <c r="H114" s="40">
        <f t="shared" si="2"/>
        <v>41356736</v>
      </c>
      <c r="I114" s="40">
        <f t="shared" si="2"/>
        <v>66255077</v>
      </c>
      <c r="J114" s="40">
        <f t="shared" si="2"/>
        <v>12668587</v>
      </c>
      <c r="K114" s="40">
        <f t="shared" si="2"/>
        <v>1974470</v>
      </c>
      <c r="L114" s="40">
        <f t="shared" si="2"/>
        <v>12452635</v>
      </c>
      <c r="M114" s="40">
        <f t="shared" si="2"/>
        <v>1351173</v>
      </c>
      <c r="N114" s="40">
        <f t="shared" si="2"/>
        <v>33467481</v>
      </c>
      <c r="O114" s="40">
        <f t="shared" si="2"/>
        <v>7542909</v>
      </c>
      <c r="P114" s="40">
        <f t="shared" si="2"/>
        <v>598055418</v>
      </c>
      <c r="Q114" s="40">
        <f t="shared" si="2"/>
        <v>434782122</v>
      </c>
      <c r="R114" s="40">
        <f t="shared" si="2"/>
        <v>2094740035</v>
      </c>
    </row>
    <row r="115" spans="1:18" ht="15" customHeight="1">
      <c r="B115" s="68" t="s">
        <v>204</v>
      </c>
      <c r="C115" s="68"/>
      <c r="D115" s="68"/>
      <c r="E115" s="68"/>
      <c r="F115" s="68"/>
      <c r="G115" s="68"/>
      <c r="H115" s="68"/>
      <c r="I115" s="68"/>
      <c r="J115" s="68"/>
      <c r="K115" s="68"/>
      <c r="L115" s="68"/>
      <c r="M115" s="68"/>
      <c r="N115" s="68"/>
      <c r="O115" s="68"/>
      <c r="P115" s="68"/>
      <c r="Q115" s="68"/>
      <c r="R115" s="68"/>
    </row>
    <row r="116" spans="1:18">
      <c r="B116" s="69"/>
      <c r="C116" s="69"/>
      <c r="D116" s="69"/>
      <c r="E116" s="69"/>
      <c r="F116" s="69"/>
      <c r="G116" s="69"/>
      <c r="H116" s="69"/>
      <c r="I116" s="69"/>
      <c r="J116" s="69"/>
      <c r="K116" s="69"/>
      <c r="L116" s="69"/>
      <c r="M116" s="69"/>
      <c r="N116" s="69"/>
      <c r="O116" s="69"/>
      <c r="P116" s="69"/>
      <c r="Q116" s="69"/>
      <c r="R116" s="69"/>
    </row>
    <row r="117" spans="1:18">
      <c r="B117" s="18"/>
      <c r="R117" s="20"/>
    </row>
    <row r="118" spans="1:18">
      <c r="B118" s="18"/>
      <c r="K118" s="21"/>
      <c r="M118" s="21"/>
      <c r="O118" s="21"/>
      <c r="R118" s="20"/>
    </row>
    <row r="119" spans="1:18">
      <c r="B119" s="18"/>
      <c r="R119" s="20"/>
    </row>
    <row r="120" spans="1:18" ht="15.5">
      <c r="A120" s="22"/>
      <c r="B120" s="22"/>
      <c r="C120" s="22"/>
      <c r="D120" s="22"/>
      <c r="E120" s="22"/>
      <c r="F120" s="22"/>
      <c r="G120" s="22"/>
      <c r="H120" s="22"/>
      <c r="I120" s="23"/>
      <c r="J120" s="22"/>
      <c r="K120" s="22"/>
      <c r="L120" s="22"/>
      <c r="M120" s="22"/>
      <c r="N120" s="22"/>
      <c r="O120" s="22"/>
      <c r="P120" s="22"/>
      <c r="Q120" s="22"/>
      <c r="R120" s="22"/>
    </row>
    <row r="121" spans="1:18" ht="20">
      <c r="A121" s="24"/>
      <c r="B121" s="65"/>
      <c r="C121" s="65"/>
      <c r="D121" s="65"/>
      <c r="E121" s="65"/>
      <c r="F121" s="65"/>
      <c r="G121" s="65"/>
      <c r="H121" s="65"/>
      <c r="I121" s="65"/>
      <c r="J121" s="65"/>
      <c r="K121" s="65"/>
      <c r="L121" s="65"/>
      <c r="M121" s="65"/>
      <c r="N121" s="65"/>
      <c r="O121" s="65"/>
      <c r="P121" s="65"/>
      <c r="Q121" s="65"/>
      <c r="R121" s="65"/>
    </row>
    <row r="122" spans="1:18" ht="20">
      <c r="A122" s="24"/>
      <c r="B122" s="23"/>
      <c r="C122" s="23"/>
      <c r="D122" s="23"/>
      <c r="E122" s="23"/>
      <c r="F122" s="23"/>
      <c r="G122" s="25"/>
      <c r="H122" s="25"/>
      <c r="I122" s="25"/>
      <c r="J122" s="25"/>
      <c r="K122" s="25"/>
      <c r="L122" s="23"/>
      <c r="M122" s="23"/>
      <c r="N122" s="23"/>
      <c r="O122" s="23"/>
      <c r="P122" s="26"/>
      <c r="Q122" s="26"/>
      <c r="R122" s="23"/>
    </row>
    <row r="123" spans="1:18" ht="20">
      <c r="A123" s="24"/>
      <c r="B123" s="23"/>
      <c r="C123" s="23"/>
      <c r="D123" s="23"/>
      <c r="E123" s="23"/>
      <c r="F123" s="23"/>
      <c r="G123" s="25"/>
      <c r="H123" s="25"/>
      <c r="I123" s="25"/>
      <c r="J123" s="25"/>
      <c r="K123" s="25"/>
      <c r="L123" s="23"/>
      <c r="M123" s="23"/>
      <c r="N123" s="23"/>
      <c r="O123" s="23"/>
      <c r="P123" s="26"/>
      <c r="Q123" s="26"/>
      <c r="R123" s="23"/>
    </row>
    <row r="124" spans="1:18" ht="20">
      <c r="A124" s="24"/>
      <c r="B124" s="23"/>
      <c r="C124" s="23"/>
      <c r="D124" s="23"/>
      <c r="E124" s="23"/>
      <c r="F124" s="23"/>
      <c r="G124" s="25"/>
      <c r="H124" s="25"/>
      <c r="I124" s="25"/>
      <c r="J124" s="25"/>
      <c r="K124" s="25"/>
      <c r="L124" s="23"/>
      <c r="M124" s="23"/>
      <c r="N124" s="23"/>
      <c r="O124" s="23"/>
      <c r="P124" s="26"/>
      <c r="Q124" s="26"/>
      <c r="R124" s="23"/>
    </row>
    <row r="125" spans="1:18" ht="20">
      <c r="A125" s="24"/>
      <c r="B125" s="65"/>
      <c r="C125" s="65"/>
      <c r="D125" s="65"/>
      <c r="E125" s="65"/>
      <c r="F125" s="65"/>
      <c r="G125" s="65"/>
      <c r="H125" s="65"/>
      <c r="I125" s="65"/>
      <c r="J125" s="65"/>
      <c r="K125" s="65"/>
      <c r="L125" s="65"/>
      <c r="M125" s="65"/>
      <c r="N125" s="65"/>
      <c r="O125" s="65"/>
      <c r="P125" s="65"/>
      <c r="Q125" s="65"/>
      <c r="R125" s="65"/>
    </row>
    <row r="126" spans="1:18" ht="20">
      <c r="A126" s="24"/>
      <c r="B126" s="65"/>
      <c r="C126" s="65"/>
      <c r="D126" s="65"/>
      <c r="E126" s="65"/>
      <c r="F126" s="65"/>
      <c r="G126" s="65"/>
      <c r="H126" s="65"/>
      <c r="I126" s="65"/>
      <c r="J126" s="65"/>
      <c r="K126" s="65"/>
      <c r="L126" s="65"/>
      <c r="M126" s="65"/>
      <c r="N126" s="65"/>
      <c r="O126" s="65"/>
      <c r="P126" s="65"/>
      <c r="Q126" s="65"/>
      <c r="R126" s="65"/>
    </row>
    <row r="127" spans="1:18" ht="20">
      <c r="A127" s="24"/>
      <c r="B127" s="23"/>
      <c r="C127" s="23"/>
      <c r="D127" s="23"/>
      <c r="E127" s="23"/>
      <c r="F127" s="23"/>
      <c r="G127" s="23"/>
      <c r="H127" s="23"/>
      <c r="I127" s="23"/>
      <c r="J127" s="23"/>
      <c r="K127" s="23"/>
      <c r="L127" s="23"/>
      <c r="M127" s="23"/>
      <c r="N127" s="23"/>
      <c r="O127" s="23"/>
      <c r="P127" s="26"/>
      <c r="Q127" s="26"/>
      <c r="R127" s="23"/>
    </row>
    <row r="128" spans="1:18" ht="20">
      <c r="A128" s="24"/>
      <c r="B128" s="23"/>
      <c r="C128" s="23"/>
      <c r="D128" s="23"/>
      <c r="E128" s="23"/>
      <c r="F128" s="23"/>
      <c r="G128" s="23"/>
      <c r="H128" s="23"/>
      <c r="I128" s="23"/>
      <c r="J128" s="23"/>
      <c r="K128" s="23"/>
      <c r="L128" s="23"/>
      <c r="M128" s="23"/>
      <c r="N128" s="23"/>
      <c r="O128" s="23"/>
      <c r="P128" s="26"/>
      <c r="Q128" s="26"/>
      <c r="R128" s="23"/>
    </row>
    <row r="129" spans="1:18" ht="20">
      <c r="A129" s="24"/>
      <c r="B129" s="23"/>
      <c r="C129" s="23"/>
      <c r="D129" s="23"/>
      <c r="E129" s="23"/>
      <c r="F129" s="23"/>
      <c r="G129" s="23"/>
      <c r="H129" s="23"/>
      <c r="I129" s="23"/>
      <c r="J129" s="23"/>
      <c r="K129" s="23"/>
      <c r="L129" s="23"/>
      <c r="M129" s="23"/>
      <c r="N129" s="23"/>
      <c r="O129" s="23"/>
      <c r="P129" s="26"/>
      <c r="Q129" s="26"/>
      <c r="R129" s="23"/>
    </row>
    <row r="130" spans="1:18" ht="20">
      <c r="A130" s="24"/>
      <c r="B130" s="23"/>
      <c r="C130" s="23"/>
      <c r="D130" s="23"/>
      <c r="E130" s="23"/>
      <c r="F130" s="23"/>
      <c r="G130" s="23"/>
      <c r="H130" s="23"/>
      <c r="I130" s="23"/>
      <c r="J130" s="23"/>
      <c r="K130" s="23"/>
      <c r="L130" s="23"/>
      <c r="M130" s="23"/>
      <c r="N130" s="23"/>
      <c r="O130" s="23"/>
      <c r="P130" s="26"/>
      <c r="Q130" s="26"/>
      <c r="R130" s="23"/>
    </row>
    <row r="134" spans="1:18">
      <c r="H134" s="27"/>
      <c r="L134" s="27"/>
      <c r="M134" s="27"/>
      <c r="N134" s="27"/>
      <c r="O134" s="27"/>
      <c r="R134" s="27"/>
    </row>
    <row r="135" spans="1:18">
      <c r="F135" s="27"/>
      <c r="H135" s="27"/>
      <c r="K135" s="27"/>
      <c r="L135" s="27"/>
      <c r="M135" s="27"/>
    </row>
    <row r="136" spans="1:18">
      <c r="E136" s="27"/>
    </row>
  </sheetData>
  <mergeCells count="24">
    <mergeCell ref="A3:R3"/>
    <mergeCell ref="A1:R1"/>
    <mergeCell ref="A2:R2"/>
    <mergeCell ref="A5:B6"/>
    <mergeCell ref="C5:C6"/>
    <mergeCell ref="D5:D6"/>
    <mergeCell ref="E5:E6"/>
    <mergeCell ref="F5:F6"/>
    <mergeCell ref="G5:G6"/>
    <mergeCell ref="I5:I6"/>
    <mergeCell ref="J5:J6"/>
    <mergeCell ref="K5:K6"/>
    <mergeCell ref="L5:L6"/>
    <mergeCell ref="O5:O6"/>
    <mergeCell ref="P5:P6"/>
    <mergeCell ref="B125:R125"/>
    <mergeCell ref="B126:R126"/>
    <mergeCell ref="H5:H6"/>
    <mergeCell ref="M5:M6"/>
    <mergeCell ref="N5:N6"/>
    <mergeCell ref="B115:R116"/>
    <mergeCell ref="B121:R121"/>
    <mergeCell ref="Q5:Q6"/>
    <mergeCell ref="R5:R6"/>
  </mergeCells>
  <pageMargins left="0.70866141732283472" right="0.70866141732283472" top="0.74803149606299213" bottom="0.74803149606299213" header="0.31496062992125984" footer="0.31496062992125984"/>
  <pageSetup paperSize="5" scale="49" fitToHeight="0" orientation="landscape" r:id="rId1"/>
  <headerFooter>
    <oddHeader xml:space="preserve">&amp;CANEXO 1. DISTRIBUCIÓN DE PARTICIPACIONES Y FONDOS DE APORTACIONES FEDERALES DEL RAMO 33 PAGADOS A LOS MUNICIPIOS DEL ESTADO DE YUCATÁN DEL 1 DE JULIO AL 30 DE SEPTIEMBRE DE 2022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view="pageBreakPreview" zoomScaleNormal="100" zoomScaleSheetLayoutView="100" workbookViewId="0"/>
  </sheetViews>
  <sheetFormatPr baseColWidth="10" defaultRowHeight="14.5"/>
  <cols>
    <col min="1" max="1" width="82.54296875" customWidth="1"/>
    <col min="2" max="2" width="24.26953125" customWidth="1"/>
    <col min="3" max="4" width="0" hidden="1" customWidth="1"/>
    <col min="5" max="5" width="15.453125" hidden="1" customWidth="1"/>
  </cols>
  <sheetData>
    <row r="1" spans="1:8" ht="25" customHeight="1">
      <c r="A1" s="41" t="s">
        <v>128</v>
      </c>
      <c r="B1" s="42"/>
    </row>
    <row r="2" spans="1:8" ht="25" customHeight="1">
      <c r="A2" s="41" t="s">
        <v>129</v>
      </c>
      <c r="B2" s="43"/>
      <c r="D2" s="1"/>
      <c r="E2" s="1"/>
      <c r="F2" s="1"/>
      <c r="G2" s="1"/>
      <c r="H2" s="1"/>
    </row>
    <row r="3" spans="1:8">
      <c r="A3" s="44"/>
      <c r="B3" s="44"/>
    </row>
    <row r="4" spans="1:8" ht="21" customHeight="1">
      <c r="A4" s="44"/>
      <c r="B4" s="44"/>
    </row>
    <row r="5" spans="1:8" ht="7.5" customHeight="1">
      <c r="A5" s="1"/>
      <c r="B5" s="1"/>
    </row>
    <row r="6" spans="1:8" ht="13.5" customHeight="1">
      <c r="A6" s="2"/>
      <c r="B6" s="3"/>
    </row>
    <row r="7" spans="1:8" ht="13.5" customHeight="1">
      <c r="A7" s="2"/>
      <c r="B7" s="3"/>
    </row>
    <row r="8" spans="1:8" ht="13.5" customHeight="1">
      <c r="A8" s="2"/>
      <c r="B8" s="3"/>
    </row>
    <row r="9" spans="1:8" ht="13.5" customHeight="1">
      <c r="A9" s="2"/>
      <c r="B9" s="3"/>
    </row>
    <row r="10" spans="1:8" ht="13.5" customHeight="1">
      <c r="A10" s="2"/>
      <c r="B10" s="3"/>
    </row>
    <row r="11" spans="1:8" ht="13.5" customHeight="1">
      <c r="A11" s="2"/>
      <c r="B11" s="3"/>
    </row>
    <row r="12" spans="1:8" ht="13.5" customHeight="1">
      <c r="A12" s="3"/>
      <c r="B12" s="3"/>
    </row>
    <row r="13" spans="1:8" ht="13.5" customHeight="1">
      <c r="A13" s="3"/>
      <c r="B13" s="3"/>
    </row>
    <row r="14" spans="1:8" ht="13.5" customHeight="1" thickBot="1">
      <c r="A14" s="3"/>
      <c r="B14" s="3"/>
    </row>
    <row r="15" spans="1:8" ht="25" customHeight="1" thickBot="1">
      <c r="A15" s="45" t="s">
        <v>130</v>
      </c>
      <c r="B15" s="45" t="s">
        <v>131</v>
      </c>
    </row>
    <row r="16" spans="1:8" ht="16" customHeight="1">
      <c r="A16" s="46"/>
      <c r="B16" s="47"/>
    </row>
    <row r="17" spans="1:5" ht="18" customHeight="1">
      <c r="A17" s="48" t="s">
        <v>132</v>
      </c>
      <c r="B17" s="49">
        <f>'OPCION 1 (TODO)'!C114</f>
        <v>607352664</v>
      </c>
      <c r="C17" s="5" t="s">
        <v>133</v>
      </c>
      <c r="D17">
        <v>681167164.9999994</v>
      </c>
      <c r="E17" s="6">
        <f>B17-D17</f>
        <v>-73814500.999999404</v>
      </c>
    </row>
    <row r="18" spans="1:5" ht="18" customHeight="1">
      <c r="A18" s="48" t="s">
        <v>205</v>
      </c>
      <c r="B18" s="49">
        <f>'OPCION 1 (TODO)'!D114</f>
        <v>-3988017</v>
      </c>
      <c r="C18" s="5"/>
      <c r="E18" s="6"/>
    </row>
    <row r="19" spans="1:5" ht="18" customHeight="1">
      <c r="A19" s="48" t="s">
        <v>135</v>
      </c>
      <c r="B19" s="49">
        <f>'OPCION 1 (TODO)'!E114</f>
        <v>231018329</v>
      </c>
      <c r="C19" s="5" t="s">
        <v>134</v>
      </c>
      <c r="D19">
        <v>5250814.8000000017</v>
      </c>
      <c r="E19" s="6">
        <f t="shared" ref="E19:E30" si="0">B19-D19</f>
        <v>225767514.19999999</v>
      </c>
    </row>
    <row r="20" spans="1:5" ht="18" customHeight="1">
      <c r="A20" s="48" t="s">
        <v>138</v>
      </c>
      <c r="B20" s="49">
        <f>'OPCION 1 (TODO)'!F114</f>
        <v>20551671</v>
      </c>
      <c r="C20" s="5" t="s">
        <v>136</v>
      </c>
      <c r="D20">
        <v>249336857.00000018</v>
      </c>
      <c r="E20" s="6">
        <f t="shared" si="0"/>
        <v>-228785186.00000018</v>
      </c>
    </row>
    <row r="21" spans="1:5" ht="18" customHeight="1">
      <c r="A21" s="48" t="s">
        <v>140</v>
      </c>
      <c r="B21" s="49">
        <f>'OPCION 1 (TODO)'!G114</f>
        <v>29898780</v>
      </c>
      <c r="C21" s="5" t="s">
        <v>137</v>
      </c>
      <c r="D21">
        <v>1503967.0000000002</v>
      </c>
      <c r="E21" s="6">
        <f t="shared" si="0"/>
        <v>28394813</v>
      </c>
    </row>
    <row r="22" spans="1:5" ht="18" customHeight="1">
      <c r="A22" s="48" t="s">
        <v>142</v>
      </c>
      <c r="B22" s="49">
        <f>'OPCION 1 (TODO)'!H114</f>
        <v>41356736</v>
      </c>
      <c r="C22" s="5" t="s">
        <v>139</v>
      </c>
      <c r="D22">
        <v>27263934.000000007</v>
      </c>
      <c r="E22" s="6">
        <f t="shared" si="0"/>
        <v>14092801.999999993</v>
      </c>
    </row>
    <row r="23" spans="1:5" ht="18" customHeight="1">
      <c r="A23" s="48" t="s">
        <v>144</v>
      </c>
      <c r="B23" s="49">
        <f>'OPCION 1 (TODO)'!I114</f>
        <v>66255077</v>
      </c>
      <c r="C23" s="5" t="s">
        <v>141</v>
      </c>
      <c r="D23">
        <v>22952857</v>
      </c>
      <c r="E23" s="6">
        <f t="shared" si="0"/>
        <v>43302220</v>
      </c>
    </row>
    <row r="24" spans="1:5" ht="18" customHeight="1">
      <c r="A24" s="48" t="s">
        <v>147</v>
      </c>
      <c r="B24" s="49">
        <f>'OPCION 1 (TODO)'!J114</f>
        <v>12668587</v>
      </c>
      <c r="C24" s="5" t="s">
        <v>143</v>
      </c>
      <c r="D24">
        <v>15325145.200000007</v>
      </c>
      <c r="E24" s="6">
        <f t="shared" si="0"/>
        <v>-2656558.2000000067</v>
      </c>
    </row>
    <row r="25" spans="1:5" ht="18" customHeight="1">
      <c r="A25" s="48" t="s">
        <v>149</v>
      </c>
      <c r="B25" s="49">
        <f>'OPCION 1 (TODO)'!K114</f>
        <v>1974470</v>
      </c>
      <c r="C25" s="5" t="s">
        <v>145</v>
      </c>
      <c r="D25">
        <v>55082446.799999982</v>
      </c>
      <c r="E25" s="6">
        <f t="shared" si="0"/>
        <v>-53107976.799999982</v>
      </c>
    </row>
    <row r="26" spans="1:5" ht="18" customHeight="1">
      <c r="A26" s="48" t="s">
        <v>206</v>
      </c>
      <c r="B26" s="49">
        <f>'OPCION 1 (TODO)'!L114</f>
        <v>12452635</v>
      </c>
      <c r="C26" s="5" t="s">
        <v>146</v>
      </c>
      <c r="D26">
        <v>46182.199999999975</v>
      </c>
      <c r="E26" s="6">
        <f t="shared" si="0"/>
        <v>12406452.800000001</v>
      </c>
    </row>
    <row r="27" spans="1:5" ht="18" customHeight="1">
      <c r="A27" s="48" t="s">
        <v>207</v>
      </c>
      <c r="B27" s="49">
        <f>'OPCION 1 (TODO)'!M114</f>
        <v>1351173</v>
      </c>
      <c r="C27" s="5" t="s">
        <v>148</v>
      </c>
      <c r="D27">
        <v>13369313.199999997</v>
      </c>
      <c r="E27" s="6">
        <f t="shared" si="0"/>
        <v>-12018140.199999997</v>
      </c>
    </row>
    <row r="28" spans="1:5" ht="18" customHeight="1">
      <c r="A28" s="48" t="s">
        <v>208</v>
      </c>
      <c r="B28" s="49">
        <f>'OPCION 1 (TODO)'!N114</f>
        <v>33467481</v>
      </c>
      <c r="C28" s="5" t="s">
        <v>150</v>
      </c>
      <c r="D28">
        <v>1937926.9999999995</v>
      </c>
      <c r="E28" s="6">
        <f t="shared" si="0"/>
        <v>31529554</v>
      </c>
    </row>
    <row r="29" spans="1:5" ht="18" customHeight="1">
      <c r="A29" s="48" t="s">
        <v>151</v>
      </c>
      <c r="B29" s="49">
        <f>'OPCION 1 (TODO)'!O114</f>
        <v>7542909</v>
      </c>
      <c r="C29" s="5" t="s">
        <v>12</v>
      </c>
      <c r="D29">
        <v>13112414.160000013</v>
      </c>
      <c r="E29" s="6">
        <f t="shared" si="0"/>
        <v>-5569505.1600000132</v>
      </c>
    </row>
    <row r="30" spans="1:5" ht="16" customHeight="1" thickBot="1">
      <c r="A30" s="50"/>
      <c r="B30" s="51"/>
      <c r="C30" s="5" t="s">
        <v>152</v>
      </c>
      <c r="D30">
        <v>-4085349.5100000007</v>
      </c>
      <c r="E30" s="6">
        <f t="shared" si="0"/>
        <v>4085349.5100000007</v>
      </c>
    </row>
    <row r="31" spans="1:5" ht="24" customHeight="1" thickBot="1">
      <c r="A31" s="52" t="s">
        <v>153</v>
      </c>
      <c r="B31" s="53">
        <f>SUM(B17:B30)</f>
        <v>1061902495</v>
      </c>
    </row>
    <row r="32" spans="1:5" ht="16" customHeight="1">
      <c r="A32" s="7"/>
      <c r="B32" s="8"/>
    </row>
    <row r="33" spans="1:6" ht="16" customHeight="1">
      <c r="A33" s="4"/>
      <c r="B33" s="9"/>
    </row>
    <row r="34" spans="1:6" ht="16" customHeight="1">
      <c r="A34" s="4"/>
      <c r="B34" s="9"/>
    </row>
    <row r="35" spans="1:6" ht="16" customHeight="1">
      <c r="A35" s="4"/>
      <c r="B35" s="9"/>
    </row>
    <row r="36" spans="1:6" ht="16" customHeight="1">
      <c r="A36" s="4"/>
      <c r="B36" s="9"/>
    </row>
    <row r="37" spans="1:6" ht="78" customHeight="1">
      <c r="A37" s="4"/>
      <c r="B37" s="9"/>
    </row>
    <row r="38" spans="1:6" ht="21" customHeight="1" thickBot="1">
      <c r="A38" s="4"/>
      <c r="B38" s="9"/>
    </row>
    <row r="39" spans="1:6" s="30" customFormat="1" ht="36.75" customHeight="1" thickBot="1">
      <c r="A39" s="28" t="s">
        <v>154</v>
      </c>
      <c r="B39" s="29">
        <f>'OPCION 1 (TODO)'!P114</f>
        <v>598055418</v>
      </c>
    </row>
    <row r="40" spans="1:6" s="30" customFormat="1" ht="16" customHeight="1">
      <c r="A40" s="76" t="s">
        <v>155</v>
      </c>
      <c r="B40" s="79">
        <f>'OPCION 1 (TODO)'!Q114</f>
        <v>434782122</v>
      </c>
    </row>
    <row r="41" spans="1:6" s="30" customFormat="1" ht="16" customHeight="1">
      <c r="A41" s="77"/>
      <c r="B41" s="80"/>
    </row>
    <row r="42" spans="1:6" ht="16" customHeight="1" thickBot="1">
      <c r="A42" s="78"/>
      <c r="B42" s="81"/>
    </row>
    <row r="43" spans="1:6" ht="24" customHeight="1" thickBot="1">
      <c r="A43" s="54" t="s">
        <v>153</v>
      </c>
      <c r="B43" s="53">
        <f>SUM(B39:B41)</f>
        <v>1032837540</v>
      </c>
    </row>
    <row r="44" spans="1:6" ht="16" customHeight="1">
      <c r="A44" s="10"/>
      <c r="B44" s="11"/>
    </row>
    <row r="45" spans="1:6" ht="21" customHeight="1">
      <c r="A45" s="12"/>
      <c r="B45" s="13"/>
    </row>
    <row r="46" spans="1:6" ht="42" customHeight="1">
      <c r="A46" s="12"/>
      <c r="B46" s="13"/>
      <c r="F46" s="14"/>
    </row>
    <row r="47" spans="1:6" ht="16" customHeight="1">
      <c r="A47" s="12"/>
      <c r="B47" s="13"/>
      <c r="C47" s="5"/>
    </row>
    <row r="48" spans="1:6" ht="13.5" customHeight="1">
      <c r="A48" s="12"/>
      <c r="B48" s="13"/>
    </row>
    <row r="49" spans="1:2" ht="16" hidden="1" customHeight="1">
      <c r="A49" s="12"/>
      <c r="B49" s="13"/>
    </row>
    <row r="50" spans="1:2" ht="16" hidden="1" customHeight="1">
      <c r="A50" s="12"/>
      <c r="B50" s="13"/>
    </row>
    <row r="51" spans="1:2" ht="15.75" hidden="1" customHeight="1">
      <c r="A51" s="12"/>
      <c r="B51" s="13"/>
    </row>
    <row r="52" spans="1:2" ht="15.75" hidden="1" customHeight="1">
      <c r="A52" s="12"/>
      <c r="B52" s="13"/>
    </row>
    <row r="53" spans="1:2" ht="31.5" hidden="1" customHeight="1">
      <c r="A53" s="12"/>
      <c r="B53" s="13"/>
    </row>
    <row r="54" spans="1:2" ht="13.5" hidden="1" customHeight="1">
      <c r="A54" s="12"/>
      <c r="B54" s="13"/>
    </row>
    <row r="55" spans="1:2" ht="15" hidden="1" customHeight="1">
      <c r="A55" s="12"/>
      <c r="B55" s="13"/>
    </row>
    <row r="56" spans="1:2" ht="15" hidden="1" customHeight="1">
      <c r="A56" s="12"/>
      <c r="B56" s="13"/>
    </row>
    <row r="57" spans="1:2" ht="15" hidden="1" customHeight="1">
      <c r="A57" s="12"/>
      <c r="B57" s="13"/>
    </row>
    <row r="58" spans="1:2" ht="15" hidden="1" customHeight="1">
      <c r="A58" s="12"/>
      <c r="B58" s="13"/>
    </row>
    <row r="59" spans="1:2" ht="15" hidden="1" customHeight="1">
      <c r="A59" s="12"/>
      <c r="B59" s="13"/>
    </row>
    <row r="60" spans="1:2" ht="15" hidden="1" customHeight="1">
      <c r="A60" s="12"/>
      <c r="B60" s="13"/>
    </row>
    <row r="61" spans="1:2" ht="12" hidden="1" customHeight="1">
      <c r="A61" s="12"/>
      <c r="B61" s="13"/>
    </row>
    <row r="62" spans="1:2" ht="29.25" customHeight="1" thickBot="1">
      <c r="A62" s="15"/>
      <c r="B62" s="13"/>
    </row>
    <row r="63" spans="1:2" ht="24" customHeight="1" thickBot="1">
      <c r="A63" s="52" t="s">
        <v>156</v>
      </c>
      <c r="B63" s="53">
        <f>+B31+B43</f>
        <v>2094740035</v>
      </c>
    </row>
  </sheetData>
  <mergeCells count="2">
    <mergeCell ref="A40:A42"/>
    <mergeCell ref="B40:B42"/>
  </mergeCells>
  <pageMargins left="0.7" right="0.7" top="0.75" bottom="0.75" header="0.3" footer="0.3"/>
  <pageSetup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9"/>
  <sheetViews>
    <sheetView showGridLines="0" zoomScale="70" zoomScaleNormal="70" zoomScaleSheetLayoutView="70" workbookViewId="0">
      <selection sqref="A1:N1"/>
    </sheetView>
  </sheetViews>
  <sheetFormatPr baseColWidth="10" defaultRowHeight="14.5"/>
  <cols>
    <col min="1" max="1" width="27.1796875" customWidth="1"/>
    <col min="2" max="15" width="16.54296875" customWidth="1"/>
  </cols>
  <sheetData>
    <row r="1" spans="1:15" ht="15.5" customHeight="1">
      <c r="A1" s="82" t="s">
        <v>219</v>
      </c>
      <c r="B1" s="83"/>
      <c r="C1" s="83"/>
      <c r="D1" s="83"/>
      <c r="E1" s="83"/>
      <c r="F1" s="83"/>
      <c r="G1" s="83"/>
      <c r="H1" s="83"/>
      <c r="I1" s="83"/>
      <c r="J1" s="83"/>
      <c r="K1" s="83"/>
      <c r="L1" s="83"/>
      <c r="M1" s="83"/>
      <c r="N1" s="83"/>
      <c r="O1" s="55"/>
    </row>
    <row r="2" spans="1:15" ht="15.5" customHeight="1">
      <c r="A2" s="82" t="s">
        <v>220</v>
      </c>
      <c r="B2" s="83"/>
      <c r="C2" s="83"/>
      <c r="D2" s="83"/>
      <c r="E2" s="83"/>
      <c r="F2" s="83"/>
      <c r="G2" s="83"/>
      <c r="H2" s="83"/>
      <c r="I2" s="83"/>
      <c r="J2" s="83"/>
      <c r="K2" s="83"/>
      <c r="L2" s="83"/>
      <c r="M2" s="83"/>
      <c r="N2" s="83"/>
      <c r="O2" s="55"/>
    </row>
    <row r="3" spans="1:15" ht="15.5" customHeight="1">
      <c r="A3" s="82" t="s">
        <v>0</v>
      </c>
      <c r="B3" s="83"/>
      <c r="C3" s="83"/>
      <c r="D3" s="83"/>
      <c r="E3" s="83"/>
      <c r="F3" s="83"/>
      <c r="G3" s="83"/>
      <c r="H3" s="83"/>
      <c r="I3" s="83"/>
      <c r="J3" s="83"/>
      <c r="K3" s="83"/>
      <c r="L3" s="83"/>
      <c r="M3" s="83"/>
      <c r="N3" s="83"/>
      <c r="O3" s="55"/>
    </row>
    <row r="4" spans="1:15" ht="15.5" customHeight="1">
      <c r="A4" s="82" t="s">
        <v>221</v>
      </c>
      <c r="B4" s="83"/>
      <c r="C4" s="83"/>
      <c r="D4" s="83"/>
      <c r="E4" s="83"/>
      <c r="F4" s="83"/>
      <c r="G4" s="83"/>
      <c r="H4" s="83"/>
      <c r="I4" s="83"/>
      <c r="J4" s="83"/>
      <c r="K4" s="83"/>
      <c r="L4" s="83"/>
      <c r="M4" s="83"/>
      <c r="N4" s="83"/>
      <c r="O4" s="55"/>
    </row>
    <row r="5" spans="1:15" ht="15.5" customHeight="1">
      <c r="A5" s="82" t="s">
        <v>1</v>
      </c>
      <c r="B5" s="83"/>
      <c r="C5" s="83"/>
      <c r="D5" s="83"/>
      <c r="E5" s="83"/>
      <c r="F5" s="83"/>
      <c r="G5" s="83"/>
      <c r="H5" s="83"/>
      <c r="I5" s="83"/>
      <c r="J5" s="83"/>
      <c r="K5" s="83"/>
      <c r="L5" s="83"/>
      <c r="M5" s="83"/>
      <c r="N5" s="83"/>
      <c r="O5" s="55"/>
    </row>
    <row r="6" spans="1:15" ht="16" customHeight="1" thickBot="1">
      <c r="A6" s="82" t="s">
        <v>127</v>
      </c>
      <c r="B6" s="83"/>
      <c r="C6" s="83"/>
      <c r="D6" s="83"/>
      <c r="E6" s="83"/>
      <c r="F6" s="83"/>
      <c r="G6" s="83"/>
      <c r="H6" s="83"/>
      <c r="I6" s="83"/>
      <c r="J6" s="83"/>
      <c r="K6" s="83"/>
      <c r="L6" s="83"/>
      <c r="M6" s="83"/>
      <c r="N6" s="83"/>
      <c r="O6" s="56"/>
    </row>
    <row r="7" spans="1:15" ht="94" thickTop="1" thickBot="1">
      <c r="A7" s="57" t="s">
        <v>2</v>
      </c>
      <c r="B7" s="57" t="s">
        <v>3</v>
      </c>
      <c r="C7" s="57" t="s">
        <v>4</v>
      </c>
      <c r="D7" s="57" t="s">
        <v>5</v>
      </c>
      <c r="E7" s="57" t="s">
        <v>6</v>
      </c>
      <c r="F7" s="57" t="s">
        <v>7</v>
      </c>
      <c r="G7" s="57" t="s">
        <v>8</v>
      </c>
      <c r="H7" s="57" t="s">
        <v>9</v>
      </c>
      <c r="I7" s="57" t="s">
        <v>10</v>
      </c>
      <c r="J7" s="57" t="s">
        <v>11</v>
      </c>
      <c r="K7" s="57" t="s">
        <v>12</v>
      </c>
      <c r="L7" s="57" t="s">
        <v>13</v>
      </c>
      <c r="M7" s="57" t="s">
        <v>14</v>
      </c>
      <c r="N7" s="57" t="s">
        <v>15</v>
      </c>
      <c r="O7" s="57" t="s">
        <v>16</v>
      </c>
    </row>
    <row r="8" spans="1:15" ht="16" thickBot="1">
      <c r="A8" s="58" t="s">
        <v>17</v>
      </c>
      <c r="B8" s="59">
        <v>937093</v>
      </c>
      <c r="C8" s="59">
        <v>354489</v>
      </c>
      <c r="D8" s="59">
        <v>0</v>
      </c>
      <c r="E8" s="59">
        <v>111951</v>
      </c>
      <c r="F8" s="59">
        <v>61308</v>
      </c>
      <c r="G8" s="59">
        <v>2939</v>
      </c>
      <c r="H8" s="59">
        <v>0</v>
      </c>
      <c r="I8" s="59">
        <v>38462</v>
      </c>
      <c r="J8" s="59">
        <v>18448</v>
      </c>
      <c r="K8" s="59">
        <v>14859</v>
      </c>
      <c r="L8" s="59">
        <v>1927</v>
      </c>
      <c r="M8" s="59">
        <v>10594</v>
      </c>
      <c r="N8" s="59">
        <v>-6198</v>
      </c>
      <c r="O8" s="59">
        <f t="shared" ref="O8:O39" si="0">SUM(B8:N8)</f>
        <v>1545872</v>
      </c>
    </row>
    <row r="9" spans="1:15" ht="16" thickBot="1">
      <c r="A9" s="58" t="s">
        <v>18</v>
      </c>
      <c r="B9" s="59">
        <v>1554368</v>
      </c>
      <c r="C9" s="59">
        <v>587912</v>
      </c>
      <c r="D9" s="59">
        <v>0</v>
      </c>
      <c r="E9" s="59">
        <v>185322</v>
      </c>
      <c r="F9" s="59">
        <v>101771</v>
      </c>
      <c r="G9" s="59">
        <v>4873</v>
      </c>
      <c r="H9" s="59">
        <v>0</v>
      </c>
      <c r="I9" s="59">
        <v>87631</v>
      </c>
      <c r="J9" s="59">
        <v>30588</v>
      </c>
      <c r="K9" s="59">
        <v>24648</v>
      </c>
      <c r="L9" s="59">
        <v>3198</v>
      </c>
      <c r="M9" s="59">
        <v>17575</v>
      </c>
      <c r="N9" s="59">
        <v>-10239</v>
      </c>
      <c r="O9" s="59">
        <f t="shared" si="0"/>
        <v>2587647</v>
      </c>
    </row>
    <row r="10" spans="1:15" ht="16" thickBot="1">
      <c r="A10" s="58" t="s">
        <v>19</v>
      </c>
      <c r="B10" s="59">
        <v>1291714</v>
      </c>
      <c r="C10" s="59">
        <v>488518</v>
      </c>
      <c r="D10" s="59">
        <v>60680</v>
      </c>
      <c r="E10" s="59">
        <v>153743</v>
      </c>
      <c r="F10" s="59">
        <v>84631</v>
      </c>
      <c r="G10" s="59">
        <v>4049</v>
      </c>
      <c r="H10" s="59">
        <v>0</v>
      </c>
      <c r="I10" s="59">
        <v>67507</v>
      </c>
      <c r="J10" s="59">
        <v>25412</v>
      </c>
      <c r="K10" s="59">
        <v>20485</v>
      </c>
      <c r="L10" s="59">
        <v>2658</v>
      </c>
      <c r="M10" s="59">
        <v>14606</v>
      </c>
      <c r="N10" s="59">
        <v>-8269</v>
      </c>
      <c r="O10" s="59">
        <f t="shared" si="0"/>
        <v>2205734</v>
      </c>
    </row>
    <row r="11" spans="1:15" ht="16" thickBot="1">
      <c r="A11" s="58" t="s">
        <v>20</v>
      </c>
      <c r="B11" s="59">
        <v>903153</v>
      </c>
      <c r="C11" s="59">
        <v>341838</v>
      </c>
      <c r="D11" s="59">
        <v>0</v>
      </c>
      <c r="E11" s="59">
        <v>108833</v>
      </c>
      <c r="F11" s="59">
        <v>58886</v>
      </c>
      <c r="G11" s="59">
        <v>2835</v>
      </c>
      <c r="H11" s="59">
        <v>0</v>
      </c>
      <c r="I11" s="59">
        <v>32443</v>
      </c>
      <c r="J11" s="59">
        <v>17807</v>
      </c>
      <c r="K11" s="59">
        <v>14316</v>
      </c>
      <c r="L11" s="59">
        <v>1855</v>
      </c>
      <c r="M11" s="59">
        <v>10206</v>
      </c>
      <c r="N11" s="59">
        <v>-5910</v>
      </c>
      <c r="O11" s="59">
        <f t="shared" si="0"/>
        <v>1486262</v>
      </c>
    </row>
    <row r="12" spans="1:15" ht="16" thickBot="1">
      <c r="A12" s="58" t="s">
        <v>21</v>
      </c>
      <c r="B12" s="59">
        <v>666623</v>
      </c>
      <c r="C12" s="59">
        <v>252143</v>
      </c>
      <c r="D12" s="59">
        <v>26062</v>
      </c>
      <c r="E12" s="59">
        <v>79509</v>
      </c>
      <c r="F12" s="59">
        <v>43640</v>
      </c>
      <c r="G12" s="59">
        <v>2090</v>
      </c>
      <c r="H12" s="59">
        <v>0</v>
      </c>
      <c r="I12" s="59">
        <v>11648</v>
      </c>
      <c r="J12" s="59">
        <v>13119</v>
      </c>
      <c r="K12" s="59">
        <v>10571</v>
      </c>
      <c r="L12" s="59">
        <v>1371</v>
      </c>
      <c r="M12" s="59">
        <v>7537</v>
      </c>
      <c r="N12" s="59">
        <v>-4323</v>
      </c>
      <c r="O12" s="59">
        <f t="shared" si="0"/>
        <v>1109990</v>
      </c>
    </row>
    <row r="13" spans="1:15" ht="16" thickBot="1">
      <c r="A13" s="58" t="s">
        <v>22</v>
      </c>
      <c r="B13" s="59">
        <v>1098798</v>
      </c>
      <c r="C13" s="59">
        <v>415560</v>
      </c>
      <c r="D13" s="59">
        <v>50237</v>
      </c>
      <c r="E13" s="59">
        <v>130803</v>
      </c>
      <c r="F13" s="59">
        <v>71987</v>
      </c>
      <c r="G13" s="59">
        <v>3444</v>
      </c>
      <c r="H13" s="59">
        <v>0</v>
      </c>
      <c r="I13" s="59">
        <v>49694</v>
      </c>
      <c r="J13" s="59">
        <v>21617</v>
      </c>
      <c r="K13" s="59">
        <v>17425</v>
      </c>
      <c r="L13" s="59">
        <v>2261</v>
      </c>
      <c r="M13" s="59">
        <v>12424</v>
      </c>
      <c r="N13" s="59">
        <v>-7195</v>
      </c>
      <c r="O13" s="59">
        <f t="shared" si="0"/>
        <v>1867055</v>
      </c>
    </row>
    <row r="14" spans="1:15" ht="16" thickBot="1">
      <c r="A14" s="58" t="s">
        <v>23</v>
      </c>
      <c r="B14" s="59">
        <v>988414</v>
      </c>
      <c r="C14" s="59">
        <v>373830</v>
      </c>
      <c r="D14" s="59">
        <v>43806</v>
      </c>
      <c r="E14" s="59">
        <v>117766</v>
      </c>
      <c r="F14" s="59">
        <v>64732</v>
      </c>
      <c r="G14" s="59">
        <v>3099</v>
      </c>
      <c r="H14" s="59">
        <v>0</v>
      </c>
      <c r="I14" s="59">
        <v>37250</v>
      </c>
      <c r="J14" s="59">
        <v>19448</v>
      </c>
      <c r="K14" s="59">
        <v>15674</v>
      </c>
      <c r="L14" s="59">
        <v>2034</v>
      </c>
      <c r="M14" s="59">
        <v>11176</v>
      </c>
      <c r="N14" s="59">
        <v>-6451</v>
      </c>
      <c r="O14" s="59">
        <f t="shared" si="0"/>
        <v>1670778</v>
      </c>
    </row>
    <row r="15" spans="1:15" ht="16" thickBot="1">
      <c r="A15" s="58" t="s">
        <v>24</v>
      </c>
      <c r="B15" s="59">
        <v>777674</v>
      </c>
      <c r="C15" s="59">
        <v>294175</v>
      </c>
      <c r="D15" s="59">
        <v>31627</v>
      </c>
      <c r="E15" s="59">
        <v>92876</v>
      </c>
      <c r="F15" s="59">
        <v>50884</v>
      </c>
      <c r="G15" s="59">
        <v>2439</v>
      </c>
      <c r="H15" s="59">
        <v>0</v>
      </c>
      <c r="I15" s="59">
        <v>23143</v>
      </c>
      <c r="J15" s="59">
        <v>15308</v>
      </c>
      <c r="K15" s="59">
        <v>12331</v>
      </c>
      <c r="L15" s="59">
        <v>1599</v>
      </c>
      <c r="M15" s="59">
        <v>8792</v>
      </c>
      <c r="N15" s="59">
        <v>-5115</v>
      </c>
      <c r="O15" s="59">
        <f t="shared" si="0"/>
        <v>1305733</v>
      </c>
    </row>
    <row r="16" spans="1:15" ht="16" thickBot="1">
      <c r="A16" s="58" t="s">
        <v>25</v>
      </c>
      <c r="B16" s="59">
        <v>807841</v>
      </c>
      <c r="C16" s="59">
        <v>305586</v>
      </c>
      <c r="D16" s="59">
        <v>33292</v>
      </c>
      <c r="E16" s="59">
        <v>96484</v>
      </c>
      <c r="F16" s="59">
        <v>52857</v>
      </c>
      <c r="G16" s="59">
        <v>2533</v>
      </c>
      <c r="H16" s="59">
        <v>0</v>
      </c>
      <c r="I16" s="59">
        <v>24631</v>
      </c>
      <c r="J16" s="59">
        <v>15902</v>
      </c>
      <c r="K16" s="59">
        <v>12809</v>
      </c>
      <c r="L16" s="59">
        <v>1662</v>
      </c>
      <c r="M16" s="59">
        <v>9133</v>
      </c>
      <c r="N16" s="59">
        <v>-5358</v>
      </c>
      <c r="O16" s="59">
        <f t="shared" si="0"/>
        <v>1357372</v>
      </c>
    </row>
    <row r="17" spans="1:15" ht="16" thickBot="1">
      <c r="A17" s="58" t="s">
        <v>26</v>
      </c>
      <c r="B17" s="59">
        <v>706849</v>
      </c>
      <c r="C17" s="59">
        <v>267372</v>
      </c>
      <c r="D17" s="59">
        <v>27992</v>
      </c>
      <c r="E17" s="59">
        <v>84352</v>
      </c>
      <c r="F17" s="59">
        <v>46264</v>
      </c>
      <c r="G17" s="59">
        <v>2216</v>
      </c>
      <c r="H17" s="59">
        <v>0</v>
      </c>
      <c r="I17" s="59">
        <v>17951</v>
      </c>
      <c r="J17" s="59">
        <v>13912</v>
      </c>
      <c r="K17" s="59">
        <v>11209</v>
      </c>
      <c r="L17" s="59">
        <v>1454</v>
      </c>
      <c r="M17" s="59">
        <v>7992</v>
      </c>
      <c r="N17" s="59">
        <v>-4495</v>
      </c>
      <c r="O17" s="59">
        <f t="shared" si="0"/>
        <v>1183068</v>
      </c>
    </row>
    <row r="18" spans="1:15" ht="16" thickBot="1">
      <c r="A18" s="58" t="s">
        <v>27</v>
      </c>
      <c r="B18" s="59">
        <v>1046264</v>
      </c>
      <c r="C18" s="59">
        <v>395777</v>
      </c>
      <c r="D18" s="59">
        <v>46290</v>
      </c>
      <c r="E18" s="59">
        <v>124975</v>
      </c>
      <c r="F18" s="59">
        <v>68453</v>
      </c>
      <c r="G18" s="59">
        <v>3281</v>
      </c>
      <c r="H18" s="59">
        <v>0</v>
      </c>
      <c r="I18" s="59">
        <v>43619</v>
      </c>
      <c r="J18" s="59">
        <v>20596</v>
      </c>
      <c r="K18" s="59">
        <v>16590</v>
      </c>
      <c r="L18" s="59">
        <v>2152</v>
      </c>
      <c r="M18" s="59">
        <v>11829</v>
      </c>
      <c r="N18" s="59">
        <v>-6749</v>
      </c>
      <c r="O18" s="59">
        <f t="shared" si="0"/>
        <v>1773077</v>
      </c>
    </row>
    <row r="19" spans="1:15" ht="16" thickBot="1">
      <c r="A19" s="58" t="s">
        <v>28</v>
      </c>
      <c r="B19" s="59">
        <v>774902</v>
      </c>
      <c r="C19" s="59">
        <v>292991</v>
      </c>
      <c r="D19" s="59">
        <v>0</v>
      </c>
      <c r="E19" s="59">
        <v>91894</v>
      </c>
      <c r="F19" s="59">
        <v>50842</v>
      </c>
      <c r="G19" s="59">
        <v>2428</v>
      </c>
      <c r="H19" s="59">
        <v>0</v>
      </c>
      <c r="I19" s="59">
        <v>20601</v>
      </c>
      <c r="J19" s="59">
        <v>15235</v>
      </c>
      <c r="K19" s="59">
        <v>12290</v>
      </c>
      <c r="L19" s="59">
        <v>1596</v>
      </c>
      <c r="M19" s="59">
        <v>8764</v>
      </c>
      <c r="N19" s="59">
        <v>-5084</v>
      </c>
      <c r="O19" s="59">
        <f t="shared" si="0"/>
        <v>1266459</v>
      </c>
    </row>
    <row r="20" spans="1:15" ht="16" thickBot="1">
      <c r="A20" s="58" t="s">
        <v>29</v>
      </c>
      <c r="B20" s="59">
        <v>1756518</v>
      </c>
      <c r="C20" s="59">
        <v>661395</v>
      </c>
      <c r="D20" s="59">
        <v>139021</v>
      </c>
      <c r="E20" s="59">
        <v>195057</v>
      </c>
      <c r="F20" s="59">
        <v>118083</v>
      </c>
      <c r="G20" s="59">
        <v>5460</v>
      </c>
      <c r="H20" s="59">
        <v>0</v>
      </c>
      <c r="I20" s="59">
        <v>73523</v>
      </c>
      <c r="J20" s="59">
        <v>34149</v>
      </c>
      <c r="K20" s="59">
        <v>27924</v>
      </c>
      <c r="L20" s="59">
        <v>3656</v>
      </c>
      <c r="M20" s="59">
        <v>19926</v>
      </c>
      <c r="N20" s="59">
        <v>-8287</v>
      </c>
      <c r="O20" s="59">
        <f t="shared" si="0"/>
        <v>3026425</v>
      </c>
    </row>
    <row r="21" spans="1:15" ht="16" thickBot="1">
      <c r="A21" s="58" t="s">
        <v>30</v>
      </c>
      <c r="B21" s="59">
        <v>640811</v>
      </c>
      <c r="C21" s="59">
        <v>242372</v>
      </c>
      <c r="D21" s="59">
        <v>0</v>
      </c>
      <c r="E21" s="59">
        <v>76390</v>
      </c>
      <c r="F21" s="59">
        <v>41959</v>
      </c>
      <c r="G21" s="59">
        <v>2009</v>
      </c>
      <c r="H21" s="59">
        <v>0</v>
      </c>
      <c r="I21" s="59">
        <v>9867</v>
      </c>
      <c r="J21" s="59">
        <v>12610</v>
      </c>
      <c r="K21" s="59">
        <v>10162</v>
      </c>
      <c r="L21" s="59">
        <v>1318</v>
      </c>
      <c r="M21" s="59">
        <v>7245</v>
      </c>
      <c r="N21" s="59">
        <v>-4070</v>
      </c>
      <c r="O21" s="59">
        <f t="shared" si="0"/>
        <v>1040673</v>
      </c>
    </row>
    <row r="22" spans="1:15" ht="16" thickBot="1">
      <c r="A22" s="58" t="s">
        <v>31</v>
      </c>
      <c r="B22" s="59">
        <v>879005</v>
      </c>
      <c r="C22" s="59">
        <v>332470</v>
      </c>
      <c r="D22" s="59">
        <v>37531</v>
      </c>
      <c r="E22" s="59">
        <v>104790</v>
      </c>
      <c r="F22" s="59">
        <v>57555</v>
      </c>
      <c r="G22" s="59">
        <v>2756</v>
      </c>
      <c r="H22" s="59">
        <v>0</v>
      </c>
      <c r="I22" s="59">
        <v>33070</v>
      </c>
      <c r="J22" s="59">
        <v>17298</v>
      </c>
      <c r="K22" s="59">
        <v>13939</v>
      </c>
      <c r="L22" s="59">
        <v>1808</v>
      </c>
      <c r="M22" s="59">
        <v>9938</v>
      </c>
      <c r="N22" s="59">
        <v>-5621</v>
      </c>
      <c r="O22" s="59">
        <f t="shared" si="0"/>
        <v>1484539</v>
      </c>
    </row>
    <row r="23" spans="1:15" ht="16" thickBot="1">
      <c r="A23" s="58" t="s">
        <v>32</v>
      </c>
      <c r="B23" s="59">
        <v>726079</v>
      </c>
      <c r="C23" s="59">
        <v>274630</v>
      </c>
      <c r="D23" s="59">
        <v>29276</v>
      </c>
      <c r="E23" s="59">
        <v>86584</v>
      </c>
      <c r="F23" s="59">
        <v>47536</v>
      </c>
      <c r="G23" s="59">
        <v>2276</v>
      </c>
      <c r="H23" s="59">
        <v>0</v>
      </c>
      <c r="I23" s="59">
        <v>18068</v>
      </c>
      <c r="J23" s="59">
        <v>14289</v>
      </c>
      <c r="K23" s="59">
        <v>11514</v>
      </c>
      <c r="L23" s="59">
        <v>1494</v>
      </c>
      <c r="M23" s="59">
        <v>8209</v>
      </c>
      <c r="N23" s="59">
        <v>-4696</v>
      </c>
      <c r="O23" s="59">
        <f t="shared" si="0"/>
        <v>1215259</v>
      </c>
    </row>
    <row r="24" spans="1:15" ht="16" thickBot="1">
      <c r="A24" s="58" t="s">
        <v>33</v>
      </c>
      <c r="B24" s="59">
        <v>827289</v>
      </c>
      <c r="C24" s="59">
        <v>312916</v>
      </c>
      <c r="D24" s="59">
        <v>34621</v>
      </c>
      <c r="E24" s="59">
        <v>98652</v>
      </c>
      <c r="F24" s="59">
        <v>54163</v>
      </c>
      <c r="G24" s="59">
        <v>2594</v>
      </c>
      <c r="H24" s="59">
        <v>0</v>
      </c>
      <c r="I24" s="59">
        <v>29703</v>
      </c>
      <c r="J24" s="59">
        <v>16281</v>
      </c>
      <c r="K24" s="59">
        <v>13119</v>
      </c>
      <c r="L24" s="59">
        <v>1702</v>
      </c>
      <c r="M24" s="59">
        <v>9354</v>
      </c>
      <c r="N24" s="59">
        <v>-5388</v>
      </c>
      <c r="O24" s="59">
        <f t="shared" si="0"/>
        <v>1395006</v>
      </c>
    </row>
    <row r="25" spans="1:15" ht="16" thickBot="1">
      <c r="A25" s="58" t="s">
        <v>34</v>
      </c>
      <c r="B25" s="59">
        <v>743021</v>
      </c>
      <c r="C25" s="59">
        <v>281039</v>
      </c>
      <c r="D25" s="59">
        <v>30169</v>
      </c>
      <c r="E25" s="59">
        <v>88606</v>
      </c>
      <c r="F25" s="59">
        <v>48645</v>
      </c>
      <c r="G25" s="59">
        <v>2330</v>
      </c>
      <c r="H25" s="59">
        <v>0</v>
      </c>
      <c r="I25" s="59">
        <v>19506</v>
      </c>
      <c r="J25" s="59">
        <v>14622</v>
      </c>
      <c r="K25" s="59">
        <v>11782</v>
      </c>
      <c r="L25" s="59">
        <v>1529</v>
      </c>
      <c r="M25" s="59">
        <v>8401</v>
      </c>
      <c r="N25" s="59">
        <v>-4755</v>
      </c>
      <c r="O25" s="59">
        <f t="shared" si="0"/>
        <v>1244895</v>
      </c>
    </row>
    <row r="26" spans="1:15" ht="16" thickBot="1">
      <c r="A26" s="58" t="s">
        <v>35</v>
      </c>
      <c r="B26" s="59">
        <v>2978983</v>
      </c>
      <c r="C26" s="59">
        <v>1126863</v>
      </c>
      <c r="D26" s="59">
        <v>148506</v>
      </c>
      <c r="E26" s="59">
        <v>355359</v>
      </c>
      <c r="F26" s="59">
        <v>195022</v>
      </c>
      <c r="G26" s="59">
        <v>9341</v>
      </c>
      <c r="H26" s="59">
        <v>0</v>
      </c>
      <c r="I26" s="59">
        <v>256044</v>
      </c>
      <c r="J26" s="59">
        <v>58633</v>
      </c>
      <c r="K26" s="59">
        <v>47244</v>
      </c>
      <c r="L26" s="59">
        <v>6129</v>
      </c>
      <c r="M26" s="59">
        <v>33679</v>
      </c>
      <c r="N26" s="59">
        <v>-19618</v>
      </c>
      <c r="O26" s="59">
        <f t="shared" si="0"/>
        <v>5196185</v>
      </c>
    </row>
    <row r="27" spans="1:15" ht="16" thickBot="1">
      <c r="A27" s="58" t="s">
        <v>36</v>
      </c>
      <c r="B27" s="59">
        <v>817410</v>
      </c>
      <c r="C27" s="59">
        <v>309116</v>
      </c>
      <c r="D27" s="59">
        <v>35782</v>
      </c>
      <c r="E27" s="59">
        <v>97202</v>
      </c>
      <c r="F27" s="59">
        <v>53573</v>
      </c>
      <c r="G27" s="59">
        <v>2562</v>
      </c>
      <c r="H27" s="59">
        <v>0</v>
      </c>
      <c r="I27" s="59">
        <v>22912</v>
      </c>
      <c r="J27" s="59">
        <v>16078</v>
      </c>
      <c r="K27" s="59">
        <v>12963</v>
      </c>
      <c r="L27" s="59">
        <v>1682</v>
      </c>
      <c r="M27" s="59">
        <v>9243</v>
      </c>
      <c r="N27" s="59">
        <v>-5325</v>
      </c>
      <c r="O27" s="59">
        <f t="shared" si="0"/>
        <v>1373198</v>
      </c>
    </row>
    <row r="28" spans="1:15" ht="16" thickBot="1">
      <c r="A28" s="58" t="s">
        <v>37</v>
      </c>
      <c r="B28" s="59">
        <v>1122155</v>
      </c>
      <c r="C28" s="59">
        <v>424437</v>
      </c>
      <c r="D28" s="59">
        <v>50582</v>
      </c>
      <c r="E28" s="59">
        <v>133736</v>
      </c>
      <c r="F28" s="59">
        <v>73486</v>
      </c>
      <c r="G28" s="59">
        <v>3518</v>
      </c>
      <c r="H28" s="59">
        <v>0</v>
      </c>
      <c r="I28" s="59">
        <v>59050</v>
      </c>
      <c r="J28" s="59">
        <v>22082</v>
      </c>
      <c r="K28" s="59">
        <v>17796</v>
      </c>
      <c r="L28" s="59">
        <v>2309</v>
      </c>
      <c r="M28" s="59">
        <v>12688</v>
      </c>
      <c r="N28" s="59">
        <v>-7038</v>
      </c>
      <c r="O28" s="59">
        <f t="shared" si="0"/>
        <v>1914801</v>
      </c>
    </row>
    <row r="29" spans="1:15" ht="16" thickBot="1">
      <c r="A29" s="58" t="s">
        <v>38</v>
      </c>
      <c r="B29" s="59">
        <v>808266</v>
      </c>
      <c r="C29" s="59">
        <v>305721</v>
      </c>
      <c r="D29" s="59">
        <v>0</v>
      </c>
      <c r="E29" s="59">
        <v>96383</v>
      </c>
      <c r="F29" s="59">
        <v>52918</v>
      </c>
      <c r="G29" s="59">
        <v>2534</v>
      </c>
      <c r="H29" s="59">
        <v>0</v>
      </c>
      <c r="I29" s="59">
        <v>28403</v>
      </c>
      <c r="J29" s="59">
        <v>15907</v>
      </c>
      <c r="K29" s="59">
        <v>12817</v>
      </c>
      <c r="L29" s="59">
        <v>1663</v>
      </c>
      <c r="M29" s="59">
        <v>9138</v>
      </c>
      <c r="N29" s="59">
        <v>-5223</v>
      </c>
      <c r="O29" s="59">
        <f t="shared" si="0"/>
        <v>1328527</v>
      </c>
    </row>
    <row r="30" spans="1:15" ht="16" thickBot="1">
      <c r="A30" s="58" t="s">
        <v>39</v>
      </c>
      <c r="B30" s="59">
        <v>830149</v>
      </c>
      <c r="C30" s="59">
        <v>314015</v>
      </c>
      <c r="D30" s="59">
        <v>34587</v>
      </c>
      <c r="E30" s="59">
        <v>99109</v>
      </c>
      <c r="F30" s="59">
        <v>54325</v>
      </c>
      <c r="G30" s="59">
        <v>2603</v>
      </c>
      <c r="H30" s="59">
        <v>21318</v>
      </c>
      <c r="I30" s="59">
        <v>25676</v>
      </c>
      <c r="J30" s="59">
        <v>16340</v>
      </c>
      <c r="K30" s="59">
        <v>13163</v>
      </c>
      <c r="L30" s="59">
        <v>1707</v>
      </c>
      <c r="M30" s="59">
        <v>9386</v>
      </c>
      <c r="N30" s="59">
        <v>-5392</v>
      </c>
      <c r="O30" s="59">
        <f t="shared" si="0"/>
        <v>1416986</v>
      </c>
    </row>
    <row r="31" spans="1:15" ht="16" thickBot="1">
      <c r="A31" s="58" t="s">
        <v>40</v>
      </c>
      <c r="B31" s="59">
        <v>735805</v>
      </c>
      <c r="C31" s="59">
        <v>278311</v>
      </c>
      <c r="D31" s="59">
        <v>29761</v>
      </c>
      <c r="E31" s="59">
        <v>87747</v>
      </c>
      <c r="F31" s="59">
        <v>48172</v>
      </c>
      <c r="G31" s="59">
        <v>2307</v>
      </c>
      <c r="H31" s="59">
        <v>0</v>
      </c>
      <c r="I31" s="59">
        <v>19632</v>
      </c>
      <c r="J31" s="59">
        <v>14481</v>
      </c>
      <c r="K31" s="59">
        <v>11668</v>
      </c>
      <c r="L31" s="59">
        <v>1514</v>
      </c>
      <c r="M31" s="59">
        <v>8319</v>
      </c>
      <c r="N31" s="59">
        <v>-4828</v>
      </c>
      <c r="O31" s="59">
        <f t="shared" si="0"/>
        <v>1232889</v>
      </c>
    </row>
    <row r="32" spans="1:15" ht="16" thickBot="1">
      <c r="A32" s="58" t="s">
        <v>41</v>
      </c>
      <c r="B32" s="59">
        <v>897905</v>
      </c>
      <c r="C32" s="59">
        <v>339654</v>
      </c>
      <c r="D32" s="59">
        <v>37949</v>
      </c>
      <c r="E32" s="59">
        <v>107242</v>
      </c>
      <c r="F32" s="59">
        <v>58749</v>
      </c>
      <c r="G32" s="59">
        <v>2816</v>
      </c>
      <c r="H32" s="59">
        <v>0</v>
      </c>
      <c r="I32" s="59">
        <v>31526</v>
      </c>
      <c r="J32" s="59">
        <v>17675</v>
      </c>
      <c r="K32" s="59">
        <v>14237</v>
      </c>
      <c r="L32" s="59">
        <v>1847</v>
      </c>
      <c r="M32" s="59">
        <v>10151</v>
      </c>
      <c r="N32" s="59">
        <v>-5693</v>
      </c>
      <c r="O32" s="59">
        <f t="shared" si="0"/>
        <v>1514058</v>
      </c>
    </row>
    <row r="33" spans="1:15" ht="16" thickBot="1">
      <c r="A33" s="58" t="s">
        <v>42</v>
      </c>
      <c r="B33" s="59">
        <v>912431</v>
      </c>
      <c r="C33" s="59">
        <v>342622</v>
      </c>
      <c r="D33" s="59">
        <v>81224</v>
      </c>
      <c r="E33" s="59">
        <v>96709</v>
      </c>
      <c r="F33" s="59">
        <v>62330</v>
      </c>
      <c r="G33" s="59">
        <v>2822</v>
      </c>
      <c r="H33" s="59">
        <v>0</v>
      </c>
      <c r="I33" s="59">
        <v>18920</v>
      </c>
      <c r="J33" s="59">
        <v>17605</v>
      </c>
      <c r="K33" s="59">
        <v>14528</v>
      </c>
      <c r="L33" s="59">
        <v>1912</v>
      </c>
      <c r="M33" s="59">
        <v>10371</v>
      </c>
      <c r="N33" s="59">
        <v>-5050</v>
      </c>
      <c r="O33" s="59">
        <f t="shared" si="0"/>
        <v>1556424</v>
      </c>
    </row>
    <row r="34" spans="1:15" ht="16" thickBot="1">
      <c r="A34" s="58" t="s">
        <v>43</v>
      </c>
      <c r="B34" s="59">
        <v>1044826</v>
      </c>
      <c r="C34" s="59">
        <v>395315</v>
      </c>
      <c r="D34" s="59">
        <v>45355</v>
      </c>
      <c r="E34" s="59">
        <v>125221</v>
      </c>
      <c r="F34" s="59">
        <v>68269</v>
      </c>
      <c r="G34" s="59">
        <v>3278</v>
      </c>
      <c r="H34" s="59">
        <v>0</v>
      </c>
      <c r="I34" s="59">
        <v>40689</v>
      </c>
      <c r="J34" s="59">
        <v>20580</v>
      </c>
      <c r="K34" s="59">
        <v>16565</v>
      </c>
      <c r="L34" s="59">
        <v>2148</v>
      </c>
      <c r="M34" s="59">
        <v>11811</v>
      </c>
      <c r="N34" s="59">
        <v>-6923</v>
      </c>
      <c r="O34" s="59">
        <f t="shared" si="0"/>
        <v>1767134</v>
      </c>
    </row>
    <row r="35" spans="1:15" ht="16" thickBot="1">
      <c r="A35" s="58" t="s">
        <v>44</v>
      </c>
      <c r="B35" s="59">
        <v>713648</v>
      </c>
      <c r="C35" s="59">
        <v>269921</v>
      </c>
      <c r="D35" s="59">
        <v>28754</v>
      </c>
      <c r="E35" s="59">
        <v>85079</v>
      </c>
      <c r="F35" s="59">
        <v>46727</v>
      </c>
      <c r="G35" s="59">
        <v>2237</v>
      </c>
      <c r="H35" s="59">
        <v>0</v>
      </c>
      <c r="I35" s="59">
        <v>15453</v>
      </c>
      <c r="J35" s="59">
        <v>14044</v>
      </c>
      <c r="K35" s="59">
        <v>11317</v>
      </c>
      <c r="L35" s="59">
        <v>1468</v>
      </c>
      <c r="M35" s="59">
        <v>8069</v>
      </c>
      <c r="N35" s="59">
        <v>-4560</v>
      </c>
      <c r="O35" s="59">
        <f t="shared" si="0"/>
        <v>1192157</v>
      </c>
    </row>
    <row r="36" spans="1:15" ht="16" thickBot="1">
      <c r="A36" s="58" t="s">
        <v>45</v>
      </c>
      <c r="B36" s="59">
        <v>910134</v>
      </c>
      <c r="C36" s="59">
        <v>344298</v>
      </c>
      <c r="D36" s="59">
        <v>38278</v>
      </c>
      <c r="E36" s="59">
        <v>108795</v>
      </c>
      <c r="F36" s="59">
        <v>59529</v>
      </c>
      <c r="G36" s="59">
        <v>2854</v>
      </c>
      <c r="H36" s="59">
        <v>0</v>
      </c>
      <c r="I36" s="59">
        <v>32096</v>
      </c>
      <c r="J36" s="59">
        <v>17919</v>
      </c>
      <c r="K36" s="59">
        <v>14431</v>
      </c>
      <c r="L36" s="59">
        <v>1872</v>
      </c>
      <c r="M36" s="59">
        <v>10289</v>
      </c>
      <c r="N36" s="59">
        <v>-5988</v>
      </c>
      <c r="O36" s="59">
        <f t="shared" si="0"/>
        <v>1534507</v>
      </c>
    </row>
    <row r="37" spans="1:15" ht="16" thickBot="1">
      <c r="A37" s="58" t="s">
        <v>46</v>
      </c>
      <c r="B37" s="59">
        <v>786391</v>
      </c>
      <c r="C37" s="59">
        <v>297445</v>
      </c>
      <c r="D37" s="59">
        <v>32471</v>
      </c>
      <c r="E37" s="59">
        <v>93767</v>
      </c>
      <c r="F37" s="59">
        <v>51487</v>
      </c>
      <c r="G37" s="59">
        <v>2466</v>
      </c>
      <c r="H37" s="59">
        <v>1376</v>
      </c>
      <c r="I37" s="59">
        <v>25989</v>
      </c>
      <c r="J37" s="59">
        <v>15476</v>
      </c>
      <c r="K37" s="59">
        <v>12470</v>
      </c>
      <c r="L37" s="59">
        <v>1618</v>
      </c>
      <c r="M37" s="59">
        <v>8891</v>
      </c>
      <c r="N37" s="59">
        <v>-5039</v>
      </c>
      <c r="O37" s="59">
        <f t="shared" si="0"/>
        <v>1324808</v>
      </c>
    </row>
    <row r="38" spans="1:15" ht="16" thickBot="1">
      <c r="A38" s="58" t="s">
        <v>47</v>
      </c>
      <c r="B38" s="59">
        <v>708219</v>
      </c>
      <c r="C38" s="59">
        <v>267902</v>
      </c>
      <c r="D38" s="59">
        <v>27876</v>
      </c>
      <c r="E38" s="59">
        <v>84582</v>
      </c>
      <c r="F38" s="59">
        <v>46340</v>
      </c>
      <c r="G38" s="59">
        <v>2221</v>
      </c>
      <c r="H38" s="59">
        <v>0</v>
      </c>
      <c r="I38" s="59">
        <v>17032</v>
      </c>
      <c r="J38" s="59">
        <v>13941</v>
      </c>
      <c r="K38" s="59">
        <v>11230</v>
      </c>
      <c r="L38" s="59">
        <v>1457</v>
      </c>
      <c r="M38" s="59">
        <v>8007</v>
      </c>
      <c r="N38" s="59">
        <v>-4524</v>
      </c>
      <c r="O38" s="59">
        <f t="shared" si="0"/>
        <v>1184283</v>
      </c>
    </row>
    <row r="39" spans="1:15" ht="16" thickBot="1">
      <c r="A39" s="58" t="s">
        <v>48</v>
      </c>
      <c r="B39" s="59">
        <v>1576468</v>
      </c>
      <c r="C39" s="59">
        <v>596207</v>
      </c>
      <c r="D39" s="59">
        <v>76310</v>
      </c>
      <c r="E39" s="59">
        <v>187579</v>
      </c>
      <c r="F39" s="59">
        <v>103302</v>
      </c>
      <c r="G39" s="59">
        <v>4941</v>
      </c>
      <c r="H39" s="59">
        <v>0</v>
      </c>
      <c r="I39" s="59">
        <v>97853</v>
      </c>
      <c r="J39" s="59">
        <v>31013</v>
      </c>
      <c r="K39" s="59">
        <v>25002</v>
      </c>
      <c r="L39" s="59">
        <v>3245</v>
      </c>
      <c r="M39" s="59">
        <v>17826</v>
      </c>
      <c r="N39" s="59">
        <v>-10371</v>
      </c>
      <c r="O39" s="59">
        <f t="shared" si="0"/>
        <v>2709375</v>
      </c>
    </row>
    <row r="40" spans="1:15" ht="16" thickBot="1">
      <c r="A40" s="58" t="s">
        <v>49</v>
      </c>
      <c r="B40" s="59">
        <v>1847341</v>
      </c>
      <c r="C40" s="59">
        <v>698772</v>
      </c>
      <c r="D40" s="59">
        <v>88933</v>
      </c>
      <c r="E40" s="59">
        <v>220386</v>
      </c>
      <c r="F40" s="59">
        <v>120928</v>
      </c>
      <c r="G40" s="59">
        <v>5792</v>
      </c>
      <c r="H40" s="59">
        <v>0</v>
      </c>
      <c r="I40" s="59">
        <v>124604</v>
      </c>
      <c r="J40" s="59">
        <v>36359</v>
      </c>
      <c r="K40" s="59">
        <v>29295</v>
      </c>
      <c r="L40" s="59">
        <v>3800</v>
      </c>
      <c r="M40" s="59">
        <v>20886</v>
      </c>
      <c r="N40" s="59">
        <v>-12070</v>
      </c>
      <c r="O40" s="59">
        <f t="shared" ref="O40:O71" si="1">SUM(B40:N40)</f>
        <v>3185026</v>
      </c>
    </row>
    <row r="41" spans="1:15" ht="16" thickBot="1">
      <c r="A41" s="58" t="s">
        <v>50</v>
      </c>
      <c r="B41" s="59">
        <v>939795</v>
      </c>
      <c r="C41" s="59">
        <v>355463</v>
      </c>
      <c r="D41" s="59">
        <v>40795</v>
      </c>
      <c r="E41" s="59">
        <v>112029</v>
      </c>
      <c r="F41" s="59">
        <v>61538</v>
      </c>
      <c r="G41" s="59">
        <v>2946</v>
      </c>
      <c r="H41" s="59">
        <v>0</v>
      </c>
      <c r="I41" s="59">
        <v>39784</v>
      </c>
      <c r="J41" s="59">
        <v>18494</v>
      </c>
      <c r="K41" s="59">
        <v>14903</v>
      </c>
      <c r="L41" s="59">
        <v>1934</v>
      </c>
      <c r="M41" s="59">
        <v>10626</v>
      </c>
      <c r="N41" s="59">
        <v>-6030</v>
      </c>
      <c r="O41" s="59">
        <f t="shared" si="1"/>
        <v>1592277</v>
      </c>
    </row>
    <row r="42" spans="1:15" ht="16" thickBot="1">
      <c r="A42" s="58" t="s">
        <v>51</v>
      </c>
      <c r="B42" s="59">
        <v>927847</v>
      </c>
      <c r="C42" s="59">
        <v>350941</v>
      </c>
      <c r="D42" s="59">
        <v>0</v>
      </c>
      <c r="E42" s="59">
        <v>110605</v>
      </c>
      <c r="F42" s="59">
        <v>60755</v>
      </c>
      <c r="G42" s="59">
        <v>2909</v>
      </c>
      <c r="H42" s="59">
        <v>0</v>
      </c>
      <c r="I42" s="59">
        <v>36672</v>
      </c>
      <c r="J42" s="59">
        <v>18259</v>
      </c>
      <c r="K42" s="59">
        <v>14714</v>
      </c>
      <c r="L42" s="59">
        <v>1909</v>
      </c>
      <c r="M42" s="59">
        <v>10491</v>
      </c>
      <c r="N42" s="59">
        <v>-5975</v>
      </c>
      <c r="O42" s="59">
        <f t="shared" si="1"/>
        <v>1529127</v>
      </c>
    </row>
    <row r="43" spans="1:15" ht="16" thickBot="1">
      <c r="A43" s="58" t="s">
        <v>52</v>
      </c>
      <c r="B43" s="59">
        <v>1030570</v>
      </c>
      <c r="C43" s="59">
        <v>389823</v>
      </c>
      <c r="D43" s="59">
        <v>45239</v>
      </c>
      <c r="E43" s="59">
        <v>122992</v>
      </c>
      <c r="F43" s="59">
        <v>67451</v>
      </c>
      <c r="G43" s="59">
        <v>3231</v>
      </c>
      <c r="H43" s="59">
        <v>0</v>
      </c>
      <c r="I43" s="59">
        <v>45830</v>
      </c>
      <c r="J43" s="59">
        <v>20284</v>
      </c>
      <c r="K43" s="59">
        <v>16342</v>
      </c>
      <c r="L43" s="59">
        <v>2120</v>
      </c>
      <c r="M43" s="59">
        <v>11652</v>
      </c>
      <c r="N43" s="59">
        <v>-6675</v>
      </c>
      <c r="O43" s="59">
        <f t="shared" si="1"/>
        <v>1748859</v>
      </c>
    </row>
    <row r="44" spans="1:15" ht="16" thickBot="1">
      <c r="A44" s="58" t="s">
        <v>53</v>
      </c>
      <c r="B44" s="59">
        <v>855665</v>
      </c>
      <c r="C44" s="59">
        <v>323639</v>
      </c>
      <c r="D44" s="59">
        <v>0</v>
      </c>
      <c r="E44" s="59">
        <v>102016</v>
      </c>
      <c r="F44" s="59">
        <v>56025</v>
      </c>
      <c r="G44" s="59">
        <v>2683</v>
      </c>
      <c r="H44" s="59">
        <v>0</v>
      </c>
      <c r="I44" s="59">
        <v>28550</v>
      </c>
      <c r="J44" s="59">
        <v>16839</v>
      </c>
      <c r="K44" s="59">
        <v>13569</v>
      </c>
      <c r="L44" s="59">
        <v>1760</v>
      </c>
      <c r="M44" s="59">
        <v>9675</v>
      </c>
      <c r="N44" s="59">
        <v>-5637</v>
      </c>
      <c r="O44" s="59">
        <f t="shared" si="1"/>
        <v>1404784</v>
      </c>
    </row>
    <row r="45" spans="1:15" ht="16" thickBot="1">
      <c r="A45" s="58" t="s">
        <v>54</v>
      </c>
      <c r="B45" s="59">
        <v>2720713</v>
      </c>
      <c r="C45" s="59">
        <v>1028594</v>
      </c>
      <c r="D45" s="59">
        <v>145502</v>
      </c>
      <c r="E45" s="59">
        <v>322063</v>
      </c>
      <c r="F45" s="59">
        <v>178635</v>
      </c>
      <c r="G45" s="59">
        <v>8523</v>
      </c>
      <c r="H45" s="59">
        <v>0</v>
      </c>
      <c r="I45" s="59">
        <v>188031</v>
      </c>
      <c r="J45" s="59">
        <v>53474</v>
      </c>
      <c r="K45" s="59">
        <v>43156</v>
      </c>
      <c r="L45" s="59">
        <v>5604</v>
      </c>
      <c r="M45" s="59">
        <v>30772</v>
      </c>
      <c r="N45" s="59">
        <v>-17338</v>
      </c>
      <c r="O45" s="59">
        <f t="shared" si="1"/>
        <v>4707729</v>
      </c>
    </row>
    <row r="46" spans="1:15" ht="16" thickBot="1">
      <c r="A46" s="58" t="s">
        <v>55</v>
      </c>
      <c r="B46" s="59">
        <v>777395</v>
      </c>
      <c r="C46" s="59">
        <v>294288</v>
      </c>
      <c r="D46" s="59">
        <v>28114</v>
      </c>
      <c r="E46" s="59">
        <v>93921</v>
      </c>
      <c r="F46" s="59">
        <v>50634</v>
      </c>
      <c r="G46" s="59">
        <v>2441</v>
      </c>
      <c r="H46" s="59">
        <v>0</v>
      </c>
      <c r="I46" s="59">
        <v>21851</v>
      </c>
      <c r="J46" s="59">
        <v>15334</v>
      </c>
      <c r="K46" s="59">
        <v>12321</v>
      </c>
      <c r="L46" s="59">
        <v>1596</v>
      </c>
      <c r="M46" s="59">
        <v>8784</v>
      </c>
      <c r="N46" s="59">
        <v>-5133</v>
      </c>
      <c r="O46" s="59">
        <f t="shared" si="1"/>
        <v>1301546</v>
      </c>
    </row>
    <row r="47" spans="1:15" ht="16" thickBot="1">
      <c r="A47" s="58" t="s">
        <v>56</v>
      </c>
      <c r="B47" s="59">
        <v>2265622</v>
      </c>
      <c r="C47" s="59">
        <v>857212</v>
      </c>
      <c r="D47" s="59">
        <v>108450</v>
      </c>
      <c r="E47" s="59">
        <v>271471</v>
      </c>
      <c r="F47" s="59">
        <v>148052</v>
      </c>
      <c r="G47" s="59">
        <v>7108</v>
      </c>
      <c r="H47" s="59">
        <v>0</v>
      </c>
      <c r="I47" s="59">
        <v>149568</v>
      </c>
      <c r="J47" s="59">
        <v>44624</v>
      </c>
      <c r="K47" s="59">
        <v>35921</v>
      </c>
      <c r="L47" s="59">
        <v>4657</v>
      </c>
      <c r="M47" s="59">
        <v>25610</v>
      </c>
      <c r="N47" s="59">
        <v>-14887</v>
      </c>
      <c r="O47" s="59">
        <f t="shared" si="1"/>
        <v>3903408</v>
      </c>
    </row>
    <row r="48" spans="1:15" ht="16" thickBot="1">
      <c r="A48" s="58" t="s">
        <v>57</v>
      </c>
      <c r="B48" s="59">
        <v>9293045</v>
      </c>
      <c r="C48" s="59">
        <v>3511141</v>
      </c>
      <c r="D48" s="59">
        <v>555789</v>
      </c>
      <c r="E48" s="59">
        <v>1090095</v>
      </c>
      <c r="F48" s="59">
        <v>612269</v>
      </c>
      <c r="G48" s="59">
        <v>29077</v>
      </c>
      <c r="H48" s="59">
        <v>0</v>
      </c>
      <c r="I48" s="59">
        <v>649135</v>
      </c>
      <c r="J48" s="59">
        <v>182353</v>
      </c>
      <c r="K48" s="59">
        <v>147445</v>
      </c>
      <c r="L48" s="59">
        <v>19170</v>
      </c>
      <c r="M48" s="59">
        <v>105156</v>
      </c>
      <c r="N48" s="59">
        <v>-44730</v>
      </c>
      <c r="O48" s="59">
        <f t="shared" si="1"/>
        <v>16149945</v>
      </c>
    </row>
    <row r="49" spans="1:15" ht="16" thickBot="1">
      <c r="A49" s="58" t="s">
        <v>58</v>
      </c>
      <c r="B49" s="59">
        <v>876841</v>
      </c>
      <c r="C49" s="59">
        <v>331653</v>
      </c>
      <c r="D49" s="59">
        <v>37381</v>
      </c>
      <c r="E49" s="59">
        <v>104545</v>
      </c>
      <c r="F49" s="59">
        <v>57411</v>
      </c>
      <c r="G49" s="59">
        <v>2749</v>
      </c>
      <c r="H49" s="59">
        <v>62306</v>
      </c>
      <c r="I49" s="59">
        <v>32045</v>
      </c>
      <c r="J49" s="59">
        <v>17256</v>
      </c>
      <c r="K49" s="59">
        <v>13905</v>
      </c>
      <c r="L49" s="59">
        <v>1804</v>
      </c>
      <c r="M49" s="59">
        <v>9914</v>
      </c>
      <c r="N49" s="59">
        <v>-5738</v>
      </c>
      <c r="O49" s="59">
        <f t="shared" si="1"/>
        <v>1542072</v>
      </c>
    </row>
    <row r="50" spans="1:15" ht="16" thickBot="1">
      <c r="A50" s="58" t="s">
        <v>59</v>
      </c>
      <c r="B50" s="59">
        <v>744210</v>
      </c>
      <c r="C50" s="59">
        <v>281507</v>
      </c>
      <c r="D50" s="59">
        <v>0</v>
      </c>
      <c r="E50" s="59">
        <v>88834</v>
      </c>
      <c r="F50" s="59">
        <v>48704</v>
      </c>
      <c r="G50" s="59">
        <v>2334</v>
      </c>
      <c r="H50" s="59">
        <v>0</v>
      </c>
      <c r="I50" s="59">
        <v>20085</v>
      </c>
      <c r="J50" s="59">
        <v>14648</v>
      </c>
      <c r="K50" s="59">
        <v>11801</v>
      </c>
      <c r="L50" s="59">
        <v>1531</v>
      </c>
      <c r="M50" s="59">
        <v>8414</v>
      </c>
      <c r="N50" s="59">
        <v>-4741</v>
      </c>
      <c r="O50" s="59">
        <f t="shared" si="1"/>
        <v>1217327</v>
      </c>
    </row>
    <row r="51" spans="1:15" ht="16" thickBot="1">
      <c r="A51" s="58" t="s">
        <v>60</v>
      </c>
      <c r="B51" s="59">
        <v>1002328</v>
      </c>
      <c r="C51" s="59">
        <v>378992</v>
      </c>
      <c r="D51" s="59">
        <v>46139</v>
      </c>
      <c r="E51" s="59">
        <v>118910</v>
      </c>
      <c r="F51" s="59">
        <v>65754</v>
      </c>
      <c r="G51" s="59">
        <v>3141</v>
      </c>
      <c r="H51" s="59">
        <v>0</v>
      </c>
      <c r="I51" s="59">
        <v>41347</v>
      </c>
      <c r="J51" s="59">
        <v>19708</v>
      </c>
      <c r="K51" s="59">
        <v>15897</v>
      </c>
      <c r="L51" s="59">
        <v>2064</v>
      </c>
      <c r="M51" s="59">
        <v>11336</v>
      </c>
      <c r="N51" s="59">
        <v>-6480</v>
      </c>
      <c r="O51" s="59">
        <f t="shared" si="1"/>
        <v>1699136</v>
      </c>
    </row>
    <row r="52" spans="1:15" ht="16" thickBot="1">
      <c r="A52" s="58" t="s">
        <v>61</v>
      </c>
      <c r="B52" s="59">
        <v>697497</v>
      </c>
      <c r="C52" s="59">
        <v>263824</v>
      </c>
      <c r="D52" s="59">
        <v>27681</v>
      </c>
      <c r="E52" s="59">
        <v>83209</v>
      </c>
      <c r="F52" s="59">
        <v>45657</v>
      </c>
      <c r="G52" s="59">
        <v>2187</v>
      </c>
      <c r="H52" s="59">
        <v>0</v>
      </c>
      <c r="I52" s="59">
        <v>14222</v>
      </c>
      <c r="J52" s="59">
        <v>13727</v>
      </c>
      <c r="K52" s="59">
        <v>11060</v>
      </c>
      <c r="L52" s="59">
        <v>1435</v>
      </c>
      <c r="M52" s="59">
        <v>7886</v>
      </c>
      <c r="N52" s="59">
        <v>-4468</v>
      </c>
      <c r="O52" s="59">
        <f t="shared" si="1"/>
        <v>1163917</v>
      </c>
    </row>
    <row r="53" spans="1:15" ht="16" thickBot="1">
      <c r="A53" s="58" t="s">
        <v>62</v>
      </c>
      <c r="B53" s="59">
        <v>738551</v>
      </c>
      <c r="C53" s="59">
        <v>279345</v>
      </c>
      <c r="D53" s="59">
        <v>0</v>
      </c>
      <c r="E53" s="59">
        <v>88054</v>
      </c>
      <c r="F53" s="59">
        <v>48356</v>
      </c>
      <c r="G53" s="59">
        <v>2316</v>
      </c>
      <c r="H53" s="59">
        <v>0</v>
      </c>
      <c r="I53" s="59">
        <v>19497</v>
      </c>
      <c r="J53" s="59">
        <v>14534</v>
      </c>
      <c r="K53" s="59">
        <v>11712</v>
      </c>
      <c r="L53" s="59">
        <v>1519</v>
      </c>
      <c r="M53" s="59">
        <v>8350</v>
      </c>
      <c r="N53" s="59">
        <v>-4778</v>
      </c>
      <c r="O53" s="59">
        <f t="shared" si="1"/>
        <v>1207456</v>
      </c>
    </row>
    <row r="54" spans="1:15" ht="16" thickBot="1">
      <c r="A54" s="58" t="s">
        <v>63</v>
      </c>
      <c r="B54" s="59">
        <v>905682</v>
      </c>
      <c r="C54" s="59">
        <v>342525</v>
      </c>
      <c r="D54" s="59">
        <v>39536</v>
      </c>
      <c r="E54" s="59">
        <v>107804</v>
      </c>
      <c r="F54" s="59">
        <v>59338</v>
      </c>
      <c r="G54" s="59">
        <v>2839</v>
      </c>
      <c r="H54" s="59">
        <v>0</v>
      </c>
      <c r="I54" s="59">
        <v>35129</v>
      </c>
      <c r="J54" s="59">
        <v>17818</v>
      </c>
      <c r="K54" s="59">
        <v>14363</v>
      </c>
      <c r="L54" s="59">
        <v>1864</v>
      </c>
      <c r="M54" s="59">
        <v>10241</v>
      </c>
      <c r="N54" s="59">
        <v>-5826</v>
      </c>
      <c r="O54" s="59">
        <f t="shared" si="1"/>
        <v>1531313</v>
      </c>
    </row>
    <row r="55" spans="1:15" ht="16" thickBot="1">
      <c r="A55" s="58" t="s">
        <v>64</v>
      </c>
      <c r="B55" s="59">
        <v>1992339</v>
      </c>
      <c r="C55" s="59">
        <v>753850</v>
      </c>
      <c r="D55" s="59">
        <v>93133</v>
      </c>
      <c r="E55" s="59">
        <v>238861</v>
      </c>
      <c r="F55" s="59">
        <v>130166</v>
      </c>
      <c r="G55" s="59">
        <v>6251</v>
      </c>
      <c r="H55" s="59">
        <v>0</v>
      </c>
      <c r="I55" s="59">
        <v>132077</v>
      </c>
      <c r="J55" s="59">
        <v>39246</v>
      </c>
      <c r="K55" s="59">
        <v>31588</v>
      </c>
      <c r="L55" s="59">
        <v>4095</v>
      </c>
      <c r="M55" s="59">
        <v>22520</v>
      </c>
      <c r="N55" s="59">
        <v>-13157</v>
      </c>
      <c r="O55" s="59">
        <f t="shared" si="1"/>
        <v>3430969</v>
      </c>
    </row>
    <row r="56" spans="1:15" ht="16" thickBot="1">
      <c r="A56" s="58" t="s">
        <v>65</v>
      </c>
      <c r="B56" s="59">
        <v>786697</v>
      </c>
      <c r="C56" s="59">
        <v>297566</v>
      </c>
      <c r="D56" s="59">
        <v>32402</v>
      </c>
      <c r="E56" s="59">
        <v>93811</v>
      </c>
      <c r="F56" s="59">
        <v>51506</v>
      </c>
      <c r="G56" s="59">
        <v>2467</v>
      </c>
      <c r="H56" s="59">
        <v>0</v>
      </c>
      <c r="I56" s="59">
        <v>28008</v>
      </c>
      <c r="J56" s="59">
        <v>15482</v>
      </c>
      <c r="K56" s="59">
        <v>12476</v>
      </c>
      <c r="L56" s="59">
        <v>1619</v>
      </c>
      <c r="M56" s="59">
        <v>8895</v>
      </c>
      <c r="N56" s="59">
        <v>-5035</v>
      </c>
      <c r="O56" s="59">
        <f t="shared" si="1"/>
        <v>1325894</v>
      </c>
    </row>
    <row r="57" spans="1:15" ht="16" thickBot="1">
      <c r="A57" s="58" t="s">
        <v>66</v>
      </c>
      <c r="B57" s="59">
        <v>70746344</v>
      </c>
      <c r="C57" s="59">
        <v>26766355</v>
      </c>
      <c r="D57" s="59">
        <v>0</v>
      </c>
      <c r="E57" s="59">
        <v>8479185</v>
      </c>
      <c r="F57" s="59">
        <v>4622311</v>
      </c>
      <c r="G57" s="59">
        <v>221935</v>
      </c>
      <c r="H57" s="59">
        <v>6524697</v>
      </c>
      <c r="I57" s="59">
        <v>4168817</v>
      </c>
      <c r="J57" s="59">
        <v>1393429</v>
      </c>
      <c r="K57" s="59">
        <v>1121539</v>
      </c>
      <c r="L57" s="59">
        <v>145404</v>
      </c>
      <c r="M57" s="59">
        <v>799728</v>
      </c>
      <c r="N57" s="59">
        <v>-448649</v>
      </c>
      <c r="O57" s="59">
        <f t="shared" si="1"/>
        <v>124541095</v>
      </c>
    </row>
    <row r="58" spans="1:15" ht="16" thickBot="1">
      <c r="A58" s="58" t="s">
        <v>67</v>
      </c>
      <c r="B58" s="59">
        <v>732167</v>
      </c>
      <c r="C58" s="59">
        <v>277168</v>
      </c>
      <c r="D58" s="59">
        <v>0</v>
      </c>
      <c r="E58" s="59">
        <v>88469</v>
      </c>
      <c r="F58" s="59">
        <v>47686</v>
      </c>
      <c r="G58" s="59">
        <v>2299</v>
      </c>
      <c r="H58" s="59">
        <v>0</v>
      </c>
      <c r="I58" s="59">
        <v>17623</v>
      </c>
      <c r="J58" s="59">
        <v>14442</v>
      </c>
      <c r="K58" s="59">
        <v>11604</v>
      </c>
      <c r="L58" s="59">
        <v>1503</v>
      </c>
      <c r="M58" s="59">
        <v>8273</v>
      </c>
      <c r="N58" s="59">
        <v>-4769</v>
      </c>
      <c r="O58" s="59">
        <f t="shared" si="1"/>
        <v>1196465</v>
      </c>
    </row>
    <row r="59" spans="1:15" ht="16" thickBot="1">
      <c r="A59" s="58" t="s">
        <v>68</v>
      </c>
      <c r="B59" s="59">
        <v>2905940</v>
      </c>
      <c r="C59" s="59">
        <v>1098626</v>
      </c>
      <c r="D59" s="59">
        <v>159277</v>
      </c>
      <c r="E59" s="59">
        <v>344059</v>
      </c>
      <c r="F59" s="59">
        <v>190780</v>
      </c>
      <c r="G59" s="59">
        <v>9103</v>
      </c>
      <c r="H59" s="59">
        <v>0</v>
      </c>
      <c r="I59" s="59">
        <v>195084</v>
      </c>
      <c r="J59" s="59">
        <v>57116</v>
      </c>
      <c r="K59" s="59">
        <v>46093</v>
      </c>
      <c r="L59" s="59">
        <v>5986</v>
      </c>
      <c r="M59" s="59">
        <v>32867</v>
      </c>
      <c r="N59" s="59">
        <v>-18970</v>
      </c>
      <c r="O59" s="59">
        <f t="shared" si="1"/>
        <v>5025961</v>
      </c>
    </row>
    <row r="60" spans="1:15" ht="16" thickBot="1">
      <c r="A60" s="58" t="s">
        <v>69</v>
      </c>
      <c r="B60" s="59">
        <v>1352808</v>
      </c>
      <c r="C60" s="59">
        <v>511745</v>
      </c>
      <c r="D60" s="59">
        <v>62112</v>
      </c>
      <c r="E60" s="59">
        <v>161634</v>
      </c>
      <c r="F60" s="59">
        <v>88500</v>
      </c>
      <c r="G60" s="59">
        <v>4242</v>
      </c>
      <c r="H60" s="59">
        <v>0</v>
      </c>
      <c r="I60" s="59">
        <v>69906</v>
      </c>
      <c r="J60" s="59">
        <v>26632</v>
      </c>
      <c r="K60" s="59">
        <v>21450</v>
      </c>
      <c r="L60" s="59">
        <v>2782</v>
      </c>
      <c r="M60" s="59">
        <v>15294</v>
      </c>
      <c r="N60" s="59">
        <v>-8825</v>
      </c>
      <c r="O60" s="59">
        <f t="shared" si="1"/>
        <v>2308280</v>
      </c>
    </row>
    <row r="61" spans="1:15" ht="16" thickBot="1">
      <c r="A61" s="58" t="s">
        <v>70</v>
      </c>
      <c r="B61" s="59">
        <v>717302</v>
      </c>
      <c r="C61" s="59">
        <v>271321</v>
      </c>
      <c r="D61" s="59">
        <v>28674</v>
      </c>
      <c r="E61" s="59">
        <v>85594</v>
      </c>
      <c r="F61" s="59">
        <v>46949</v>
      </c>
      <c r="G61" s="59">
        <v>2249</v>
      </c>
      <c r="H61" s="59">
        <v>0</v>
      </c>
      <c r="I61" s="59">
        <v>16365</v>
      </c>
      <c r="J61" s="59">
        <v>14118</v>
      </c>
      <c r="K61" s="59">
        <v>11374</v>
      </c>
      <c r="L61" s="59">
        <v>1475</v>
      </c>
      <c r="M61" s="59">
        <v>8110</v>
      </c>
      <c r="N61" s="59">
        <v>-4607</v>
      </c>
      <c r="O61" s="59">
        <f t="shared" si="1"/>
        <v>1198924</v>
      </c>
    </row>
    <row r="62" spans="1:15" ht="16" thickBot="1">
      <c r="A62" s="58" t="s">
        <v>71</v>
      </c>
      <c r="B62" s="59">
        <v>965916</v>
      </c>
      <c r="C62" s="59">
        <v>365403</v>
      </c>
      <c r="D62" s="59">
        <v>0</v>
      </c>
      <c r="E62" s="59">
        <v>115459</v>
      </c>
      <c r="F62" s="59">
        <v>63179</v>
      </c>
      <c r="G62" s="59">
        <v>3029</v>
      </c>
      <c r="H62" s="59">
        <v>45447</v>
      </c>
      <c r="I62" s="59">
        <v>39019</v>
      </c>
      <c r="J62" s="59">
        <v>19017</v>
      </c>
      <c r="K62" s="59">
        <v>15316</v>
      </c>
      <c r="L62" s="59">
        <v>1986</v>
      </c>
      <c r="M62" s="59">
        <v>10920</v>
      </c>
      <c r="N62" s="59">
        <v>-6310</v>
      </c>
      <c r="O62" s="59">
        <f t="shared" si="1"/>
        <v>1638381</v>
      </c>
    </row>
    <row r="63" spans="1:15" ht="16" thickBot="1">
      <c r="A63" s="58" t="s">
        <v>72</v>
      </c>
      <c r="B63" s="59">
        <v>2608857</v>
      </c>
      <c r="C63" s="59">
        <v>987235</v>
      </c>
      <c r="D63" s="59">
        <v>0</v>
      </c>
      <c r="E63" s="59">
        <v>313287</v>
      </c>
      <c r="F63" s="59">
        <v>170336</v>
      </c>
      <c r="G63" s="59">
        <v>8187</v>
      </c>
      <c r="H63" s="59">
        <v>0</v>
      </c>
      <c r="I63" s="59">
        <v>188383</v>
      </c>
      <c r="J63" s="59">
        <v>51406</v>
      </c>
      <c r="K63" s="59">
        <v>41360</v>
      </c>
      <c r="L63" s="59">
        <v>5361</v>
      </c>
      <c r="M63" s="59">
        <v>29487</v>
      </c>
      <c r="N63" s="59">
        <v>-16965</v>
      </c>
      <c r="O63" s="59">
        <f t="shared" si="1"/>
        <v>4386934</v>
      </c>
    </row>
    <row r="64" spans="1:15" ht="16" thickBot="1">
      <c r="A64" s="58" t="s">
        <v>73</v>
      </c>
      <c r="B64" s="59">
        <v>1012486</v>
      </c>
      <c r="C64" s="59">
        <v>382979</v>
      </c>
      <c r="D64" s="59">
        <v>44816</v>
      </c>
      <c r="E64" s="59">
        <v>120833</v>
      </c>
      <c r="F64" s="59">
        <v>66267</v>
      </c>
      <c r="G64" s="59">
        <v>3175</v>
      </c>
      <c r="H64" s="59">
        <v>0</v>
      </c>
      <c r="I64" s="59">
        <v>41459</v>
      </c>
      <c r="J64" s="59">
        <v>19928</v>
      </c>
      <c r="K64" s="59">
        <v>16055</v>
      </c>
      <c r="L64" s="59">
        <v>2083</v>
      </c>
      <c r="M64" s="59">
        <v>11447</v>
      </c>
      <c r="N64" s="59">
        <v>-6755</v>
      </c>
      <c r="O64" s="59">
        <f t="shared" si="1"/>
        <v>1714773</v>
      </c>
    </row>
    <row r="65" spans="1:15" ht="16" thickBot="1">
      <c r="A65" s="58" t="s">
        <v>74</v>
      </c>
      <c r="B65" s="59">
        <v>2151544</v>
      </c>
      <c r="C65" s="59">
        <v>813561</v>
      </c>
      <c r="D65" s="59">
        <v>110461</v>
      </c>
      <c r="E65" s="59">
        <v>255368</v>
      </c>
      <c r="F65" s="59">
        <v>141121</v>
      </c>
      <c r="G65" s="59">
        <v>6742</v>
      </c>
      <c r="H65" s="59">
        <v>0</v>
      </c>
      <c r="I65" s="59">
        <v>144792</v>
      </c>
      <c r="J65" s="59">
        <v>42308</v>
      </c>
      <c r="K65" s="59">
        <v>34125</v>
      </c>
      <c r="L65" s="59">
        <v>4430</v>
      </c>
      <c r="M65" s="59">
        <v>24331</v>
      </c>
      <c r="N65" s="59">
        <v>-14298</v>
      </c>
      <c r="O65" s="59">
        <f t="shared" si="1"/>
        <v>3714485</v>
      </c>
    </row>
    <row r="66" spans="1:15" ht="16" thickBot="1">
      <c r="A66" s="58" t="s">
        <v>75</v>
      </c>
      <c r="B66" s="59">
        <v>5042030</v>
      </c>
      <c r="C66" s="59">
        <v>1908981</v>
      </c>
      <c r="D66" s="59">
        <v>284057</v>
      </c>
      <c r="E66" s="59">
        <v>610700</v>
      </c>
      <c r="F66" s="59">
        <v>328066</v>
      </c>
      <c r="G66" s="59">
        <v>15838</v>
      </c>
      <c r="H66" s="59">
        <v>716991</v>
      </c>
      <c r="I66" s="59">
        <v>308737</v>
      </c>
      <c r="J66" s="59">
        <v>99497</v>
      </c>
      <c r="K66" s="59">
        <v>79903</v>
      </c>
      <c r="L66" s="59">
        <v>10345</v>
      </c>
      <c r="M66" s="59">
        <v>56966</v>
      </c>
      <c r="N66" s="59">
        <v>-32531</v>
      </c>
      <c r="O66" s="59">
        <f t="shared" si="1"/>
        <v>9429580</v>
      </c>
    </row>
    <row r="67" spans="1:15" ht="16" thickBot="1">
      <c r="A67" s="58" t="s">
        <v>76</v>
      </c>
      <c r="B67" s="59">
        <v>594511</v>
      </c>
      <c r="C67" s="59">
        <v>224866</v>
      </c>
      <c r="D67" s="59">
        <v>22226</v>
      </c>
      <c r="E67" s="59">
        <v>70906</v>
      </c>
      <c r="F67" s="59">
        <v>38920</v>
      </c>
      <c r="G67" s="59">
        <v>1864</v>
      </c>
      <c r="H67" s="59">
        <v>0</v>
      </c>
      <c r="I67" s="59">
        <v>5460</v>
      </c>
      <c r="J67" s="59">
        <v>11700</v>
      </c>
      <c r="K67" s="59">
        <v>9427</v>
      </c>
      <c r="L67" s="59">
        <v>1223</v>
      </c>
      <c r="M67" s="59">
        <v>6722</v>
      </c>
      <c r="N67" s="59">
        <v>-3803</v>
      </c>
      <c r="O67" s="59">
        <f t="shared" si="1"/>
        <v>984022</v>
      </c>
    </row>
    <row r="68" spans="1:15" ht="16" thickBot="1">
      <c r="A68" s="58" t="s">
        <v>77</v>
      </c>
      <c r="B68" s="59">
        <v>790861</v>
      </c>
      <c r="C68" s="59">
        <v>298913</v>
      </c>
      <c r="D68" s="59">
        <v>0</v>
      </c>
      <c r="E68" s="59">
        <v>93247</v>
      </c>
      <c r="F68" s="59">
        <v>52005</v>
      </c>
      <c r="G68" s="59">
        <v>2476</v>
      </c>
      <c r="H68" s="59">
        <v>0</v>
      </c>
      <c r="I68" s="59">
        <v>21528</v>
      </c>
      <c r="J68" s="59">
        <v>15533</v>
      </c>
      <c r="K68" s="59">
        <v>12546</v>
      </c>
      <c r="L68" s="59">
        <v>1630</v>
      </c>
      <c r="M68" s="59">
        <v>8947</v>
      </c>
      <c r="N68" s="59">
        <v>-4896</v>
      </c>
      <c r="O68" s="59">
        <f t="shared" si="1"/>
        <v>1292790</v>
      </c>
    </row>
    <row r="69" spans="1:15" ht="16" thickBot="1">
      <c r="A69" s="58" t="s">
        <v>78</v>
      </c>
      <c r="B69" s="59">
        <v>841188</v>
      </c>
      <c r="C69" s="59">
        <v>318119</v>
      </c>
      <c r="D69" s="59">
        <v>36281</v>
      </c>
      <c r="E69" s="59">
        <v>100074</v>
      </c>
      <c r="F69" s="59">
        <v>55123</v>
      </c>
      <c r="G69" s="59">
        <v>2637</v>
      </c>
      <c r="H69" s="59">
        <v>0</v>
      </c>
      <c r="I69" s="59">
        <v>27226</v>
      </c>
      <c r="J69" s="59">
        <v>16547</v>
      </c>
      <c r="K69" s="59">
        <v>13340</v>
      </c>
      <c r="L69" s="59">
        <v>1731</v>
      </c>
      <c r="M69" s="59">
        <v>9512</v>
      </c>
      <c r="N69" s="59">
        <v>-5459</v>
      </c>
      <c r="O69" s="59">
        <f t="shared" si="1"/>
        <v>1416319</v>
      </c>
    </row>
    <row r="70" spans="1:15" ht="16" thickBot="1">
      <c r="A70" s="58" t="s">
        <v>79</v>
      </c>
      <c r="B70" s="59">
        <v>879191</v>
      </c>
      <c r="C70" s="59">
        <v>332556</v>
      </c>
      <c r="D70" s="59">
        <v>37354</v>
      </c>
      <c r="E70" s="59">
        <v>104905</v>
      </c>
      <c r="F70" s="59">
        <v>57547</v>
      </c>
      <c r="G70" s="59">
        <v>2757</v>
      </c>
      <c r="H70" s="59">
        <v>0</v>
      </c>
      <c r="I70" s="59">
        <v>31012</v>
      </c>
      <c r="J70" s="59">
        <v>17304</v>
      </c>
      <c r="K70" s="59">
        <v>13941</v>
      </c>
      <c r="L70" s="59">
        <v>1809</v>
      </c>
      <c r="M70" s="59">
        <v>9940</v>
      </c>
      <c r="N70" s="59">
        <v>-5585</v>
      </c>
      <c r="O70" s="59">
        <f t="shared" si="1"/>
        <v>1482731</v>
      </c>
    </row>
    <row r="71" spans="1:15" ht="16" thickBot="1">
      <c r="A71" s="58" t="s">
        <v>80</v>
      </c>
      <c r="B71" s="59">
        <v>638677</v>
      </c>
      <c r="C71" s="59">
        <v>241569</v>
      </c>
      <c r="D71" s="59">
        <v>24613</v>
      </c>
      <c r="E71" s="59">
        <v>76162</v>
      </c>
      <c r="F71" s="59">
        <v>41814</v>
      </c>
      <c r="G71" s="59">
        <v>2002</v>
      </c>
      <c r="H71" s="59">
        <v>0</v>
      </c>
      <c r="I71" s="59">
        <v>9340</v>
      </c>
      <c r="J71" s="59">
        <v>12569</v>
      </c>
      <c r="K71" s="59">
        <v>10128</v>
      </c>
      <c r="L71" s="59">
        <v>1314</v>
      </c>
      <c r="M71" s="59">
        <v>7221</v>
      </c>
      <c r="N71" s="59">
        <v>-4108</v>
      </c>
      <c r="O71" s="59">
        <f t="shared" si="1"/>
        <v>1061301</v>
      </c>
    </row>
    <row r="72" spans="1:15" ht="16" thickBot="1">
      <c r="A72" s="58" t="s">
        <v>81</v>
      </c>
      <c r="B72" s="59">
        <v>664142</v>
      </c>
      <c r="C72" s="59">
        <v>251185</v>
      </c>
      <c r="D72" s="59">
        <v>0</v>
      </c>
      <c r="E72" s="59">
        <v>79127</v>
      </c>
      <c r="F72" s="59">
        <v>43496</v>
      </c>
      <c r="G72" s="59">
        <v>2082</v>
      </c>
      <c r="H72" s="59">
        <v>0</v>
      </c>
      <c r="I72" s="59">
        <v>10696</v>
      </c>
      <c r="J72" s="59">
        <v>13068</v>
      </c>
      <c r="K72" s="59">
        <v>10532</v>
      </c>
      <c r="L72" s="59">
        <v>1366</v>
      </c>
      <c r="M72" s="59">
        <v>7509</v>
      </c>
      <c r="N72" s="59">
        <v>-4221</v>
      </c>
      <c r="O72" s="59">
        <f t="shared" ref="O72:O103" si="2">SUM(B72:N72)</f>
        <v>1078982</v>
      </c>
    </row>
    <row r="73" spans="1:15" ht="16" thickBot="1">
      <c r="A73" s="58" t="s">
        <v>82</v>
      </c>
      <c r="B73" s="59">
        <v>800792</v>
      </c>
      <c r="C73" s="59">
        <v>302851</v>
      </c>
      <c r="D73" s="59">
        <v>34131</v>
      </c>
      <c r="E73" s="59">
        <v>95299</v>
      </c>
      <c r="F73" s="59">
        <v>52470</v>
      </c>
      <c r="G73" s="59">
        <v>2510</v>
      </c>
      <c r="H73" s="59">
        <v>0</v>
      </c>
      <c r="I73" s="59">
        <v>24937</v>
      </c>
      <c r="J73" s="59">
        <v>15754</v>
      </c>
      <c r="K73" s="59">
        <v>12700</v>
      </c>
      <c r="L73" s="59">
        <v>1648</v>
      </c>
      <c r="M73" s="59">
        <v>9055</v>
      </c>
      <c r="N73" s="59">
        <v>-5148</v>
      </c>
      <c r="O73" s="59">
        <f t="shared" si="2"/>
        <v>1346999</v>
      </c>
    </row>
    <row r="74" spans="1:15" ht="16" thickBot="1">
      <c r="A74" s="58" t="s">
        <v>83</v>
      </c>
      <c r="B74" s="59">
        <v>1152257</v>
      </c>
      <c r="C74" s="59">
        <v>435703</v>
      </c>
      <c r="D74" s="59">
        <v>0</v>
      </c>
      <c r="E74" s="59">
        <v>136816</v>
      </c>
      <c r="F74" s="59">
        <v>75564</v>
      </c>
      <c r="G74" s="59">
        <v>3611</v>
      </c>
      <c r="H74" s="59">
        <v>0</v>
      </c>
      <c r="I74" s="59">
        <v>51745</v>
      </c>
      <c r="J74" s="59">
        <v>22659</v>
      </c>
      <c r="K74" s="59">
        <v>18274</v>
      </c>
      <c r="L74" s="59">
        <v>2372</v>
      </c>
      <c r="M74" s="59">
        <v>13031</v>
      </c>
      <c r="N74" s="59">
        <v>-7531</v>
      </c>
      <c r="O74" s="59">
        <f t="shared" si="2"/>
        <v>1904501</v>
      </c>
    </row>
    <row r="75" spans="1:15" ht="16" thickBot="1">
      <c r="A75" s="58" t="s">
        <v>84</v>
      </c>
      <c r="B75" s="59">
        <v>858899</v>
      </c>
      <c r="C75" s="59">
        <v>322659</v>
      </c>
      <c r="D75" s="59">
        <v>0</v>
      </c>
      <c r="E75" s="59">
        <v>91703</v>
      </c>
      <c r="F75" s="59">
        <v>58530</v>
      </c>
      <c r="G75" s="59">
        <v>2658</v>
      </c>
      <c r="H75" s="59">
        <v>0</v>
      </c>
      <c r="I75" s="59">
        <v>17277</v>
      </c>
      <c r="J75" s="59">
        <v>16592</v>
      </c>
      <c r="K75" s="59">
        <v>13673</v>
      </c>
      <c r="L75" s="59">
        <v>1798</v>
      </c>
      <c r="M75" s="59">
        <v>9760</v>
      </c>
      <c r="N75" s="59">
        <v>-4750</v>
      </c>
      <c r="O75" s="59">
        <f t="shared" si="2"/>
        <v>1388799</v>
      </c>
    </row>
    <row r="76" spans="1:15" ht="16" thickBot="1">
      <c r="A76" s="58" t="s">
        <v>85</v>
      </c>
      <c r="B76" s="59">
        <v>1088101</v>
      </c>
      <c r="C76" s="59">
        <v>411567</v>
      </c>
      <c r="D76" s="59">
        <v>48588</v>
      </c>
      <c r="E76" s="59">
        <v>129755</v>
      </c>
      <c r="F76" s="59">
        <v>71239</v>
      </c>
      <c r="G76" s="59">
        <v>3412</v>
      </c>
      <c r="H76" s="59">
        <v>0</v>
      </c>
      <c r="I76" s="59">
        <v>52460</v>
      </c>
      <c r="J76" s="59">
        <v>21414</v>
      </c>
      <c r="K76" s="59">
        <v>17255</v>
      </c>
      <c r="L76" s="59">
        <v>2239</v>
      </c>
      <c r="M76" s="59">
        <v>12302</v>
      </c>
      <c r="N76" s="59">
        <v>-7233</v>
      </c>
      <c r="O76" s="59">
        <f t="shared" si="2"/>
        <v>1851099</v>
      </c>
    </row>
    <row r="77" spans="1:15" ht="16" thickBot="1">
      <c r="A77" s="58" t="s">
        <v>86</v>
      </c>
      <c r="B77" s="59">
        <v>782485</v>
      </c>
      <c r="C77" s="59">
        <v>295960</v>
      </c>
      <c r="D77" s="59">
        <v>32925</v>
      </c>
      <c r="E77" s="59">
        <v>93295</v>
      </c>
      <c r="F77" s="59">
        <v>51232</v>
      </c>
      <c r="G77" s="59">
        <v>2453</v>
      </c>
      <c r="H77" s="59">
        <v>0</v>
      </c>
      <c r="I77" s="59">
        <v>21195</v>
      </c>
      <c r="J77" s="59">
        <v>15399</v>
      </c>
      <c r="K77" s="59">
        <v>12408</v>
      </c>
      <c r="L77" s="59">
        <v>1610</v>
      </c>
      <c r="M77" s="59">
        <v>8847</v>
      </c>
      <c r="N77" s="59">
        <v>-5100</v>
      </c>
      <c r="O77" s="59">
        <f t="shared" si="2"/>
        <v>1312709</v>
      </c>
    </row>
    <row r="78" spans="1:15" ht="16" thickBot="1">
      <c r="A78" s="58" t="s">
        <v>87</v>
      </c>
      <c r="B78" s="59">
        <v>654694</v>
      </c>
      <c r="C78" s="59">
        <v>247637</v>
      </c>
      <c r="D78" s="59">
        <v>25340</v>
      </c>
      <c r="E78" s="59">
        <v>78113</v>
      </c>
      <c r="F78" s="59">
        <v>42854</v>
      </c>
      <c r="G78" s="59">
        <v>2053</v>
      </c>
      <c r="H78" s="59">
        <v>0</v>
      </c>
      <c r="I78" s="59">
        <v>11417</v>
      </c>
      <c r="J78" s="59">
        <v>12885</v>
      </c>
      <c r="K78" s="59">
        <v>10381</v>
      </c>
      <c r="L78" s="59">
        <v>1347</v>
      </c>
      <c r="M78" s="59">
        <v>7402</v>
      </c>
      <c r="N78" s="59">
        <v>-4126</v>
      </c>
      <c r="O78" s="59">
        <f t="shared" si="2"/>
        <v>1089997</v>
      </c>
    </row>
    <row r="79" spans="1:15" ht="16" thickBot="1">
      <c r="A79" s="58" t="s">
        <v>88</v>
      </c>
      <c r="B79" s="59">
        <v>646530</v>
      </c>
      <c r="C79" s="59">
        <v>244568</v>
      </c>
      <c r="D79" s="59">
        <v>24646</v>
      </c>
      <c r="E79" s="59">
        <v>77241</v>
      </c>
      <c r="F79" s="59">
        <v>42297</v>
      </c>
      <c r="G79" s="59">
        <v>2027</v>
      </c>
      <c r="H79" s="59">
        <v>0</v>
      </c>
      <c r="I79" s="59">
        <v>9588</v>
      </c>
      <c r="J79" s="59">
        <v>12727</v>
      </c>
      <c r="K79" s="59">
        <v>10251</v>
      </c>
      <c r="L79" s="59">
        <v>1330</v>
      </c>
      <c r="M79" s="59">
        <v>7309</v>
      </c>
      <c r="N79" s="59">
        <v>-4142</v>
      </c>
      <c r="O79" s="59">
        <f t="shared" si="2"/>
        <v>1074372</v>
      </c>
    </row>
    <row r="80" spans="1:15" ht="16" thickBot="1">
      <c r="A80" s="58" t="s">
        <v>89</v>
      </c>
      <c r="B80" s="59">
        <v>901043</v>
      </c>
      <c r="C80" s="59">
        <v>340815</v>
      </c>
      <c r="D80" s="59">
        <v>38529</v>
      </c>
      <c r="E80" s="59">
        <v>107447</v>
      </c>
      <c r="F80" s="59">
        <v>58993</v>
      </c>
      <c r="G80" s="59">
        <v>2825</v>
      </c>
      <c r="H80" s="59">
        <v>0</v>
      </c>
      <c r="I80" s="59">
        <v>37662</v>
      </c>
      <c r="J80" s="59">
        <v>17733</v>
      </c>
      <c r="K80" s="59">
        <v>14289</v>
      </c>
      <c r="L80" s="59">
        <v>1854</v>
      </c>
      <c r="M80" s="59">
        <v>10187</v>
      </c>
      <c r="N80" s="59">
        <v>-5625</v>
      </c>
      <c r="O80" s="59">
        <f t="shared" si="2"/>
        <v>1525752</v>
      </c>
    </row>
    <row r="81" spans="1:15" ht="16" thickBot="1">
      <c r="A81" s="58" t="s">
        <v>90</v>
      </c>
      <c r="B81" s="59">
        <v>766200</v>
      </c>
      <c r="C81" s="59">
        <v>289817</v>
      </c>
      <c r="D81" s="59">
        <v>0</v>
      </c>
      <c r="E81" s="59">
        <v>91429</v>
      </c>
      <c r="F81" s="59">
        <v>50150</v>
      </c>
      <c r="G81" s="59">
        <v>2402</v>
      </c>
      <c r="H81" s="59">
        <v>0</v>
      </c>
      <c r="I81" s="59">
        <v>21072</v>
      </c>
      <c r="J81" s="59">
        <v>15080</v>
      </c>
      <c r="K81" s="59">
        <v>12150</v>
      </c>
      <c r="L81" s="59">
        <v>1576</v>
      </c>
      <c r="M81" s="59">
        <v>8663</v>
      </c>
      <c r="N81" s="59">
        <v>-4956</v>
      </c>
      <c r="O81" s="59">
        <f t="shared" si="2"/>
        <v>1253583</v>
      </c>
    </row>
    <row r="82" spans="1:15" ht="16" thickBot="1">
      <c r="A82" s="58" t="s">
        <v>91</v>
      </c>
      <c r="B82" s="59">
        <v>963422</v>
      </c>
      <c r="C82" s="59">
        <v>364448</v>
      </c>
      <c r="D82" s="59">
        <v>41287</v>
      </c>
      <c r="E82" s="59">
        <v>115074</v>
      </c>
      <c r="F82" s="59">
        <v>63036</v>
      </c>
      <c r="G82" s="59">
        <v>3021</v>
      </c>
      <c r="H82" s="59">
        <v>0</v>
      </c>
      <c r="I82" s="59">
        <v>42728</v>
      </c>
      <c r="J82" s="59">
        <v>18966</v>
      </c>
      <c r="K82" s="59">
        <v>15277</v>
      </c>
      <c r="L82" s="59">
        <v>1982</v>
      </c>
      <c r="M82" s="59">
        <v>10892</v>
      </c>
      <c r="N82" s="59">
        <v>-6225</v>
      </c>
      <c r="O82" s="59">
        <f t="shared" si="2"/>
        <v>1633908</v>
      </c>
    </row>
    <row r="83" spans="1:15" ht="16" thickBot="1">
      <c r="A83" s="58" t="s">
        <v>92</v>
      </c>
      <c r="B83" s="59">
        <v>1636513</v>
      </c>
      <c r="C83" s="59">
        <v>619042</v>
      </c>
      <c r="D83" s="59">
        <v>77453</v>
      </c>
      <c r="E83" s="59">
        <v>195349</v>
      </c>
      <c r="F83" s="59">
        <v>107102</v>
      </c>
      <c r="G83" s="59">
        <v>5132</v>
      </c>
      <c r="H83" s="59">
        <v>0</v>
      </c>
      <c r="I83" s="59">
        <v>101782</v>
      </c>
      <c r="J83" s="59">
        <v>32212</v>
      </c>
      <c r="K83" s="59">
        <v>25951</v>
      </c>
      <c r="L83" s="59">
        <v>3366</v>
      </c>
      <c r="M83" s="59">
        <v>18502</v>
      </c>
      <c r="N83" s="59">
        <v>-10961</v>
      </c>
      <c r="O83" s="59">
        <f t="shared" si="2"/>
        <v>2811443</v>
      </c>
    </row>
    <row r="84" spans="1:15" ht="16" thickBot="1">
      <c r="A84" s="58" t="s">
        <v>93</v>
      </c>
      <c r="B84" s="59">
        <v>702157</v>
      </c>
      <c r="C84" s="59">
        <v>265573</v>
      </c>
      <c r="D84" s="59">
        <v>0</v>
      </c>
      <c r="E84" s="59">
        <v>83683</v>
      </c>
      <c r="F84" s="59">
        <v>45981</v>
      </c>
      <c r="G84" s="59">
        <v>2201</v>
      </c>
      <c r="H84" s="59">
        <v>0</v>
      </c>
      <c r="I84" s="59">
        <v>16558</v>
      </c>
      <c r="J84" s="59">
        <v>13817</v>
      </c>
      <c r="K84" s="59">
        <v>11135</v>
      </c>
      <c r="L84" s="59">
        <v>1445</v>
      </c>
      <c r="M84" s="59">
        <v>7939</v>
      </c>
      <c r="N84" s="59">
        <v>-4520</v>
      </c>
      <c r="O84" s="59">
        <f t="shared" si="2"/>
        <v>1145969</v>
      </c>
    </row>
    <row r="85" spans="1:15" ht="16" thickBot="1">
      <c r="A85" s="58" t="s">
        <v>94</v>
      </c>
      <c r="B85" s="59">
        <v>765497</v>
      </c>
      <c r="C85" s="59">
        <v>289556</v>
      </c>
      <c r="D85" s="59">
        <v>31219</v>
      </c>
      <c r="E85" s="59">
        <v>91363</v>
      </c>
      <c r="F85" s="59">
        <v>50100</v>
      </c>
      <c r="G85" s="59">
        <v>2400</v>
      </c>
      <c r="H85" s="59">
        <v>0</v>
      </c>
      <c r="I85" s="59">
        <v>21492</v>
      </c>
      <c r="J85" s="59">
        <v>15067</v>
      </c>
      <c r="K85" s="59">
        <v>12138</v>
      </c>
      <c r="L85" s="59">
        <v>1575</v>
      </c>
      <c r="M85" s="59">
        <v>8655</v>
      </c>
      <c r="N85" s="59">
        <v>-5020</v>
      </c>
      <c r="O85" s="59">
        <f t="shared" si="2"/>
        <v>1284042</v>
      </c>
    </row>
    <row r="86" spans="1:15" ht="16" thickBot="1">
      <c r="A86" s="58" t="s">
        <v>95</v>
      </c>
      <c r="B86" s="59">
        <v>3317087</v>
      </c>
      <c r="C86" s="59">
        <v>1254416</v>
      </c>
      <c r="D86" s="59">
        <v>173303</v>
      </c>
      <c r="E86" s="59">
        <v>394337</v>
      </c>
      <c r="F86" s="59">
        <v>217434</v>
      </c>
      <c r="G86" s="59">
        <v>10396</v>
      </c>
      <c r="H86" s="59">
        <v>0</v>
      </c>
      <c r="I86" s="59">
        <v>247865</v>
      </c>
      <c r="J86" s="59">
        <v>65245</v>
      </c>
      <c r="K86" s="59">
        <v>52608</v>
      </c>
      <c r="L86" s="59">
        <v>6828</v>
      </c>
      <c r="M86" s="59">
        <v>37509</v>
      </c>
      <c r="N86" s="59">
        <v>-21578</v>
      </c>
      <c r="O86" s="59">
        <f t="shared" si="2"/>
        <v>5755450</v>
      </c>
    </row>
    <row r="87" spans="1:15" ht="16" thickBot="1">
      <c r="A87" s="58" t="s">
        <v>96</v>
      </c>
      <c r="B87" s="59">
        <v>1203474</v>
      </c>
      <c r="C87" s="59">
        <v>455298</v>
      </c>
      <c r="D87" s="59">
        <v>53412</v>
      </c>
      <c r="E87" s="59">
        <v>143987</v>
      </c>
      <c r="F87" s="59">
        <v>78690</v>
      </c>
      <c r="G87" s="59">
        <v>3775</v>
      </c>
      <c r="H87" s="59">
        <v>0</v>
      </c>
      <c r="I87" s="59">
        <v>59788</v>
      </c>
      <c r="J87" s="59">
        <v>23698</v>
      </c>
      <c r="K87" s="59">
        <v>19082</v>
      </c>
      <c r="L87" s="59">
        <v>2474</v>
      </c>
      <c r="M87" s="59">
        <v>13605</v>
      </c>
      <c r="N87" s="59">
        <v>-7784</v>
      </c>
      <c r="O87" s="59">
        <f t="shared" si="2"/>
        <v>2049499</v>
      </c>
    </row>
    <row r="88" spans="1:15" ht="16" thickBot="1">
      <c r="A88" s="58" t="s">
        <v>97</v>
      </c>
      <c r="B88" s="59">
        <v>743276</v>
      </c>
      <c r="C88" s="59">
        <v>281133</v>
      </c>
      <c r="D88" s="59">
        <v>30220</v>
      </c>
      <c r="E88" s="59">
        <v>88619</v>
      </c>
      <c r="F88" s="59">
        <v>48666</v>
      </c>
      <c r="G88" s="59">
        <v>2330</v>
      </c>
      <c r="H88" s="59">
        <v>0</v>
      </c>
      <c r="I88" s="59">
        <v>20517</v>
      </c>
      <c r="J88" s="59">
        <v>14627</v>
      </c>
      <c r="K88" s="59">
        <v>11787</v>
      </c>
      <c r="L88" s="59">
        <v>1529</v>
      </c>
      <c r="M88" s="59">
        <v>8404</v>
      </c>
      <c r="N88" s="59">
        <v>-4787</v>
      </c>
      <c r="O88" s="59">
        <f t="shared" si="2"/>
        <v>1246321</v>
      </c>
    </row>
    <row r="89" spans="1:15" ht="16" thickBot="1">
      <c r="A89" s="58" t="s">
        <v>98</v>
      </c>
      <c r="B89" s="59">
        <v>743941</v>
      </c>
      <c r="C89" s="59">
        <v>281463</v>
      </c>
      <c r="D89" s="59">
        <v>28972</v>
      </c>
      <c r="E89" s="59">
        <v>89100</v>
      </c>
      <c r="F89" s="59">
        <v>48622</v>
      </c>
      <c r="G89" s="59">
        <v>2334</v>
      </c>
      <c r="H89" s="59">
        <v>0</v>
      </c>
      <c r="I89" s="59">
        <v>18133</v>
      </c>
      <c r="J89" s="59">
        <v>14652</v>
      </c>
      <c r="K89" s="59">
        <v>11795</v>
      </c>
      <c r="L89" s="59">
        <v>1529</v>
      </c>
      <c r="M89" s="59">
        <v>8410</v>
      </c>
      <c r="N89" s="59">
        <v>-4963</v>
      </c>
      <c r="O89" s="59">
        <f t="shared" si="2"/>
        <v>1243988</v>
      </c>
    </row>
    <row r="90" spans="1:15" ht="16" thickBot="1">
      <c r="A90" s="58" t="s">
        <v>99</v>
      </c>
      <c r="B90" s="59">
        <v>708851</v>
      </c>
      <c r="C90" s="59">
        <v>267595</v>
      </c>
      <c r="D90" s="59">
        <v>0</v>
      </c>
      <c r="E90" s="59">
        <v>82023</v>
      </c>
      <c r="F90" s="59">
        <v>46945</v>
      </c>
      <c r="G90" s="59">
        <v>2214</v>
      </c>
      <c r="H90" s="59">
        <v>0</v>
      </c>
      <c r="I90" s="59">
        <v>9929</v>
      </c>
      <c r="J90" s="59">
        <v>13877</v>
      </c>
      <c r="K90" s="59">
        <v>11253</v>
      </c>
      <c r="L90" s="59">
        <v>1466</v>
      </c>
      <c r="M90" s="59">
        <v>8026</v>
      </c>
      <c r="N90" s="59">
        <v>-4334</v>
      </c>
      <c r="O90" s="59">
        <f t="shared" si="2"/>
        <v>1147845</v>
      </c>
    </row>
    <row r="91" spans="1:15" ht="16" thickBot="1">
      <c r="A91" s="58" t="s">
        <v>100</v>
      </c>
      <c r="B91" s="59">
        <v>966236</v>
      </c>
      <c r="C91" s="59">
        <v>365469</v>
      </c>
      <c r="D91" s="59">
        <v>42090</v>
      </c>
      <c r="E91" s="59">
        <v>115225</v>
      </c>
      <c r="F91" s="59">
        <v>63259</v>
      </c>
      <c r="G91" s="59">
        <v>3029</v>
      </c>
      <c r="H91" s="59">
        <v>0</v>
      </c>
      <c r="I91" s="59">
        <v>39462</v>
      </c>
      <c r="J91" s="59">
        <v>19015</v>
      </c>
      <c r="K91" s="59">
        <v>15322</v>
      </c>
      <c r="L91" s="59">
        <v>1988</v>
      </c>
      <c r="M91" s="59">
        <v>10925</v>
      </c>
      <c r="N91" s="59">
        <v>-6482</v>
      </c>
      <c r="O91" s="59">
        <f t="shared" si="2"/>
        <v>1635538</v>
      </c>
    </row>
    <row r="92" spans="1:15" ht="16" thickBot="1">
      <c r="A92" s="58" t="s">
        <v>101</v>
      </c>
      <c r="B92" s="59">
        <v>1571933</v>
      </c>
      <c r="C92" s="59">
        <v>594485</v>
      </c>
      <c r="D92" s="59">
        <v>75986</v>
      </c>
      <c r="E92" s="59">
        <v>186989</v>
      </c>
      <c r="F92" s="59">
        <v>103016</v>
      </c>
      <c r="G92" s="59">
        <v>4927</v>
      </c>
      <c r="H92" s="59">
        <v>0</v>
      </c>
      <c r="I92" s="59">
        <v>99079</v>
      </c>
      <c r="J92" s="59">
        <v>30923</v>
      </c>
      <c r="K92" s="59">
        <v>24930</v>
      </c>
      <c r="L92" s="59">
        <v>3235</v>
      </c>
      <c r="M92" s="59">
        <v>17775</v>
      </c>
      <c r="N92" s="59">
        <v>-10135</v>
      </c>
      <c r="O92" s="59">
        <f t="shared" si="2"/>
        <v>2703143</v>
      </c>
    </row>
    <row r="93" spans="1:15" ht="16" thickBot="1">
      <c r="A93" s="58" t="s">
        <v>102</v>
      </c>
      <c r="B93" s="59">
        <v>667429</v>
      </c>
      <c r="C93" s="59">
        <v>252448</v>
      </c>
      <c r="D93" s="59">
        <v>26116</v>
      </c>
      <c r="E93" s="59">
        <v>79597</v>
      </c>
      <c r="F93" s="59">
        <v>43695</v>
      </c>
      <c r="G93" s="59">
        <v>2093</v>
      </c>
      <c r="H93" s="59">
        <v>0</v>
      </c>
      <c r="I93" s="59">
        <v>13187</v>
      </c>
      <c r="J93" s="59">
        <v>13135</v>
      </c>
      <c r="K93" s="59">
        <v>10584</v>
      </c>
      <c r="L93" s="59">
        <v>1373</v>
      </c>
      <c r="M93" s="59">
        <v>7546</v>
      </c>
      <c r="N93" s="59">
        <v>-4314</v>
      </c>
      <c r="O93" s="59">
        <f t="shared" si="2"/>
        <v>1112889</v>
      </c>
    </row>
    <row r="94" spans="1:15" ht="16" thickBot="1">
      <c r="A94" s="58" t="s">
        <v>103</v>
      </c>
      <c r="B94" s="59">
        <v>874265</v>
      </c>
      <c r="C94" s="59">
        <v>330673</v>
      </c>
      <c r="D94" s="59">
        <v>37322</v>
      </c>
      <c r="E94" s="59">
        <v>104200</v>
      </c>
      <c r="F94" s="59">
        <v>57250</v>
      </c>
      <c r="G94" s="59">
        <v>2741</v>
      </c>
      <c r="H94" s="59">
        <v>0</v>
      </c>
      <c r="I94" s="59">
        <v>33168</v>
      </c>
      <c r="J94" s="59">
        <v>17204</v>
      </c>
      <c r="K94" s="59">
        <v>13864</v>
      </c>
      <c r="L94" s="59">
        <v>1799</v>
      </c>
      <c r="M94" s="59">
        <v>9885</v>
      </c>
      <c r="N94" s="59">
        <v>-5619</v>
      </c>
      <c r="O94" s="59">
        <f t="shared" si="2"/>
        <v>1476752</v>
      </c>
    </row>
    <row r="95" spans="1:15" ht="16" thickBot="1">
      <c r="A95" s="58" t="s">
        <v>104</v>
      </c>
      <c r="B95" s="59">
        <v>653522</v>
      </c>
      <c r="C95" s="59">
        <v>247172</v>
      </c>
      <c r="D95" s="59">
        <v>25622</v>
      </c>
      <c r="E95" s="59">
        <v>77866</v>
      </c>
      <c r="F95" s="59">
        <v>42800</v>
      </c>
      <c r="G95" s="59">
        <v>2049</v>
      </c>
      <c r="H95" s="59">
        <v>0</v>
      </c>
      <c r="I95" s="59">
        <v>11061</v>
      </c>
      <c r="J95" s="59">
        <v>12859</v>
      </c>
      <c r="K95" s="59">
        <v>10363</v>
      </c>
      <c r="L95" s="59">
        <v>1345</v>
      </c>
      <c r="M95" s="59">
        <v>7389</v>
      </c>
      <c r="N95" s="59">
        <v>-4211</v>
      </c>
      <c r="O95" s="59">
        <f t="shared" si="2"/>
        <v>1087837</v>
      </c>
    </row>
    <row r="96" spans="1:15" ht="16" thickBot="1">
      <c r="A96" s="58" t="s">
        <v>105</v>
      </c>
      <c r="B96" s="59">
        <v>3011206</v>
      </c>
      <c r="C96" s="59">
        <v>1138969</v>
      </c>
      <c r="D96" s="59">
        <v>154179</v>
      </c>
      <c r="E96" s="59">
        <v>359215</v>
      </c>
      <c r="F96" s="59">
        <v>197112</v>
      </c>
      <c r="G96" s="59">
        <v>9441</v>
      </c>
      <c r="H96" s="59">
        <v>3734</v>
      </c>
      <c r="I96" s="59">
        <v>203393</v>
      </c>
      <c r="J96" s="59">
        <v>59263</v>
      </c>
      <c r="K96" s="59">
        <v>47749</v>
      </c>
      <c r="L96" s="59">
        <v>6194</v>
      </c>
      <c r="M96" s="59">
        <v>34046</v>
      </c>
      <c r="N96" s="59">
        <v>-20548</v>
      </c>
      <c r="O96" s="59">
        <f t="shared" si="2"/>
        <v>5203953</v>
      </c>
    </row>
    <row r="97" spans="1:15" ht="16" thickBot="1">
      <c r="A97" s="58" t="s">
        <v>106</v>
      </c>
      <c r="B97" s="59">
        <v>997597</v>
      </c>
      <c r="C97" s="59">
        <v>377351</v>
      </c>
      <c r="D97" s="59">
        <v>43489</v>
      </c>
      <c r="E97" s="59">
        <v>119048</v>
      </c>
      <c r="F97" s="59">
        <v>65295</v>
      </c>
      <c r="G97" s="59">
        <v>3128</v>
      </c>
      <c r="H97" s="59">
        <v>0</v>
      </c>
      <c r="I97" s="59">
        <v>44348</v>
      </c>
      <c r="J97" s="59">
        <v>19635</v>
      </c>
      <c r="K97" s="59">
        <v>15819</v>
      </c>
      <c r="L97" s="59">
        <v>2052</v>
      </c>
      <c r="M97" s="59">
        <v>11279</v>
      </c>
      <c r="N97" s="59">
        <v>-6578</v>
      </c>
      <c r="O97" s="59">
        <f t="shared" si="2"/>
        <v>1692463</v>
      </c>
    </row>
    <row r="98" spans="1:15" ht="16" thickBot="1">
      <c r="A98" s="58" t="s">
        <v>107</v>
      </c>
      <c r="B98" s="59">
        <v>1298962</v>
      </c>
      <c r="C98" s="59">
        <v>491630</v>
      </c>
      <c r="D98" s="59">
        <v>0</v>
      </c>
      <c r="E98" s="59">
        <v>156401</v>
      </c>
      <c r="F98" s="59">
        <v>84722</v>
      </c>
      <c r="G98" s="59">
        <v>4078</v>
      </c>
      <c r="H98" s="59">
        <v>0</v>
      </c>
      <c r="I98" s="59">
        <v>70795</v>
      </c>
      <c r="J98" s="59">
        <v>25607</v>
      </c>
      <c r="K98" s="59">
        <v>20591</v>
      </c>
      <c r="L98" s="59">
        <v>2668</v>
      </c>
      <c r="M98" s="59">
        <v>14680</v>
      </c>
      <c r="N98" s="59">
        <v>-8560</v>
      </c>
      <c r="O98" s="59">
        <f t="shared" si="2"/>
        <v>2161574</v>
      </c>
    </row>
    <row r="99" spans="1:15" ht="16" thickBot="1">
      <c r="A99" s="58" t="s">
        <v>108</v>
      </c>
      <c r="B99" s="59">
        <v>1029736</v>
      </c>
      <c r="C99" s="59">
        <v>389497</v>
      </c>
      <c r="D99" s="59">
        <v>45360</v>
      </c>
      <c r="E99" s="59">
        <v>122795</v>
      </c>
      <c r="F99" s="59">
        <v>67419</v>
      </c>
      <c r="G99" s="59">
        <v>3229</v>
      </c>
      <c r="H99" s="59">
        <v>51564</v>
      </c>
      <c r="I99" s="59">
        <v>51593</v>
      </c>
      <c r="J99" s="59">
        <v>20266</v>
      </c>
      <c r="K99" s="59">
        <v>16330</v>
      </c>
      <c r="L99" s="59">
        <v>2119</v>
      </c>
      <c r="M99" s="59">
        <v>11642</v>
      </c>
      <c r="N99" s="59">
        <v>-6542</v>
      </c>
      <c r="O99" s="59">
        <f t="shared" si="2"/>
        <v>1805008</v>
      </c>
    </row>
    <row r="100" spans="1:15" ht="16" thickBot="1">
      <c r="A100" s="58" t="s">
        <v>109</v>
      </c>
      <c r="B100" s="59">
        <v>1643777</v>
      </c>
      <c r="C100" s="59">
        <v>621731</v>
      </c>
      <c r="D100" s="59">
        <v>0</v>
      </c>
      <c r="E100" s="59">
        <v>196035</v>
      </c>
      <c r="F100" s="59">
        <v>107612</v>
      </c>
      <c r="G100" s="59">
        <v>5154</v>
      </c>
      <c r="H100" s="59">
        <v>0</v>
      </c>
      <c r="I100" s="59">
        <v>89370</v>
      </c>
      <c r="J100" s="59">
        <v>32349</v>
      </c>
      <c r="K100" s="59">
        <v>26065</v>
      </c>
      <c r="L100" s="59">
        <v>3382</v>
      </c>
      <c r="M100" s="59">
        <v>18585</v>
      </c>
      <c r="N100" s="59">
        <v>-10887</v>
      </c>
      <c r="O100" s="59">
        <f t="shared" si="2"/>
        <v>2733173</v>
      </c>
    </row>
    <row r="101" spans="1:15" ht="16" thickBot="1">
      <c r="A101" s="58" t="s">
        <v>110</v>
      </c>
      <c r="B101" s="59">
        <v>873780</v>
      </c>
      <c r="C101" s="59">
        <v>330503</v>
      </c>
      <c r="D101" s="59">
        <v>0</v>
      </c>
      <c r="E101" s="59">
        <v>104203</v>
      </c>
      <c r="F101" s="59">
        <v>57206</v>
      </c>
      <c r="G101" s="59">
        <v>2740</v>
      </c>
      <c r="H101" s="59">
        <v>0</v>
      </c>
      <c r="I101" s="59">
        <v>33783</v>
      </c>
      <c r="J101" s="59">
        <v>17196</v>
      </c>
      <c r="K101" s="59">
        <v>13856</v>
      </c>
      <c r="L101" s="59">
        <v>1798</v>
      </c>
      <c r="M101" s="59">
        <v>9879</v>
      </c>
      <c r="N101" s="59">
        <v>-5492</v>
      </c>
      <c r="O101" s="59">
        <f t="shared" si="2"/>
        <v>1439452</v>
      </c>
    </row>
    <row r="102" spans="1:15" ht="16" thickBot="1">
      <c r="A102" s="58" t="s">
        <v>111</v>
      </c>
      <c r="B102" s="59">
        <v>884593</v>
      </c>
      <c r="C102" s="59">
        <v>334551</v>
      </c>
      <c r="D102" s="59">
        <v>38613</v>
      </c>
      <c r="E102" s="59">
        <v>105327</v>
      </c>
      <c r="F102" s="59">
        <v>57948</v>
      </c>
      <c r="G102" s="59">
        <v>2773</v>
      </c>
      <c r="H102" s="59">
        <v>0</v>
      </c>
      <c r="I102" s="59">
        <v>29831</v>
      </c>
      <c r="J102" s="59">
        <v>17404</v>
      </c>
      <c r="K102" s="59">
        <v>14028</v>
      </c>
      <c r="L102" s="59">
        <v>1820</v>
      </c>
      <c r="M102" s="59">
        <v>10002</v>
      </c>
      <c r="N102" s="59">
        <v>-5713</v>
      </c>
      <c r="O102" s="59">
        <f t="shared" si="2"/>
        <v>1491177</v>
      </c>
    </row>
    <row r="103" spans="1:15" ht="16" thickBot="1">
      <c r="A103" s="58" t="s">
        <v>112</v>
      </c>
      <c r="B103" s="59">
        <v>5572421</v>
      </c>
      <c r="C103" s="59">
        <v>2108265</v>
      </c>
      <c r="D103" s="59">
        <v>290885</v>
      </c>
      <c r="E103" s="59">
        <v>667030</v>
      </c>
      <c r="F103" s="59">
        <v>364292</v>
      </c>
      <c r="G103" s="59">
        <v>17480</v>
      </c>
      <c r="H103" s="59">
        <v>225790</v>
      </c>
      <c r="I103" s="59">
        <v>450328</v>
      </c>
      <c r="J103" s="59">
        <v>109739</v>
      </c>
      <c r="K103" s="59">
        <v>88355</v>
      </c>
      <c r="L103" s="59">
        <v>11457</v>
      </c>
      <c r="M103" s="59">
        <v>62992</v>
      </c>
      <c r="N103" s="59">
        <v>-37445</v>
      </c>
      <c r="O103" s="59">
        <f t="shared" si="2"/>
        <v>9931589</v>
      </c>
    </row>
    <row r="104" spans="1:15" ht="16" thickBot="1">
      <c r="A104" s="58" t="s">
        <v>113</v>
      </c>
      <c r="B104" s="59">
        <v>763611</v>
      </c>
      <c r="C104" s="59">
        <v>288821</v>
      </c>
      <c r="D104" s="59">
        <v>31426</v>
      </c>
      <c r="E104" s="59">
        <v>91026</v>
      </c>
      <c r="F104" s="59">
        <v>50001</v>
      </c>
      <c r="G104" s="59">
        <v>2394</v>
      </c>
      <c r="H104" s="59">
        <v>0</v>
      </c>
      <c r="I104" s="59">
        <v>22047</v>
      </c>
      <c r="J104" s="59">
        <v>15027</v>
      </c>
      <c r="K104" s="59">
        <v>12109</v>
      </c>
      <c r="L104" s="59">
        <v>1571</v>
      </c>
      <c r="M104" s="59">
        <v>8634</v>
      </c>
      <c r="N104" s="59">
        <v>-4918</v>
      </c>
      <c r="O104" s="59">
        <f t="shared" ref="O104:O113" si="3">SUM(B104:N104)</f>
        <v>1281749</v>
      </c>
    </row>
    <row r="105" spans="1:15" ht="16" thickBot="1">
      <c r="A105" s="58" t="s">
        <v>114</v>
      </c>
      <c r="B105" s="59">
        <v>1475580</v>
      </c>
      <c r="C105" s="59">
        <v>558126</v>
      </c>
      <c r="D105" s="59">
        <v>69398</v>
      </c>
      <c r="E105" s="59">
        <v>175961</v>
      </c>
      <c r="F105" s="59">
        <v>96607</v>
      </c>
      <c r="G105" s="59">
        <v>4626</v>
      </c>
      <c r="H105" s="59">
        <v>0</v>
      </c>
      <c r="I105" s="59">
        <v>85704</v>
      </c>
      <c r="J105" s="59">
        <v>29039</v>
      </c>
      <c r="K105" s="59">
        <v>23399</v>
      </c>
      <c r="L105" s="59">
        <v>3036</v>
      </c>
      <c r="M105" s="59">
        <v>16683</v>
      </c>
      <c r="N105" s="59">
        <v>-9745</v>
      </c>
      <c r="O105" s="59">
        <f t="shared" si="3"/>
        <v>2528414</v>
      </c>
    </row>
    <row r="106" spans="1:15" ht="16" thickBot="1">
      <c r="A106" s="58" t="s">
        <v>115</v>
      </c>
      <c r="B106" s="59">
        <v>796796</v>
      </c>
      <c r="C106" s="59">
        <v>301380</v>
      </c>
      <c r="D106" s="59">
        <v>33034</v>
      </c>
      <c r="E106" s="59">
        <v>95004</v>
      </c>
      <c r="F106" s="59">
        <v>52169</v>
      </c>
      <c r="G106" s="59">
        <v>2498</v>
      </c>
      <c r="H106" s="59">
        <v>0</v>
      </c>
      <c r="I106" s="59">
        <v>26748</v>
      </c>
      <c r="J106" s="59">
        <v>15681</v>
      </c>
      <c r="K106" s="59">
        <v>12635</v>
      </c>
      <c r="L106" s="59">
        <v>1639</v>
      </c>
      <c r="M106" s="59">
        <v>9009</v>
      </c>
      <c r="N106" s="59">
        <v>-5157</v>
      </c>
      <c r="O106" s="59">
        <f t="shared" si="3"/>
        <v>1341436</v>
      </c>
    </row>
    <row r="107" spans="1:15" ht="16" thickBot="1">
      <c r="A107" s="58" t="s">
        <v>116</v>
      </c>
      <c r="B107" s="59">
        <v>771568</v>
      </c>
      <c r="C107" s="59">
        <v>292122</v>
      </c>
      <c r="D107" s="59">
        <v>0</v>
      </c>
      <c r="E107" s="59">
        <v>93405</v>
      </c>
      <c r="F107" s="59">
        <v>50215</v>
      </c>
      <c r="G107" s="59">
        <v>2424</v>
      </c>
      <c r="H107" s="59">
        <v>0</v>
      </c>
      <c r="I107" s="59">
        <v>21767</v>
      </c>
      <c r="J107" s="59">
        <v>15225</v>
      </c>
      <c r="K107" s="59">
        <v>12228</v>
      </c>
      <c r="L107" s="59">
        <v>1583</v>
      </c>
      <c r="M107" s="59">
        <v>8717</v>
      </c>
      <c r="N107" s="59">
        <v>-5007</v>
      </c>
      <c r="O107" s="59">
        <f t="shared" si="3"/>
        <v>1264247</v>
      </c>
    </row>
    <row r="108" spans="1:15" ht="16" thickBot="1">
      <c r="A108" s="58" t="s">
        <v>117</v>
      </c>
      <c r="B108" s="59">
        <v>4914636</v>
      </c>
      <c r="C108" s="59">
        <v>1858842</v>
      </c>
      <c r="D108" s="59">
        <v>274813</v>
      </c>
      <c r="E108" s="59">
        <v>585959</v>
      </c>
      <c r="F108" s="59">
        <v>321775</v>
      </c>
      <c r="G108" s="59">
        <v>15408</v>
      </c>
      <c r="H108" s="59">
        <v>1154525</v>
      </c>
      <c r="I108" s="59">
        <v>330793</v>
      </c>
      <c r="J108" s="59">
        <v>96713</v>
      </c>
      <c r="K108" s="59">
        <v>77931</v>
      </c>
      <c r="L108" s="59">
        <v>10111</v>
      </c>
      <c r="M108" s="59">
        <v>55568</v>
      </c>
      <c r="N108" s="59">
        <v>-28216</v>
      </c>
      <c r="O108" s="59">
        <f t="shared" si="3"/>
        <v>9668858</v>
      </c>
    </row>
    <row r="109" spans="1:15" ht="16" thickBot="1">
      <c r="A109" s="58" t="s">
        <v>118</v>
      </c>
      <c r="B109" s="59">
        <v>6001128</v>
      </c>
      <c r="C109" s="59">
        <v>2269661</v>
      </c>
      <c r="D109" s="59">
        <v>335069</v>
      </c>
      <c r="E109" s="59">
        <v>714594</v>
      </c>
      <c r="F109" s="59">
        <v>393117</v>
      </c>
      <c r="G109" s="59">
        <v>18812</v>
      </c>
      <c r="H109" s="59">
        <v>9859</v>
      </c>
      <c r="I109" s="59">
        <v>456888</v>
      </c>
      <c r="J109" s="59">
        <v>118072</v>
      </c>
      <c r="K109" s="59">
        <v>95169</v>
      </c>
      <c r="L109" s="59">
        <v>12349</v>
      </c>
      <c r="M109" s="59">
        <v>67856</v>
      </c>
      <c r="N109" s="59">
        <v>-39468</v>
      </c>
      <c r="O109" s="59">
        <f t="shared" si="3"/>
        <v>10453106</v>
      </c>
    </row>
    <row r="110" spans="1:15" ht="16" thickBot="1">
      <c r="A110" s="58" t="s">
        <v>119</v>
      </c>
      <c r="B110" s="59">
        <v>749443</v>
      </c>
      <c r="C110" s="59">
        <v>283453</v>
      </c>
      <c r="D110" s="59">
        <v>30771</v>
      </c>
      <c r="E110" s="59">
        <v>89294</v>
      </c>
      <c r="F110" s="59">
        <v>49082</v>
      </c>
      <c r="G110" s="59">
        <v>2349</v>
      </c>
      <c r="H110" s="59">
        <v>0</v>
      </c>
      <c r="I110" s="59">
        <v>20710</v>
      </c>
      <c r="J110" s="59">
        <v>14747</v>
      </c>
      <c r="K110" s="59">
        <v>11885</v>
      </c>
      <c r="L110" s="59">
        <v>1542</v>
      </c>
      <c r="M110" s="59">
        <v>8474</v>
      </c>
      <c r="N110" s="59">
        <v>-4890</v>
      </c>
      <c r="O110" s="59">
        <f t="shared" si="3"/>
        <v>1256860</v>
      </c>
    </row>
    <row r="111" spans="1:15" ht="16" thickBot="1">
      <c r="A111" s="58" t="s">
        <v>120</v>
      </c>
      <c r="B111" s="59">
        <v>1561168</v>
      </c>
      <c r="C111" s="59">
        <v>590477</v>
      </c>
      <c r="D111" s="59">
        <v>74324</v>
      </c>
      <c r="E111" s="59">
        <v>185961</v>
      </c>
      <c r="F111" s="59">
        <v>102258</v>
      </c>
      <c r="G111" s="59">
        <v>4894</v>
      </c>
      <c r="H111" s="59">
        <v>0</v>
      </c>
      <c r="I111" s="59">
        <v>105599</v>
      </c>
      <c r="J111" s="59">
        <v>30719</v>
      </c>
      <c r="K111" s="59">
        <v>24759</v>
      </c>
      <c r="L111" s="59">
        <v>3213</v>
      </c>
      <c r="M111" s="59">
        <v>17652</v>
      </c>
      <c r="N111" s="59">
        <v>-10036</v>
      </c>
      <c r="O111" s="59">
        <f t="shared" si="3"/>
        <v>2690988</v>
      </c>
    </row>
    <row r="112" spans="1:15" ht="16" thickBot="1">
      <c r="A112" s="58" t="s">
        <v>121</v>
      </c>
      <c r="B112" s="59">
        <v>737977</v>
      </c>
      <c r="C112" s="59">
        <v>279094</v>
      </c>
      <c r="D112" s="59">
        <v>0</v>
      </c>
      <c r="E112" s="59">
        <v>87845</v>
      </c>
      <c r="F112" s="59">
        <v>48348</v>
      </c>
      <c r="G112" s="59">
        <v>2313</v>
      </c>
      <c r="H112" s="59">
        <v>0</v>
      </c>
      <c r="I112" s="59">
        <v>16690</v>
      </c>
      <c r="J112" s="59">
        <v>14518</v>
      </c>
      <c r="K112" s="59">
        <v>11703</v>
      </c>
      <c r="L112" s="59">
        <v>1519</v>
      </c>
      <c r="M112" s="59">
        <v>8345</v>
      </c>
      <c r="N112" s="59">
        <v>-4733</v>
      </c>
      <c r="O112" s="59">
        <f t="shared" si="3"/>
        <v>1203619</v>
      </c>
    </row>
    <row r="113" spans="1:51" ht="16" thickBot="1">
      <c r="A113" s="58" t="s">
        <v>122</v>
      </c>
      <c r="B113" s="59">
        <v>655871</v>
      </c>
      <c r="C113" s="59">
        <v>248428</v>
      </c>
      <c r="D113" s="59">
        <v>20387</v>
      </c>
      <c r="E113" s="59">
        <v>79937</v>
      </c>
      <c r="F113" s="59">
        <v>42570</v>
      </c>
      <c r="G113" s="59">
        <v>2062</v>
      </c>
      <c r="H113" s="59">
        <v>0</v>
      </c>
      <c r="I113" s="59">
        <v>11918</v>
      </c>
      <c r="J113" s="59">
        <v>12958</v>
      </c>
      <c r="K113" s="59">
        <v>10392</v>
      </c>
      <c r="L113" s="59">
        <v>1345</v>
      </c>
      <c r="M113" s="59">
        <v>7408</v>
      </c>
      <c r="N113" s="59">
        <v>-4382</v>
      </c>
      <c r="O113" s="59">
        <f t="shared" si="3"/>
        <v>1088894</v>
      </c>
    </row>
    <row r="114" spans="1:51" ht="16" thickBot="1">
      <c r="A114" s="60" t="s">
        <v>123</v>
      </c>
      <c r="B114" s="61">
        <f t="shared" ref="B114:O114" si="4">SUM(B8:B113)</f>
        <v>209923762</v>
      </c>
      <c r="C114" s="61">
        <f t="shared" si="4"/>
        <v>79399806</v>
      </c>
      <c r="D114" s="61">
        <f t="shared" si="4"/>
        <v>5645913</v>
      </c>
      <c r="E114" s="61">
        <f t="shared" si="4"/>
        <v>25033262</v>
      </c>
      <c r="F114" s="61">
        <f t="shared" si="4"/>
        <v>13743377</v>
      </c>
      <c r="G114" s="61">
        <f t="shared" si="4"/>
        <v>658158</v>
      </c>
      <c r="H114" s="61">
        <f t="shared" si="4"/>
        <v>8817607</v>
      </c>
      <c r="I114" s="61">
        <f t="shared" si="4"/>
        <v>11285881</v>
      </c>
      <c r="J114" s="61">
        <f t="shared" si="4"/>
        <v>4131166</v>
      </c>
      <c r="K114" s="61">
        <f t="shared" si="4"/>
        <v>3328752</v>
      </c>
      <c r="L114" s="61">
        <f t="shared" si="4"/>
        <v>431860</v>
      </c>
      <c r="M114" s="61">
        <f t="shared" si="4"/>
        <v>2373520</v>
      </c>
      <c r="N114" s="61">
        <f t="shared" si="4"/>
        <v>-1331085</v>
      </c>
      <c r="O114" s="61">
        <f t="shared" si="4"/>
        <v>363441979</v>
      </c>
    </row>
    <row r="116" spans="1:51" ht="15" thickBot="1"/>
    <row r="117" spans="1:51" ht="16" thickTop="1">
      <c r="A117" s="84" t="s">
        <v>124</v>
      </c>
      <c r="B117" s="84"/>
      <c r="C117" s="84"/>
      <c r="D117" s="84"/>
      <c r="E117" s="84"/>
      <c r="F117" s="84"/>
      <c r="G117" s="84"/>
      <c r="H117" s="84"/>
      <c r="I117" s="84"/>
      <c r="J117" s="84"/>
      <c r="K117" s="84"/>
      <c r="L117" s="84"/>
      <c r="M117" s="84"/>
      <c r="N117" s="84"/>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ht="15.5">
      <c r="A118" s="85"/>
      <c r="B118" s="85"/>
      <c r="C118" s="85"/>
      <c r="D118" s="85"/>
      <c r="E118" s="85"/>
      <c r="F118" s="85"/>
      <c r="G118" s="85"/>
      <c r="H118" s="85"/>
      <c r="I118" s="85"/>
      <c r="J118" s="85"/>
      <c r="K118" s="85"/>
      <c r="L118" s="85"/>
      <c r="M118" s="85"/>
      <c r="N118" s="85"/>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ht="15.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sheetData>
  <mergeCells count="7">
    <mergeCell ref="A6:N6"/>
    <mergeCell ref="A117:N118"/>
    <mergeCell ref="A1:N1"/>
    <mergeCell ref="A2:N2"/>
    <mergeCell ref="A3:N3"/>
    <mergeCell ref="A4:N4"/>
    <mergeCell ref="A5:N5"/>
  </mergeCells>
  <printOptions horizontalCentered="1"/>
  <pageMargins left="0.39370078739861109" right="0.39370078739861109" top="0.39370078739861109" bottom="0.39370078739861109" header="0.3" footer="0.3"/>
  <pageSetup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9"/>
  <sheetViews>
    <sheetView showGridLines="0" zoomScale="70" zoomScaleNormal="70" workbookViewId="0">
      <selection sqref="A1:N1"/>
    </sheetView>
  </sheetViews>
  <sheetFormatPr baseColWidth="10" defaultRowHeight="14.5"/>
  <cols>
    <col min="1" max="1" width="27.1796875" customWidth="1"/>
    <col min="2" max="15" width="16.54296875" customWidth="1"/>
  </cols>
  <sheetData>
    <row r="1" spans="1:51" ht="18">
      <c r="A1" s="82" t="s">
        <v>219</v>
      </c>
      <c r="B1" s="83"/>
      <c r="C1" s="83"/>
      <c r="D1" s="83"/>
      <c r="E1" s="83"/>
      <c r="F1" s="83"/>
      <c r="G1" s="83"/>
      <c r="H1" s="83"/>
      <c r="I1" s="83"/>
      <c r="J1" s="83"/>
      <c r="K1" s="83"/>
      <c r="L1" s="83"/>
      <c r="M1" s="83"/>
      <c r="N1" s="83"/>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51" ht="18">
      <c r="A2" s="82" t="s">
        <v>220</v>
      </c>
      <c r="B2" s="83"/>
      <c r="C2" s="83"/>
      <c r="D2" s="83"/>
      <c r="E2" s="83"/>
      <c r="F2" s="83"/>
      <c r="G2" s="83"/>
      <c r="H2" s="83"/>
      <c r="I2" s="83"/>
      <c r="J2" s="83"/>
      <c r="K2" s="83"/>
      <c r="L2" s="83"/>
      <c r="M2" s="83"/>
      <c r="N2" s="83"/>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row>
    <row r="3" spans="1:51" ht="18">
      <c r="A3" s="82" t="s">
        <v>0</v>
      </c>
      <c r="B3" s="83"/>
      <c r="C3" s="83"/>
      <c r="D3" s="83"/>
      <c r="E3" s="83"/>
      <c r="F3" s="83"/>
      <c r="G3" s="83"/>
      <c r="H3" s="83"/>
      <c r="I3" s="83"/>
      <c r="J3" s="83"/>
      <c r="K3" s="83"/>
      <c r="L3" s="83"/>
      <c r="M3" s="83"/>
      <c r="N3" s="83"/>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row>
    <row r="4" spans="1:51" ht="18">
      <c r="A4" s="82" t="s">
        <v>221</v>
      </c>
      <c r="B4" s="83"/>
      <c r="C4" s="83"/>
      <c r="D4" s="83"/>
      <c r="E4" s="83"/>
      <c r="F4" s="83"/>
      <c r="G4" s="83"/>
      <c r="H4" s="83"/>
      <c r="I4" s="83"/>
      <c r="J4" s="83"/>
      <c r="K4" s="83"/>
      <c r="L4" s="83"/>
      <c r="M4" s="83"/>
      <c r="N4" s="83"/>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row>
    <row r="5" spans="1:51" ht="18">
      <c r="A5" s="82" t="s">
        <v>1</v>
      </c>
      <c r="B5" s="83"/>
      <c r="C5" s="83"/>
      <c r="D5" s="83"/>
      <c r="E5" s="83"/>
      <c r="F5" s="83"/>
      <c r="G5" s="83"/>
      <c r="H5" s="83"/>
      <c r="I5" s="83"/>
      <c r="J5" s="83"/>
      <c r="K5" s="83"/>
      <c r="L5" s="83"/>
      <c r="M5" s="83"/>
      <c r="N5" s="83"/>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row>
    <row r="6" spans="1:51" ht="18.5" thickBot="1">
      <c r="A6" s="82" t="s">
        <v>126</v>
      </c>
      <c r="B6" s="83"/>
      <c r="C6" s="83"/>
      <c r="D6" s="83"/>
      <c r="E6" s="83"/>
      <c r="F6" s="83"/>
      <c r="G6" s="83"/>
      <c r="H6" s="83"/>
      <c r="I6" s="83"/>
      <c r="J6" s="83"/>
      <c r="K6" s="83"/>
      <c r="L6" s="83"/>
      <c r="M6" s="83"/>
      <c r="N6" s="83"/>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row>
    <row r="7" spans="1:51" ht="93.5" thickBot="1">
      <c r="A7" s="57" t="s">
        <v>2</v>
      </c>
      <c r="B7" s="57" t="s">
        <v>3</v>
      </c>
      <c r="C7" s="57" t="s">
        <v>4</v>
      </c>
      <c r="D7" s="57" t="s">
        <v>5</v>
      </c>
      <c r="E7" s="57" t="s">
        <v>6</v>
      </c>
      <c r="F7" s="57" t="s">
        <v>7</v>
      </c>
      <c r="G7" s="57" t="s">
        <v>8</v>
      </c>
      <c r="H7" s="57" t="s">
        <v>9</v>
      </c>
      <c r="I7" s="57" t="s">
        <v>10</v>
      </c>
      <c r="J7" s="57" t="s">
        <v>11</v>
      </c>
      <c r="K7" s="57" t="s">
        <v>12</v>
      </c>
      <c r="L7" s="57" t="s">
        <v>13</v>
      </c>
      <c r="M7" s="57" t="s">
        <v>14</v>
      </c>
      <c r="N7" s="57" t="s">
        <v>15</v>
      </c>
      <c r="O7" s="57" t="s">
        <v>16</v>
      </c>
    </row>
    <row r="8" spans="1:51" ht="16" thickBot="1">
      <c r="A8" s="58" t="s">
        <v>17</v>
      </c>
      <c r="B8" s="59">
        <v>880281</v>
      </c>
      <c r="C8" s="59">
        <v>337375</v>
      </c>
      <c r="D8" s="59">
        <v>0</v>
      </c>
      <c r="E8" s="59">
        <v>36024</v>
      </c>
      <c r="F8" s="59">
        <v>173434</v>
      </c>
      <c r="G8" s="59">
        <v>2944</v>
      </c>
      <c r="H8" s="59">
        <v>0</v>
      </c>
      <c r="I8" s="59">
        <v>38779</v>
      </c>
      <c r="J8" s="59">
        <v>20418</v>
      </c>
      <c r="K8" s="59">
        <v>18095</v>
      </c>
      <c r="L8" s="59">
        <v>2026</v>
      </c>
      <c r="M8" s="59">
        <v>12451</v>
      </c>
      <c r="N8" s="59">
        <v>-6039</v>
      </c>
      <c r="O8" s="59">
        <f t="shared" ref="O8:O39" si="0">SUM(B8:N8)</f>
        <v>1515788</v>
      </c>
    </row>
    <row r="9" spans="1:51" ht="16" thickBot="1">
      <c r="A9" s="58" t="s">
        <v>18</v>
      </c>
      <c r="B9" s="59">
        <v>1456657</v>
      </c>
      <c r="C9" s="59">
        <v>558276</v>
      </c>
      <c r="D9" s="59">
        <v>0</v>
      </c>
      <c r="E9" s="59">
        <v>59611</v>
      </c>
      <c r="F9" s="59">
        <v>286992</v>
      </c>
      <c r="G9" s="59">
        <v>4872</v>
      </c>
      <c r="H9" s="59">
        <v>0</v>
      </c>
      <c r="I9" s="59">
        <v>88391</v>
      </c>
      <c r="J9" s="59">
        <v>33787</v>
      </c>
      <c r="K9" s="59">
        <v>29943</v>
      </c>
      <c r="L9" s="59">
        <v>3353</v>
      </c>
      <c r="M9" s="59">
        <v>20603</v>
      </c>
      <c r="N9" s="59">
        <v>-9976</v>
      </c>
      <c r="O9" s="59">
        <f t="shared" si="0"/>
        <v>2532509</v>
      </c>
    </row>
    <row r="10" spans="1:51" ht="16" thickBot="1">
      <c r="A10" s="58" t="s">
        <v>19</v>
      </c>
      <c r="B10" s="59">
        <v>1208048</v>
      </c>
      <c r="C10" s="59">
        <v>462994</v>
      </c>
      <c r="D10" s="59">
        <v>77151</v>
      </c>
      <c r="E10" s="59">
        <v>49437</v>
      </c>
      <c r="F10" s="59">
        <v>238011</v>
      </c>
      <c r="G10" s="59">
        <v>4041</v>
      </c>
      <c r="H10" s="59">
        <v>22730</v>
      </c>
      <c r="I10" s="59">
        <v>68079</v>
      </c>
      <c r="J10" s="59">
        <v>28021</v>
      </c>
      <c r="K10" s="59">
        <v>24832</v>
      </c>
      <c r="L10" s="59">
        <v>2781</v>
      </c>
      <c r="M10" s="59">
        <v>17087</v>
      </c>
      <c r="N10" s="59">
        <v>-8057</v>
      </c>
      <c r="O10" s="59">
        <f t="shared" si="0"/>
        <v>2195155</v>
      </c>
    </row>
    <row r="11" spans="1:51" ht="16" thickBot="1">
      <c r="A11" s="58" t="s">
        <v>20</v>
      </c>
      <c r="B11" s="59">
        <v>857165</v>
      </c>
      <c r="C11" s="59">
        <v>328516</v>
      </c>
      <c r="D11" s="59">
        <v>0</v>
      </c>
      <c r="E11" s="59">
        <v>35078</v>
      </c>
      <c r="F11" s="59">
        <v>168879</v>
      </c>
      <c r="G11" s="59">
        <v>2867</v>
      </c>
      <c r="H11" s="59">
        <v>0</v>
      </c>
      <c r="I11" s="59">
        <v>32724</v>
      </c>
      <c r="J11" s="59">
        <v>19882</v>
      </c>
      <c r="K11" s="59">
        <v>17620</v>
      </c>
      <c r="L11" s="59">
        <v>1973</v>
      </c>
      <c r="M11" s="59">
        <v>12124</v>
      </c>
      <c r="N11" s="59">
        <v>-5758</v>
      </c>
      <c r="O11" s="59">
        <f t="shared" si="0"/>
        <v>1471070</v>
      </c>
    </row>
    <row r="12" spans="1:51" ht="16" thickBot="1">
      <c r="A12" s="58" t="s">
        <v>21</v>
      </c>
      <c r="B12" s="59">
        <v>624996</v>
      </c>
      <c r="C12" s="59">
        <v>239535</v>
      </c>
      <c r="D12" s="59">
        <v>33658</v>
      </c>
      <c r="E12" s="59">
        <v>25577</v>
      </c>
      <c r="F12" s="59">
        <v>123137</v>
      </c>
      <c r="G12" s="59">
        <v>2090</v>
      </c>
      <c r="H12" s="59">
        <v>0</v>
      </c>
      <c r="I12" s="59">
        <v>11747</v>
      </c>
      <c r="J12" s="59">
        <v>14497</v>
      </c>
      <c r="K12" s="59">
        <v>12847</v>
      </c>
      <c r="L12" s="59">
        <v>1439</v>
      </c>
      <c r="M12" s="59">
        <v>8840</v>
      </c>
      <c r="N12" s="59">
        <v>-4212</v>
      </c>
      <c r="O12" s="59">
        <f t="shared" si="0"/>
        <v>1094151</v>
      </c>
    </row>
    <row r="13" spans="1:51" ht="16" thickBot="1">
      <c r="A13" s="58" t="s">
        <v>22</v>
      </c>
      <c r="B13" s="59">
        <v>1027826</v>
      </c>
      <c r="C13" s="59">
        <v>393923</v>
      </c>
      <c r="D13" s="59">
        <v>63883</v>
      </c>
      <c r="E13" s="59">
        <v>42062</v>
      </c>
      <c r="F13" s="59">
        <v>202503</v>
      </c>
      <c r="G13" s="59">
        <v>3438</v>
      </c>
      <c r="H13" s="59">
        <v>0</v>
      </c>
      <c r="I13" s="59">
        <v>50118</v>
      </c>
      <c r="J13" s="59">
        <v>23840</v>
      </c>
      <c r="K13" s="59">
        <v>21128</v>
      </c>
      <c r="L13" s="59">
        <v>2366</v>
      </c>
      <c r="M13" s="59">
        <v>14538</v>
      </c>
      <c r="N13" s="59">
        <v>-7010</v>
      </c>
      <c r="O13" s="59">
        <f t="shared" si="0"/>
        <v>1838615</v>
      </c>
    </row>
    <row r="14" spans="1:51" ht="16" thickBot="1">
      <c r="A14" s="58" t="s">
        <v>23</v>
      </c>
      <c r="B14" s="59">
        <v>925543</v>
      </c>
      <c r="C14" s="59">
        <v>354722</v>
      </c>
      <c r="D14" s="59">
        <v>56025</v>
      </c>
      <c r="E14" s="59">
        <v>37876</v>
      </c>
      <c r="F14" s="59">
        <v>182351</v>
      </c>
      <c r="G14" s="59">
        <v>3096</v>
      </c>
      <c r="H14" s="59">
        <v>0</v>
      </c>
      <c r="I14" s="59">
        <v>37580</v>
      </c>
      <c r="J14" s="59">
        <v>21468</v>
      </c>
      <c r="K14" s="59">
        <v>19025</v>
      </c>
      <c r="L14" s="59">
        <v>2130</v>
      </c>
      <c r="M14" s="59">
        <v>13091</v>
      </c>
      <c r="N14" s="59">
        <v>-6286</v>
      </c>
      <c r="O14" s="59">
        <f t="shared" si="0"/>
        <v>1646621</v>
      </c>
    </row>
    <row r="15" spans="1:51" ht="16" thickBot="1">
      <c r="A15" s="58" t="s">
        <v>24</v>
      </c>
      <c r="B15" s="59">
        <v>730246</v>
      </c>
      <c r="C15" s="59">
        <v>279873</v>
      </c>
      <c r="D15" s="59">
        <v>41502</v>
      </c>
      <c r="E15" s="59">
        <v>29884</v>
      </c>
      <c r="F15" s="59">
        <v>143874</v>
      </c>
      <c r="G15" s="59">
        <v>2443</v>
      </c>
      <c r="H15" s="59">
        <v>0</v>
      </c>
      <c r="I15" s="59">
        <v>23333</v>
      </c>
      <c r="J15" s="59">
        <v>16938</v>
      </c>
      <c r="K15" s="59">
        <v>15011</v>
      </c>
      <c r="L15" s="59">
        <v>1681</v>
      </c>
      <c r="M15" s="59">
        <v>10329</v>
      </c>
      <c r="N15" s="59">
        <v>-4984</v>
      </c>
      <c r="O15" s="59">
        <f t="shared" si="0"/>
        <v>1290130</v>
      </c>
    </row>
    <row r="16" spans="1:51" ht="16" thickBot="1">
      <c r="A16" s="58" t="s">
        <v>25</v>
      </c>
      <c r="B16" s="59">
        <v>758625</v>
      </c>
      <c r="C16" s="59">
        <v>290750</v>
      </c>
      <c r="D16" s="59">
        <v>43779</v>
      </c>
      <c r="E16" s="59">
        <v>31045</v>
      </c>
      <c r="F16" s="59">
        <v>149465</v>
      </c>
      <c r="G16" s="59">
        <v>2537</v>
      </c>
      <c r="H16" s="59">
        <v>0</v>
      </c>
      <c r="I16" s="59">
        <v>24840</v>
      </c>
      <c r="J16" s="59">
        <v>17596</v>
      </c>
      <c r="K16" s="59">
        <v>15594</v>
      </c>
      <c r="L16" s="59">
        <v>1746</v>
      </c>
      <c r="M16" s="59">
        <v>10730</v>
      </c>
      <c r="N16" s="59">
        <v>-5221</v>
      </c>
      <c r="O16" s="59">
        <f t="shared" si="0"/>
        <v>1341486</v>
      </c>
    </row>
    <row r="17" spans="1:15" ht="16" thickBot="1">
      <c r="A17" s="58" t="s">
        <v>26</v>
      </c>
      <c r="B17" s="59">
        <v>663131</v>
      </c>
      <c r="C17" s="59">
        <v>254150</v>
      </c>
      <c r="D17" s="59">
        <v>36382</v>
      </c>
      <c r="E17" s="59">
        <v>27137</v>
      </c>
      <c r="F17" s="59">
        <v>130651</v>
      </c>
      <c r="G17" s="59">
        <v>2218</v>
      </c>
      <c r="H17" s="59">
        <v>35097</v>
      </c>
      <c r="I17" s="59">
        <v>18092</v>
      </c>
      <c r="J17" s="59">
        <v>15381</v>
      </c>
      <c r="K17" s="59">
        <v>13631</v>
      </c>
      <c r="L17" s="59">
        <v>1526</v>
      </c>
      <c r="M17" s="59">
        <v>9379</v>
      </c>
      <c r="N17" s="59">
        <v>-4380</v>
      </c>
      <c r="O17" s="59">
        <f t="shared" si="0"/>
        <v>1202395</v>
      </c>
    </row>
    <row r="18" spans="1:15" ht="16" thickBot="1">
      <c r="A18" s="58" t="s">
        <v>27</v>
      </c>
      <c r="B18" s="59">
        <v>982667</v>
      </c>
      <c r="C18" s="59">
        <v>376615</v>
      </c>
      <c r="D18" s="59">
        <v>60978</v>
      </c>
      <c r="E18" s="59">
        <v>40214</v>
      </c>
      <c r="F18" s="59">
        <v>193606</v>
      </c>
      <c r="G18" s="59">
        <v>3287</v>
      </c>
      <c r="H18" s="59">
        <v>0</v>
      </c>
      <c r="I18" s="59">
        <v>43998</v>
      </c>
      <c r="J18" s="59">
        <v>22793</v>
      </c>
      <c r="K18" s="59">
        <v>20199</v>
      </c>
      <c r="L18" s="59">
        <v>2262</v>
      </c>
      <c r="M18" s="59">
        <v>13899</v>
      </c>
      <c r="N18" s="59">
        <v>-6576</v>
      </c>
      <c r="O18" s="59">
        <f t="shared" si="0"/>
        <v>1753942</v>
      </c>
    </row>
    <row r="19" spans="1:15" ht="16" thickBot="1">
      <c r="A19" s="58" t="s">
        <v>28</v>
      </c>
      <c r="B19" s="59">
        <v>721566</v>
      </c>
      <c r="C19" s="59">
        <v>276546</v>
      </c>
      <c r="D19" s="59">
        <v>0</v>
      </c>
      <c r="E19" s="59">
        <v>29529</v>
      </c>
      <c r="F19" s="59">
        <v>142164</v>
      </c>
      <c r="G19" s="59">
        <v>2413</v>
      </c>
      <c r="H19" s="59">
        <v>0</v>
      </c>
      <c r="I19" s="59">
        <v>20775</v>
      </c>
      <c r="J19" s="59">
        <v>16737</v>
      </c>
      <c r="K19" s="59">
        <v>14832</v>
      </c>
      <c r="L19" s="59">
        <v>1661</v>
      </c>
      <c r="M19" s="59">
        <v>10206</v>
      </c>
      <c r="N19" s="59">
        <v>-4953</v>
      </c>
      <c r="O19" s="59">
        <f t="shared" si="0"/>
        <v>1231476</v>
      </c>
    </row>
    <row r="20" spans="1:15" ht="16" thickBot="1">
      <c r="A20" s="58" t="s">
        <v>29</v>
      </c>
      <c r="B20" s="59">
        <v>1511768</v>
      </c>
      <c r="C20" s="59">
        <v>579398</v>
      </c>
      <c r="D20" s="59">
        <v>117096</v>
      </c>
      <c r="E20" s="59">
        <v>61866</v>
      </c>
      <c r="F20" s="59">
        <v>297850</v>
      </c>
      <c r="G20" s="59">
        <v>5057</v>
      </c>
      <c r="H20" s="59">
        <v>0</v>
      </c>
      <c r="I20" s="59">
        <v>74214</v>
      </c>
      <c r="J20" s="59">
        <v>35065</v>
      </c>
      <c r="K20" s="59">
        <v>31076</v>
      </c>
      <c r="L20" s="59">
        <v>3480</v>
      </c>
      <c r="M20" s="59">
        <v>21382</v>
      </c>
      <c r="N20" s="59">
        <v>-8074</v>
      </c>
      <c r="O20" s="59">
        <f t="shared" si="0"/>
        <v>2730178</v>
      </c>
    </row>
    <row r="21" spans="1:15" ht="16" thickBot="1">
      <c r="A21" s="58" t="s">
        <v>30</v>
      </c>
      <c r="B21" s="59">
        <v>600417</v>
      </c>
      <c r="C21" s="59">
        <v>230115</v>
      </c>
      <c r="D21" s="59">
        <v>0</v>
      </c>
      <c r="E21" s="59">
        <v>24571</v>
      </c>
      <c r="F21" s="59">
        <v>118295</v>
      </c>
      <c r="G21" s="59">
        <v>2008</v>
      </c>
      <c r="H21" s="59">
        <v>0</v>
      </c>
      <c r="I21" s="59">
        <v>9949</v>
      </c>
      <c r="J21" s="59">
        <v>13927</v>
      </c>
      <c r="K21" s="59">
        <v>12342</v>
      </c>
      <c r="L21" s="59">
        <v>1382</v>
      </c>
      <c r="M21" s="59">
        <v>8492</v>
      </c>
      <c r="N21" s="59">
        <v>-3965</v>
      </c>
      <c r="O21" s="59">
        <f t="shared" si="0"/>
        <v>1017533</v>
      </c>
    </row>
    <row r="22" spans="1:15" ht="16" thickBot="1">
      <c r="A22" s="58" t="s">
        <v>31</v>
      </c>
      <c r="B22" s="59">
        <v>823647</v>
      </c>
      <c r="C22" s="59">
        <v>315670</v>
      </c>
      <c r="D22" s="59">
        <v>48237</v>
      </c>
      <c r="E22" s="59">
        <v>33706</v>
      </c>
      <c r="F22" s="59">
        <v>162276</v>
      </c>
      <c r="G22" s="59">
        <v>2755</v>
      </c>
      <c r="H22" s="59">
        <v>0</v>
      </c>
      <c r="I22" s="59">
        <v>33340</v>
      </c>
      <c r="J22" s="59">
        <v>19104</v>
      </c>
      <c r="K22" s="59">
        <v>16931</v>
      </c>
      <c r="L22" s="59">
        <v>1896</v>
      </c>
      <c r="M22" s="59">
        <v>11650</v>
      </c>
      <c r="N22" s="59">
        <v>-5477</v>
      </c>
      <c r="O22" s="59">
        <f t="shared" si="0"/>
        <v>1463735</v>
      </c>
    </row>
    <row r="23" spans="1:15" ht="16" thickBot="1">
      <c r="A23" s="58" t="s">
        <v>32</v>
      </c>
      <c r="B23" s="59">
        <v>680584</v>
      </c>
      <c r="C23" s="59">
        <v>260840</v>
      </c>
      <c r="D23" s="59">
        <v>37726</v>
      </c>
      <c r="E23" s="59">
        <v>27851</v>
      </c>
      <c r="F23" s="59">
        <v>134089</v>
      </c>
      <c r="G23" s="59">
        <v>2276</v>
      </c>
      <c r="H23" s="59">
        <v>0</v>
      </c>
      <c r="I23" s="59">
        <v>18217</v>
      </c>
      <c r="J23" s="59">
        <v>15786</v>
      </c>
      <c r="K23" s="59">
        <v>13990</v>
      </c>
      <c r="L23" s="59">
        <v>1567</v>
      </c>
      <c r="M23" s="59">
        <v>9626</v>
      </c>
      <c r="N23" s="59">
        <v>-4575</v>
      </c>
      <c r="O23" s="59">
        <f t="shared" si="0"/>
        <v>1197977</v>
      </c>
    </row>
    <row r="24" spans="1:15" ht="16" thickBot="1">
      <c r="A24" s="58" t="s">
        <v>33</v>
      </c>
      <c r="B24" s="59">
        <v>775443</v>
      </c>
      <c r="C24" s="59">
        <v>297195</v>
      </c>
      <c r="D24" s="59">
        <v>44613</v>
      </c>
      <c r="E24" s="59">
        <v>31733</v>
      </c>
      <c r="F24" s="59">
        <v>152778</v>
      </c>
      <c r="G24" s="59">
        <v>2594</v>
      </c>
      <c r="H24" s="59">
        <v>0</v>
      </c>
      <c r="I24" s="59">
        <v>29939</v>
      </c>
      <c r="J24" s="59">
        <v>17986</v>
      </c>
      <c r="K24" s="59">
        <v>15940</v>
      </c>
      <c r="L24" s="59">
        <v>1785</v>
      </c>
      <c r="M24" s="59">
        <v>10968</v>
      </c>
      <c r="N24" s="59">
        <v>-5249</v>
      </c>
      <c r="O24" s="59">
        <f t="shared" si="0"/>
        <v>1375725</v>
      </c>
    </row>
    <row r="25" spans="1:15" ht="16" thickBot="1">
      <c r="A25" s="58" t="s">
        <v>34</v>
      </c>
      <c r="B25" s="59">
        <v>696480</v>
      </c>
      <c r="C25" s="59">
        <v>266932</v>
      </c>
      <c r="D25" s="59">
        <v>38885</v>
      </c>
      <c r="E25" s="59">
        <v>28502</v>
      </c>
      <c r="F25" s="59">
        <v>137221</v>
      </c>
      <c r="G25" s="59">
        <v>2330</v>
      </c>
      <c r="H25" s="59">
        <v>0</v>
      </c>
      <c r="I25" s="59">
        <v>19668</v>
      </c>
      <c r="J25" s="59">
        <v>16155</v>
      </c>
      <c r="K25" s="59">
        <v>14317</v>
      </c>
      <c r="L25" s="59">
        <v>1603</v>
      </c>
      <c r="M25" s="59">
        <v>9851</v>
      </c>
      <c r="N25" s="59">
        <v>-4633</v>
      </c>
      <c r="O25" s="59">
        <f t="shared" si="0"/>
        <v>1227311</v>
      </c>
    </row>
    <row r="26" spans="1:15" ht="16" thickBot="1">
      <c r="A26" s="58" t="s">
        <v>35</v>
      </c>
      <c r="B26" s="59">
        <v>2793399</v>
      </c>
      <c r="C26" s="59">
        <v>1070594</v>
      </c>
      <c r="D26" s="59">
        <v>192052</v>
      </c>
      <c r="E26" s="59">
        <v>114314</v>
      </c>
      <c r="F26" s="59">
        <v>550358</v>
      </c>
      <c r="G26" s="59">
        <v>9343</v>
      </c>
      <c r="H26" s="59">
        <v>0</v>
      </c>
      <c r="I26" s="59">
        <v>258055</v>
      </c>
      <c r="J26" s="59">
        <v>64793</v>
      </c>
      <c r="K26" s="59">
        <v>57420</v>
      </c>
      <c r="L26" s="59">
        <v>6430</v>
      </c>
      <c r="M26" s="59">
        <v>39510</v>
      </c>
      <c r="N26" s="59">
        <v>-19114</v>
      </c>
      <c r="O26" s="59">
        <f t="shared" si="0"/>
        <v>5137154</v>
      </c>
    </row>
    <row r="27" spans="1:15" ht="16" thickBot="1">
      <c r="A27" s="58" t="s">
        <v>36</v>
      </c>
      <c r="B27" s="59">
        <v>763647</v>
      </c>
      <c r="C27" s="59">
        <v>292674</v>
      </c>
      <c r="D27" s="59">
        <v>45513</v>
      </c>
      <c r="E27" s="59">
        <v>31251</v>
      </c>
      <c r="F27" s="59">
        <v>150454</v>
      </c>
      <c r="G27" s="59">
        <v>2554</v>
      </c>
      <c r="H27" s="59">
        <v>0</v>
      </c>
      <c r="I27" s="59">
        <v>23113</v>
      </c>
      <c r="J27" s="59">
        <v>17713</v>
      </c>
      <c r="K27" s="59">
        <v>15697</v>
      </c>
      <c r="L27" s="59">
        <v>1758</v>
      </c>
      <c r="M27" s="59">
        <v>10801</v>
      </c>
      <c r="N27" s="59">
        <v>-5188</v>
      </c>
      <c r="O27" s="59">
        <f t="shared" si="0"/>
        <v>1349987</v>
      </c>
    </row>
    <row r="28" spans="1:15" ht="16" thickBot="1">
      <c r="A28" s="58" t="s">
        <v>37</v>
      </c>
      <c r="B28" s="59">
        <v>1051095</v>
      </c>
      <c r="C28" s="59">
        <v>402841</v>
      </c>
      <c r="D28" s="59">
        <v>64845</v>
      </c>
      <c r="E28" s="59">
        <v>43014</v>
      </c>
      <c r="F28" s="59">
        <v>207088</v>
      </c>
      <c r="G28" s="59">
        <v>3516</v>
      </c>
      <c r="H28" s="59">
        <v>0</v>
      </c>
      <c r="I28" s="59">
        <v>59523</v>
      </c>
      <c r="J28" s="59">
        <v>24380</v>
      </c>
      <c r="K28" s="59">
        <v>21606</v>
      </c>
      <c r="L28" s="59">
        <v>2419</v>
      </c>
      <c r="M28" s="59">
        <v>14867</v>
      </c>
      <c r="N28" s="59">
        <v>-6858</v>
      </c>
      <c r="O28" s="59">
        <f t="shared" si="0"/>
        <v>1888336</v>
      </c>
    </row>
    <row r="29" spans="1:15" ht="16" thickBot="1">
      <c r="A29" s="58" t="s">
        <v>38</v>
      </c>
      <c r="B29" s="59">
        <v>757605</v>
      </c>
      <c r="C29" s="59">
        <v>290359</v>
      </c>
      <c r="D29" s="59">
        <v>0</v>
      </c>
      <c r="E29" s="59">
        <v>31003</v>
      </c>
      <c r="F29" s="59">
        <v>149264</v>
      </c>
      <c r="G29" s="59">
        <v>2534</v>
      </c>
      <c r="H29" s="59">
        <v>0</v>
      </c>
      <c r="I29" s="59">
        <v>28627</v>
      </c>
      <c r="J29" s="59">
        <v>17573</v>
      </c>
      <c r="K29" s="59">
        <v>15573</v>
      </c>
      <c r="L29" s="59">
        <v>1744</v>
      </c>
      <c r="M29" s="59">
        <v>10716</v>
      </c>
      <c r="N29" s="59">
        <v>-5089</v>
      </c>
      <c r="O29" s="59">
        <f t="shared" si="0"/>
        <v>1299909</v>
      </c>
    </row>
    <row r="30" spans="1:15" ht="16" thickBot="1">
      <c r="A30" s="58" t="s">
        <v>39</v>
      </c>
      <c r="B30" s="59">
        <v>779206</v>
      </c>
      <c r="C30" s="59">
        <v>298637</v>
      </c>
      <c r="D30" s="59">
        <v>45208</v>
      </c>
      <c r="E30" s="59">
        <v>31887</v>
      </c>
      <c r="F30" s="59">
        <v>153520</v>
      </c>
      <c r="G30" s="59">
        <v>2606</v>
      </c>
      <c r="H30" s="59">
        <v>79966</v>
      </c>
      <c r="I30" s="59">
        <v>25897</v>
      </c>
      <c r="J30" s="59">
        <v>18074</v>
      </c>
      <c r="K30" s="59">
        <v>16017</v>
      </c>
      <c r="L30" s="59">
        <v>1794</v>
      </c>
      <c r="M30" s="59">
        <v>11021</v>
      </c>
      <c r="N30" s="59">
        <v>-5254</v>
      </c>
      <c r="O30" s="59">
        <f t="shared" si="0"/>
        <v>1458579</v>
      </c>
    </row>
    <row r="31" spans="1:15" ht="16" thickBot="1">
      <c r="A31" s="58" t="s">
        <v>40</v>
      </c>
      <c r="B31" s="59">
        <v>689733</v>
      </c>
      <c r="C31" s="59">
        <v>264346</v>
      </c>
      <c r="D31" s="59">
        <v>38372</v>
      </c>
      <c r="E31" s="59">
        <v>28226</v>
      </c>
      <c r="F31" s="59">
        <v>135892</v>
      </c>
      <c r="G31" s="59">
        <v>2307</v>
      </c>
      <c r="H31" s="59">
        <v>29708</v>
      </c>
      <c r="I31" s="59">
        <v>19791</v>
      </c>
      <c r="J31" s="59">
        <v>15998</v>
      </c>
      <c r="K31" s="59">
        <v>14178</v>
      </c>
      <c r="L31" s="59">
        <v>1588</v>
      </c>
      <c r="M31" s="59">
        <v>9756</v>
      </c>
      <c r="N31" s="59">
        <v>-4704</v>
      </c>
      <c r="O31" s="59">
        <f t="shared" si="0"/>
        <v>1245191</v>
      </c>
    </row>
    <row r="32" spans="1:15" ht="16" thickBot="1">
      <c r="A32" s="58" t="s">
        <v>41</v>
      </c>
      <c r="B32" s="59">
        <v>843221</v>
      </c>
      <c r="C32" s="59">
        <v>323172</v>
      </c>
      <c r="D32" s="59">
        <v>49767</v>
      </c>
      <c r="E32" s="59">
        <v>34507</v>
      </c>
      <c r="F32" s="59">
        <v>166132</v>
      </c>
      <c r="G32" s="59">
        <v>2820</v>
      </c>
      <c r="H32" s="59">
        <v>0</v>
      </c>
      <c r="I32" s="59">
        <v>31798</v>
      </c>
      <c r="J32" s="59">
        <v>19558</v>
      </c>
      <c r="K32" s="59">
        <v>17333</v>
      </c>
      <c r="L32" s="59">
        <v>1941</v>
      </c>
      <c r="M32" s="59">
        <v>11926</v>
      </c>
      <c r="N32" s="59">
        <v>-5546</v>
      </c>
      <c r="O32" s="59">
        <f t="shared" si="0"/>
        <v>1496629</v>
      </c>
    </row>
    <row r="33" spans="1:15" ht="16" thickBot="1">
      <c r="A33" s="58" t="s">
        <v>42</v>
      </c>
      <c r="B33" s="59">
        <v>742139</v>
      </c>
      <c r="C33" s="59">
        <v>284431</v>
      </c>
      <c r="D33" s="59">
        <v>49837</v>
      </c>
      <c r="E33" s="59">
        <v>30370</v>
      </c>
      <c r="F33" s="59">
        <v>146217</v>
      </c>
      <c r="G33" s="59">
        <v>2482</v>
      </c>
      <c r="H33" s="59">
        <v>0</v>
      </c>
      <c r="I33" s="59">
        <v>19084</v>
      </c>
      <c r="J33" s="59">
        <v>17214</v>
      </c>
      <c r="K33" s="59">
        <v>15255</v>
      </c>
      <c r="L33" s="59">
        <v>1708</v>
      </c>
      <c r="M33" s="59">
        <v>10497</v>
      </c>
      <c r="N33" s="59">
        <v>-4920</v>
      </c>
      <c r="O33" s="59">
        <f t="shared" si="0"/>
        <v>1314314</v>
      </c>
    </row>
    <row r="34" spans="1:15" ht="16" thickBot="1">
      <c r="A34" s="58" t="s">
        <v>43</v>
      </c>
      <c r="B34" s="59">
        <v>985229</v>
      </c>
      <c r="C34" s="59">
        <v>377598</v>
      </c>
      <c r="D34" s="59">
        <v>63197</v>
      </c>
      <c r="E34" s="59">
        <v>40318</v>
      </c>
      <c r="F34" s="59">
        <v>194111</v>
      </c>
      <c r="G34" s="59">
        <v>3295</v>
      </c>
      <c r="H34" s="59">
        <v>0</v>
      </c>
      <c r="I34" s="59">
        <v>41054</v>
      </c>
      <c r="J34" s="59">
        <v>22852</v>
      </c>
      <c r="K34" s="59">
        <v>20252</v>
      </c>
      <c r="L34" s="59">
        <v>2268</v>
      </c>
      <c r="M34" s="59">
        <v>13935</v>
      </c>
      <c r="N34" s="59">
        <v>-6745</v>
      </c>
      <c r="O34" s="59">
        <f t="shared" si="0"/>
        <v>1757364</v>
      </c>
    </row>
    <row r="35" spans="1:15" ht="16" thickBot="1">
      <c r="A35" s="58" t="s">
        <v>44</v>
      </c>
      <c r="B35" s="59">
        <v>668720</v>
      </c>
      <c r="C35" s="59">
        <v>256293</v>
      </c>
      <c r="D35" s="59">
        <v>36944</v>
      </c>
      <c r="E35" s="59">
        <v>27366</v>
      </c>
      <c r="F35" s="59">
        <v>131752</v>
      </c>
      <c r="G35" s="59">
        <v>2237</v>
      </c>
      <c r="H35" s="59">
        <v>0</v>
      </c>
      <c r="I35" s="59">
        <v>15587</v>
      </c>
      <c r="J35" s="59">
        <v>15511</v>
      </c>
      <c r="K35" s="59">
        <v>13746</v>
      </c>
      <c r="L35" s="59">
        <v>1539</v>
      </c>
      <c r="M35" s="59">
        <v>9458</v>
      </c>
      <c r="N35" s="59">
        <v>-4443</v>
      </c>
      <c r="O35" s="59">
        <f t="shared" si="0"/>
        <v>1174710</v>
      </c>
    </row>
    <row r="36" spans="1:15" ht="16" thickBot="1">
      <c r="A36" s="58" t="s">
        <v>45</v>
      </c>
      <c r="B36" s="59">
        <v>855564</v>
      </c>
      <c r="C36" s="59">
        <v>327902</v>
      </c>
      <c r="D36" s="59">
        <v>50653</v>
      </c>
      <c r="E36" s="59">
        <v>35012</v>
      </c>
      <c r="F36" s="59">
        <v>168564</v>
      </c>
      <c r="G36" s="59">
        <v>2862</v>
      </c>
      <c r="H36" s="59">
        <v>0</v>
      </c>
      <c r="I36" s="59">
        <v>32377</v>
      </c>
      <c r="J36" s="59">
        <v>19845</v>
      </c>
      <c r="K36" s="59">
        <v>17587</v>
      </c>
      <c r="L36" s="59">
        <v>1969</v>
      </c>
      <c r="M36" s="59">
        <v>12101</v>
      </c>
      <c r="N36" s="59">
        <v>-5834</v>
      </c>
      <c r="O36" s="59">
        <f t="shared" si="0"/>
        <v>1518602</v>
      </c>
    </row>
    <row r="37" spans="1:15" ht="16" thickBot="1">
      <c r="A37" s="58" t="s">
        <v>46</v>
      </c>
      <c r="B37" s="59">
        <v>737031</v>
      </c>
      <c r="C37" s="59">
        <v>282473</v>
      </c>
      <c r="D37" s="59">
        <v>41807</v>
      </c>
      <c r="E37" s="59">
        <v>30161</v>
      </c>
      <c r="F37" s="59">
        <v>145211</v>
      </c>
      <c r="G37" s="59">
        <v>2465</v>
      </c>
      <c r="H37" s="59">
        <v>41683</v>
      </c>
      <c r="I37" s="59">
        <v>26194</v>
      </c>
      <c r="J37" s="59">
        <v>17095</v>
      </c>
      <c r="K37" s="59">
        <v>15150</v>
      </c>
      <c r="L37" s="59">
        <v>1696</v>
      </c>
      <c r="M37" s="59">
        <v>10425</v>
      </c>
      <c r="N37" s="59">
        <v>-4909</v>
      </c>
      <c r="O37" s="59">
        <f t="shared" si="0"/>
        <v>1346482</v>
      </c>
    </row>
    <row r="38" spans="1:15" ht="16" thickBot="1">
      <c r="A38" s="58" t="s">
        <v>47</v>
      </c>
      <c r="B38" s="59">
        <v>665036</v>
      </c>
      <c r="C38" s="59">
        <v>254881</v>
      </c>
      <c r="D38" s="59">
        <v>36582</v>
      </c>
      <c r="E38" s="59">
        <v>27215</v>
      </c>
      <c r="F38" s="59">
        <v>131026</v>
      </c>
      <c r="G38" s="59">
        <v>2224</v>
      </c>
      <c r="H38" s="59">
        <v>0</v>
      </c>
      <c r="I38" s="59">
        <v>17171</v>
      </c>
      <c r="J38" s="59">
        <v>15425</v>
      </c>
      <c r="K38" s="59">
        <v>13670</v>
      </c>
      <c r="L38" s="59">
        <v>1531</v>
      </c>
      <c r="M38" s="59">
        <v>9406</v>
      </c>
      <c r="N38" s="59">
        <v>-4408</v>
      </c>
      <c r="O38" s="59">
        <f t="shared" si="0"/>
        <v>1169759</v>
      </c>
    </row>
    <row r="39" spans="1:15" ht="16" thickBot="1">
      <c r="A39" s="58" t="s">
        <v>48</v>
      </c>
      <c r="B39" s="59">
        <v>1473821</v>
      </c>
      <c r="C39" s="59">
        <v>564855</v>
      </c>
      <c r="D39" s="59">
        <v>96568</v>
      </c>
      <c r="E39" s="59">
        <v>60313</v>
      </c>
      <c r="F39" s="59">
        <v>290374</v>
      </c>
      <c r="G39" s="59">
        <v>4930</v>
      </c>
      <c r="H39" s="59">
        <v>0</v>
      </c>
      <c r="I39" s="59">
        <v>98661</v>
      </c>
      <c r="J39" s="59">
        <v>34185</v>
      </c>
      <c r="K39" s="59">
        <v>30296</v>
      </c>
      <c r="L39" s="59">
        <v>3392</v>
      </c>
      <c r="M39" s="59">
        <v>20846</v>
      </c>
      <c r="N39" s="59">
        <v>-10105</v>
      </c>
      <c r="O39" s="59">
        <f t="shared" si="0"/>
        <v>2668136</v>
      </c>
    </row>
    <row r="40" spans="1:15" ht="16" thickBot="1">
      <c r="A40" s="58" t="s">
        <v>49</v>
      </c>
      <c r="B40" s="59">
        <v>1732449</v>
      </c>
      <c r="C40" s="59">
        <v>663976</v>
      </c>
      <c r="D40" s="59">
        <v>115309</v>
      </c>
      <c r="E40" s="59">
        <v>70897</v>
      </c>
      <c r="F40" s="59">
        <v>341329</v>
      </c>
      <c r="G40" s="59">
        <v>5795</v>
      </c>
      <c r="H40" s="59">
        <v>0</v>
      </c>
      <c r="I40" s="59">
        <v>125630</v>
      </c>
      <c r="J40" s="59">
        <v>40184</v>
      </c>
      <c r="K40" s="59">
        <v>35612</v>
      </c>
      <c r="L40" s="59">
        <v>3988</v>
      </c>
      <c r="M40" s="59">
        <v>24504</v>
      </c>
      <c r="N40" s="59">
        <v>-11760</v>
      </c>
      <c r="O40" s="59">
        <f t="shared" ref="O40:O71" si="1">SUM(B40:N40)</f>
        <v>3147913</v>
      </c>
    </row>
    <row r="41" spans="1:15" ht="16" thickBot="1">
      <c r="A41" s="58" t="s">
        <v>50</v>
      </c>
      <c r="B41" s="59">
        <v>880528</v>
      </c>
      <c r="C41" s="59">
        <v>337470</v>
      </c>
      <c r="D41" s="59">
        <v>52400</v>
      </c>
      <c r="E41" s="59">
        <v>36034</v>
      </c>
      <c r="F41" s="59">
        <v>173483</v>
      </c>
      <c r="G41" s="59">
        <v>2945</v>
      </c>
      <c r="H41" s="59">
        <v>0</v>
      </c>
      <c r="I41" s="59">
        <v>40106</v>
      </c>
      <c r="J41" s="59">
        <v>20424</v>
      </c>
      <c r="K41" s="59">
        <v>18100</v>
      </c>
      <c r="L41" s="59">
        <v>2027</v>
      </c>
      <c r="M41" s="59">
        <v>12454</v>
      </c>
      <c r="N41" s="59">
        <v>-5875</v>
      </c>
      <c r="O41" s="59">
        <f t="shared" si="1"/>
        <v>1570096</v>
      </c>
    </row>
    <row r="42" spans="1:15" ht="16" thickBot="1">
      <c r="A42" s="58" t="s">
        <v>51</v>
      </c>
      <c r="B42" s="59">
        <v>869344</v>
      </c>
      <c r="C42" s="59">
        <v>333184</v>
      </c>
      <c r="D42" s="59">
        <v>0</v>
      </c>
      <c r="E42" s="59">
        <v>35576</v>
      </c>
      <c r="F42" s="59">
        <v>171279</v>
      </c>
      <c r="G42" s="59">
        <v>2908</v>
      </c>
      <c r="H42" s="59">
        <v>0</v>
      </c>
      <c r="I42" s="59">
        <v>36977</v>
      </c>
      <c r="J42" s="59">
        <v>20164</v>
      </c>
      <c r="K42" s="59">
        <v>17870</v>
      </c>
      <c r="L42" s="59">
        <v>2001</v>
      </c>
      <c r="M42" s="59">
        <v>12296</v>
      </c>
      <c r="N42" s="59">
        <v>-5821</v>
      </c>
      <c r="O42" s="59">
        <f t="shared" si="1"/>
        <v>1495778</v>
      </c>
    </row>
    <row r="43" spans="1:15" ht="16" thickBot="1">
      <c r="A43" s="58" t="s">
        <v>52</v>
      </c>
      <c r="B43" s="59">
        <v>966914</v>
      </c>
      <c r="C43" s="59">
        <v>370578</v>
      </c>
      <c r="D43" s="59">
        <v>58788</v>
      </c>
      <c r="E43" s="59">
        <v>39569</v>
      </c>
      <c r="F43" s="59">
        <v>190502</v>
      </c>
      <c r="G43" s="59">
        <v>3234</v>
      </c>
      <c r="H43" s="59">
        <v>0</v>
      </c>
      <c r="I43" s="59">
        <v>46213</v>
      </c>
      <c r="J43" s="59">
        <v>22427</v>
      </c>
      <c r="K43" s="59">
        <v>19876</v>
      </c>
      <c r="L43" s="59">
        <v>2226</v>
      </c>
      <c r="M43" s="59">
        <v>13676</v>
      </c>
      <c r="N43" s="59">
        <v>-6504</v>
      </c>
      <c r="O43" s="59">
        <f t="shared" si="1"/>
        <v>1727499</v>
      </c>
    </row>
    <row r="44" spans="1:15" ht="16" thickBot="1">
      <c r="A44" s="58" t="s">
        <v>53</v>
      </c>
      <c r="B44" s="59">
        <v>801853</v>
      </c>
      <c r="C44" s="59">
        <v>307317</v>
      </c>
      <c r="D44" s="59">
        <v>0</v>
      </c>
      <c r="E44" s="59">
        <v>32814</v>
      </c>
      <c r="F44" s="59">
        <v>157982</v>
      </c>
      <c r="G44" s="59">
        <v>2682</v>
      </c>
      <c r="H44" s="59">
        <v>0</v>
      </c>
      <c r="I44" s="59">
        <v>28794</v>
      </c>
      <c r="J44" s="59">
        <v>18599</v>
      </c>
      <c r="K44" s="59">
        <v>16483</v>
      </c>
      <c r="L44" s="59">
        <v>1846</v>
      </c>
      <c r="M44" s="59">
        <v>11341</v>
      </c>
      <c r="N44" s="59">
        <v>-5492</v>
      </c>
      <c r="O44" s="59">
        <f t="shared" si="1"/>
        <v>1374219</v>
      </c>
    </row>
    <row r="45" spans="1:15" ht="16" thickBot="1">
      <c r="A45" s="58" t="s">
        <v>54</v>
      </c>
      <c r="B45" s="59">
        <v>2528001</v>
      </c>
      <c r="C45" s="59">
        <v>968878</v>
      </c>
      <c r="D45" s="59">
        <v>178216</v>
      </c>
      <c r="E45" s="59">
        <v>103453</v>
      </c>
      <c r="F45" s="59">
        <v>498069</v>
      </c>
      <c r="G45" s="59">
        <v>8456</v>
      </c>
      <c r="H45" s="59">
        <v>0</v>
      </c>
      <c r="I45" s="59">
        <v>189644</v>
      </c>
      <c r="J45" s="59">
        <v>58637</v>
      </c>
      <c r="K45" s="59">
        <v>51965</v>
      </c>
      <c r="L45" s="59">
        <v>5819</v>
      </c>
      <c r="M45" s="59">
        <v>35756</v>
      </c>
      <c r="N45" s="59">
        <v>-16893</v>
      </c>
      <c r="O45" s="59">
        <f t="shared" si="1"/>
        <v>4610001</v>
      </c>
    </row>
    <row r="46" spans="1:15" ht="16" thickBot="1">
      <c r="A46" s="58" t="s">
        <v>55</v>
      </c>
      <c r="B46" s="59">
        <v>740071</v>
      </c>
      <c r="C46" s="59">
        <v>283639</v>
      </c>
      <c r="D46" s="59">
        <v>42294</v>
      </c>
      <c r="E46" s="59">
        <v>30286</v>
      </c>
      <c r="F46" s="59">
        <v>145810</v>
      </c>
      <c r="G46" s="59">
        <v>2475</v>
      </c>
      <c r="H46" s="59">
        <v>0</v>
      </c>
      <c r="I46" s="59">
        <v>22041</v>
      </c>
      <c r="J46" s="59">
        <v>17166</v>
      </c>
      <c r="K46" s="59">
        <v>15213</v>
      </c>
      <c r="L46" s="59">
        <v>1703</v>
      </c>
      <c r="M46" s="59">
        <v>10468</v>
      </c>
      <c r="N46" s="59">
        <v>-5001</v>
      </c>
      <c r="O46" s="59">
        <f t="shared" si="1"/>
        <v>1306165</v>
      </c>
    </row>
    <row r="47" spans="1:15" ht="16" thickBot="1">
      <c r="A47" s="58" t="s">
        <v>56</v>
      </c>
      <c r="B47" s="59">
        <v>2135804</v>
      </c>
      <c r="C47" s="59">
        <v>818565</v>
      </c>
      <c r="D47" s="59">
        <v>146907</v>
      </c>
      <c r="E47" s="59">
        <v>87403</v>
      </c>
      <c r="F47" s="59">
        <v>420798</v>
      </c>
      <c r="G47" s="59">
        <v>7144</v>
      </c>
      <c r="H47" s="59">
        <v>0</v>
      </c>
      <c r="I47" s="59">
        <v>150862</v>
      </c>
      <c r="J47" s="59">
        <v>49540</v>
      </c>
      <c r="K47" s="59">
        <v>43903</v>
      </c>
      <c r="L47" s="59">
        <v>4916</v>
      </c>
      <c r="M47" s="59">
        <v>30209</v>
      </c>
      <c r="N47" s="59">
        <v>-14504</v>
      </c>
      <c r="O47" s="59">
        <f t="shared" si="1"/>
        <v>3881547</v>
      </c>
    </row>
    <row r="48" spans="1:15" ht="16" thickBot="1">
      <c r="A48" s="58" t="s">
        <v>57</v>
      </c>
      <c r="B48" s="59">
        <v>8541698</v>
      </c>
      <c r="C48" s="59">
        <v>3273678</v>
      </c>
      <c r="D48" s="59">
        <v>640025</v>
      </c>
      <c r="E48" s="59">
        <v>349551</v>
      </c>
      <c r="F48" s="59">
        <v>1682893</v>
      </c>
      <c r="G48" s="59">
        <v>28570</v>
      </c>
      <c r="H48" s="59">
        <v>1690675</v>
      </c>
      <c r="I48" s="59">
        <v>655137</v>
      </c>
      <c r="J48" s="59">
        <v>198124</v>
      </c>
      <c r="K48" s="59">
        <v>175581</v>
      </c>
      <c r="L48" s="59">
        <v>19661</v>
      </c>
      <c r="M48" s="59">
        <v>120813</v>
      </c>
      <c r="N48" s="59">
        <v>-43582</v>
      </c>
      <c r="O48" s="59">
        <f t="shared" si="1"/>
        <v>17332824</v>
      </c>
    </row>
    <row r="49" spans="1:15" ht="16" thickBot="1">
      <c r="A49" s="58" t="s">
        <v>58</v>
      </c>
      <c r="B49" s="59">
        <v>821739</v>
      </c>
      <c r="C49" s="59">
        <v>314938</v>
      </c>
      <c r="D49" s="59">
        <v>48104</v>
      </c>
      <c r="E49" s="59">
        <v>33628</v>
      </c>
      <c r="F49" s="59">
        <v>161900</v>
      </c>
      <c r="G49" s="59">
        <v>2749</v>
      </c>
      <c r="H49" s="59">
        <v>34142</v>
      </c>
      <c r="I49" s="59">
        <v>32311</v>
      </c>
      <c r="J49" s="59">
        <v>19060</v>
      </c>
      <c r="K49" s="59">
        <v>16891</v>
      </c>
      <c r="L49" s="59">
        <v>1891</v>
      </c>
      <c r="M49" s="59">
        <v>11623</v>
      </c>
      <c r="N49" s="59">
        <v>-5591</v>
      </c>
      <c r="O49" s="59">
        <f t="shared" si="1"/>
        <v>1493385</v>
      </c>
    </row>
    <row r="50" spans="1:15" ht="16" thickBot="1">
      <c r="A50" s="58" t="s">
        <v>59</v>
      </c>
      <c r="B50" s="59">
        <v>698400</v>
      </c>
      <c r="C50" s="59">
        <v>267668</v>
      </c>
      <c r="D50" s="59">
        <v>0</v>
      </c>
      <c r="E50" s="59">
        <v>28581</v>
      </c>
      <c r="F50" s="59">
        <v>137599</v>
      </c>
      <c r="G50" s="59">
        <v>2336</v>
      </c>
      <c r="H50" s="59">
        <v>0</v>
      </c>
      <c r="I50" s="59">
        <v>20250</v>
      </c>
      <c r="J50" s="59">
        <v>16199</v>
      </c>
      <c r="K50" s="59">
        <v>14356</v>
      </c>
      <c r="L50" s="59">
        <v>1608</v>
      </c>
      <c r="M50" s="59">
        <v>9878</v>
      </c>
      <c r="N50" s="59">
        <v>-4620</v>
      </c>
      <c r="O50" s="59">
        <f t="shared" si="1"/>
        <v>1192255</v>
      </c>
    </row>
    <row r="51" spans="1:15" ht="16" thickBot="1">
      <c r="A51" s="58" t="s">
        <v>60</v>
      </c>
      <c r="B51" s="59">
        <v>933760</v>
      </c>
      <c r="C51" s="59">
        <v>357871</v>
      </c>
      <c r="D51" s="59">
        <v>56593</v>
      </c>
      <c r="E51" s="59">
        <v>38212</v>
      </c>
      <c r="F51" s="59">
        <v>183970</v>
      </c>
      <c r="G51" s="59">
        <v>3123</v>
      </c>
      <c r="H51" s="59">
        <v>0</v>
      </c>
      <c r="I51" s="59">
        <v>41698</v>
      </c>
      <c r="J51" s="59">
        <v>21658</v>
      </c>
      <c r="K51" s="59">
        <v>19194</v>
      </c>
      <c r="L51" s="59">
        <v>2149</v>
      </c>
      <c r="M51" s="59">
        <v>13207</v>
      </c>
      <c r="N51" s="59">
        <v>-6313</v>
      </c>
      <c r="O51" s="59">
        <f t="shared" si="1"/>
        <v>1665122</v>
      </c>
    </row>
    <row r="52" spans="1:15" ht="16" thickBot="1">
      <c r="A52" s="58" t="s">
        <v>61</v>
      </c>
      <c r="B52" s="59">
        <v>654107</v>
      </c>
      <c r="C52" s="59">
        <v>250692</v>
      </c>
      <c r="D52" s="59">
        <v>35853</v>
      </c>
      <c r="E52" s="59">
        <v>26768</v>
      </c>
      <c r="F52" s="59">
        <v>128873</v>
      </c>
      <c r="G52" s="59">
        <v>2188</v>
      </c>
      <c r="H52" s="59">
        <v>0</v>
      </c>
      <c r="I52" s="59">
        <v>14344</v>
      </c>
      <c r="J52" s="59">
        <v>15172</v>
      </c>
      <c r="K52" s="59">
        <v>13446</v>
      </c>
      <c r="L52" s="59">
        <v>1506</v>
      </c>
      <c r="M52" s="59">
        <v>9252</v>
      </c>
      <c r="N52" s="59">
        <v>-4353</v>
      </c>
      <c r="O52" s="59">
        <f t="shared" si="1"/>
        <v>1147848</v>
      </c>
    </row>
    <row r="53" spans="1:15" ht="16" thickBot="1">
      <c r="A53" s="58" t="s">
        <v>62</v>
      </c>
      <c r="B53" s="59">
        <v>692119</v>
      </c>
      <c r="C53" s="59">
        <v>265260</v>
      </c>
      <c r="D53" s="59">
        <v>0</v>
      </c>
      <c r="E53" s="59">
        <v>28323</v>
      </c>
      <c r="F53" s="59">
        <v>136362</v>
      </c>
      <c r="G53" s="59">
        <v>2315</v>
      </c>
      <c r="H53" s="59">
        <v>0</v>
      </c>
      <c r="I53" s="59">
        <v>19657</v>
      </c>
      <c r="J53" s="59">
        <v>16054</v>
      </c>
      <c r="K53" s="59">
        <v>14227</v>
      </c>
      <c r="L53" s="59">
        <v>1593</v>
      </c>
      <c r="M53" s="59">
        <v>9789</v>
      </c>
      <c r="N53" s="59">
        <v>-4655</v>
      </c>
      <c r="O53" s="59">
        <f t="shared" si="1"/>
        <v>1181044</v>
      </c>
    </row>
    <row r="54" spans="1:15" ht="16" thickBot="1">
      <c r="A54" s="58" t="s">
        <v>63</v>
      </c>
      <c r="B54" s="59">
        <v>847087</v>
      </c>
      <c r="C54" s="59">
        <v>324653</v>
      </c>
      <c r="D54" s="59">
        <v>50036</v>
      </c>
      <c r="E54" s="59">
        <v>34665</v>
      </c>
      <c r="F54" s="59">
        <v>166894</v>
      </c>
      <c r="G54" s="59">
        <v>2833</v>
      </c>
      <c r="H54" s="59">
        <v>0</v>
      </c>
      <c r="I54" s="59">
        <v>35418</v>
      </c>
      <c r="J54" s="59">
        <v>19648</v>
      </c>
      <c r="K54" s="59">
        <v>17413</v>
      </c>
      <c r="L54" s="59">
        <v>1950</v>
      </c>
      <c r="M54" s="59">
        <v>11981</v>
      </c>
      <c r="N54" s="59">
        <v>-5676</v>
      </c>
      <c r="O54" s="59">
        <f t="shared" si="1"/>
        <v>1506902</v>
      </c>
    </row>
    <row r="55" spans="1:15" ht="16" thickBot="1">
      <c r="A55" s="58" t="s">
        <v>64</v>
      </c>
      <c r="B55" s="59">
        <v>1879443</v>
      </c>
      <c r="C55" s="59">
        <v>720312</v>
      </c>
      <c r="D55" s="59">
        <v>126581</v>
      </c>
      <c r="E55" s="59">
        <v>76912</v>
      </c>
      <c r="F55" s="59">
        <v>370290</v>
      </c>
      <c r="G55" s="59">
        <v>6286</v>
      </c>
      <c r="H55" s="59">
        <v>86195</v>
      </c>
      <c r="I55" s="59">
        <v>133195</v>
      </c>
      <c r="J55" s="59">
        <v>43593</v>
      </c>
      <c r="K55" s="59">
        <v>38633</v>
      </c>
      <c r="L55" s="59">
        <v>4326</v>
      </c>
      <c r="M55" s="59">
        <v>26583</v>
      </c>
      <c r="N55" s="59">
        <v>-12819</v>
      </c>
      <c r="O55" s="59">
        <f t="shared" si="1"/>
        <v>3499530</v>
      </c>
    </row>
    <row r="56" spans="1:15" ht="16" thickBot="1">
      <c r="A56" s="58" t="s">
        <v>65</v>
      </c>
      <c r="B56" s="59">
        <v>737389</v>
      </c>
      <c r="C56" s="59">
        <v>282611</v>
      </c>
      <c r="D56" s="59">
        <v>41752</v>
      </c>
      <c r="E56" s="59">
        <v>30176</v>
      </c>
      <c r="F56" s="59">
        <v>145281</v>
      </c>
      <c r="G56" s="59">
        <v>2466</v>
      </c>
      <c r="H56" s="59">
        <v>0</v>
      </c>
      <c r="I56" s="59">
        <v>28222</v>
      </c>
      <c r="J56" s="59">
        <v>17104</v>
      </c>
      <c r="K56" s="59">
        <v>15158</v>
      </c>
      <c r="L56" s="59">
        <v>1697</v>
      </c>
      <c r="M56" s="59">
        <v>10430</v>
      </c>
      <c r="N56" s="59">
        <v>-4905</v>
      </c>
      <c r="O56" s="59">
        <f t="shared" si="1"/>
        <v>1307381</v>
      </c>
    </row>
    <row r="57" spans="1:15" ht="16" thickBot="1">
      <c r="A57" s="58" t="s">
        <v>66</v>
      </c>
      <c r="B57" s="59">
        <v>66714470</v>
      </c>
      <c r="C57" s="59">
        <v>25568885</v>
      </c>
      <c r="D57" s="59">
        <v>0</v>
      </c>
      <c r="E57" s="59">
        <v>2730149</v>
      </c>
      <c r="F57" s="59">
        <v>13144148</v>
      </c>
      <c r="G57" s="59">
        <v>223145</v>
      </c>
      <c r="H57" s="59">
        <v>7795174</v>
      </c>
      <c r="I57" s="59">
        <v>4209120</v>
      </c>
      <c r="J57" s="59">
        <v>1547435</v>
      </c>
      <c r="K57" s="59">
        <v>1371366</v>
      </c>
      <c r="L57" s="59">
        <v>153559</v>
      </c>
      <c r="M57" s="59">
        <v>943606</v>
      </c>
      <c r="N57" s="59">
        <v>-437129</v>
      </c>
      <c r="O57" s="59">
        <f t="shared" si="1"/>
        <v>123963928</v>
      </c>
    </row>
    <row r="58" spans="1:15" ht="16" thickBot="1">
      <c r="A58" s="58" t="s">
        <v>67</v>
      </c>
      <c r="B58" s="59">
        <v>697130</v>
      </c>
      <c r="C58" s="59">
        <v>267181</v>
      </c>
      <c r="D58" s="59">
        <v>0</v>
      </c>
      <c r="E58" s="59">
        <v>28529</v>
      </c>
      <c r="F58" s="59">
        <v>137349</v>
      </c>
      <c r="G58" s="59">
        <v>2332</v>
      </c>
      <c r="H58" s="59">
        <v>0</v>
      </c>
      <c r="I58" s="59">
        <v>17777</v>
      </c>
      <c r="J58" s="59">
        <v>16170</v>
      </c>
      <c r="K58" s="59">
        <v>14330</v>
      </c>
      <c r="L58" s="59">
        <v>1605</v>
      </c>
      <c r="M58" s="59">
        <v>9860</v>
      </c>
      <c r="N58" s="59">
        <v>-4647</v>
      </c>
      <c r="O58" s="59">
        <f t="shared" si="1"/>
        <v>1187616</v>
      </c>
    </row>
    <row r="59" spans="1:15" ht="16" thickBot="1">
      <c r="A59" s="58" t="s">
        <v>68</v>
      </c>
      <c r="B59" s="59">
        <v>2700760</v>
      </c>
      <c r="C59" s="59">
        <v>1035089</v>
      </c>
      <c r="D59" s="59">
        <v>197961</v>
      </c>
      <c r="E59" s="59">
        <v>110523</v>
      </c>
      <c r="F59" s="59">
        <v>532106</v>
      </c>
      <c r="G59" s="59">
        <v>9033</v>
      </c>
      <c r="H59" s="59">
        <v>0</v>
      </c>
      <c r="I59" s="59">
        <v>196785</v>
      </c>
      <c r="J59" s="59">
        <v>62644</v>
      </c>
      <c r="K59" s="59">
        <v>55516</v>
      </c>
      <c r="L59" s="59">
        <v>6216</v>
      </c>
      <c r="M59" s="59">
        <v>38199</v>
      </c>
      <c r="N59" s="59">
        <v>-18483</v>
      </c>
      <c r="O59" s="59">
        <f t="shared" si="1"/>
        <v>4926349</v>
      </c>
    </row>
    <row r="60" spans="1:15" ht="16" thickBot="1">
      <c r="A60" s="58" t="s">
        <v>69</v>
      </c>
      <c r="B60" s="59">
        <v>1270976</v>
      </c>
      <c r="C60" s="59">
        <v>487112</v>
      </c>
      <c r="D60" s="59">
        <v>81846</v>
      </c>
      <c r="E60" s="59">
        <v>52012</v>
      </c>
      <c r="F60" s="59">
        <v>250409</v>
      </c>
      <c r="G60" s="59">
        <v>4251</v>
      </c>
      <c r="H60" s="59">
        <v>0</v>
      </c>
      <c r="I60" s="59">
        <v>70515</v>
      </c>
      <c r="J60" s="59">
        <v>29480</v>
      </c>
      <c r="K60" s="59">
        <v>26126</v>
      </c>
      <c r="L60" s="59">
        <v>2925</v>
      </c>
      <c r="M60" s="59">
        <v>17977</v>
      </c>
      <c r="N60" s="59">
        <v>-8598</v>
      </c>
      <c r="O60" s="59">
        <f t="shared" si="1"/>
        <v>2285031</v>
      </c>
    </row>
    <row r="61" spans="1:15" ht="16" thickBot="1">
      <c r="A61" s="58" t="s">
        <v>70</v>
      </c>
      <c r="B61" s="59">
        <v>672892</v>
      </c>
      <c r="C61" s="59">
        <v>257891</v>
      </c>
      <c r="D61" s="59">
        <v>37276</v>
      </c>
      <c r="E61" s="59">
        <v>27537</v>
      </c>
      <c r="F61" s="59">
        <v>132574</v>
      </c>
      <c r="G61" s="59">
        <v>2251</v>
      </c>
      <c r="H61" s="59">
        <v>0</v>
      </c>
      <c r="I61" s="59">
        <v>16504</v>
      </c>
      <c r="J61" s="59">
        <v>15608</v>
      </c>
      <c r="K61" s="59">
        <v>13832</v>
      </c>
      <c r="L61" s="59">
        <v>1549</v>
      </c>
      <c r="M61" s="59">
        <v>9517</v>
      </c>
      <c r="N61" s="59">
        <v>-4489</v>
      </c>
      <c r="O61" s="59">
        <f t="shared" si="1"/>
        <v>1182942</v>
      </c>
    </row>
    <row r="62" spans="1:15" ht="16" thickBot="1">
      <c r="A62" s="58" t="s">
        <v>71</v>
      </c>
      <c r="B62" s="59">
        <v>907961</v>
      </c>
      <c r="C62" s="59">
        <v>347984</v>
      </c>
      <c r="D62" s="59">
        <v>0</v>
      </c>
      <c r="E62" s="59">
        <v>37156</v>
      </c>
      <c r="F62" s="59">
        <v>178887</v>
      </c>
      <c r="G62" s="59">
        <v>3037</v>
      </c>
      <c r="H62" s="59">
        <v>0</v>
      </c>
      <c r="I62" s="59">
        <v>39349</v>
      </c>
      <c r="J62" s="59">
        <v>21060</v>
      </c>
      <c r="K62" s="59">
        <v>18664</v>
      </c>
      <c r="L62" s="59">
        <v>2090</v>
      </c>
      <c r="M62" s="59">
        <v>12842</v>
      </c>
      <c r="N62" s="59">
        <v>-6148</v>
      </c>
      <c r="O62" s="59">
        <f t="shared" si="1"/>
        <v>1562882</v>
      </c>
    </row>
    <row r="63" spans="1:15" ht="16" thickBot="1">
      <c r="A63" s="58" t="s">
        <v>72</v>
      </c>
      <c r="B63" s="59">
        <v>2465806</v>
      </c>
      <c r="C63" s="59">
        <v>945041</v>
      </c>
      <c r="D63" s="59">
        <v>0</v>
      </c>
      <c r="E63" s="59">
        <v>100908</v>
      </c>
      <c r="F63" s="59">
        <v>485815</v>
      </c>
      <c r="G63" s="59">
        <v>8248</v>
      </c>
      <c r="H63" s="59">
        <v>0</v>
      </c>
      <c r="I63" s="59">
        <v>189971</v>
      </c>
      <c r="J63" s="59">
        <v>57194</v>
      </c>
      <c r="K63" s="59">
        <v>50686</v>
      </c>
      <c r="L63" s="59">
        <v>5676</v>
      </c>
      <c r="M63" s="59">
        <v>34876</v>
      </c>
      <c r="N63" s="59">
        <v>-16530</v>
      </c>
      <c r="O63" s="59">
        <f t="shared" si="1"/>
        <v>4327691</v>
      </c>
    </row>
    <row r="64" spans="1:15" ht="16" thickBot="1">
      <c r="A64" s="58" t="s">
        <v>73</v>
      </c>
      <c r="B64" s="59">
        <v>949936</v>
      </c>
      <c r="C64" s="59">
        <v>364071</v>
      </c>
      <c r="D64" s="59">
        <v>58783</v>
      </c>
      <c r="E64" s="59">
        <v>38874</v>
      </c>
      <c r="F64" s="59">
        <v>187157</v>
      </c>
      <c r="G64" s="59">
        <v>3177</v>
      </c>
      <c r="H64" s="59">
        <v>0</v>
      </c>
      <c r="I64" s="59">
        <v>41815</v>
      </c>
      <c r="J64" s="59">
        <v>22034</v>
      </c>
      <c r="K64" s="59">
        <v>19527</v>
      </c>
      <c r="L64" s="59">
        <v>2186</v>
      </c>
      <c r="M64" s="59">
        <v>13436</v>
      </c>
      <c r="N64" s="59">
        <v>-6581</v>
      </c>
      <c r="O64" s="59">
        <f t="shared" si="1"/>
        <v>1694415</v>
      </c>
    </row>
    <row r="65" spans="1:15" ht="16" thickBot="1">
      <c r="A65" s="58" t="s">
        <v>74</v>
      </c>
      <c r="B65" s="59">
        <v>2005501</v>
      </c>
      <c r="C65" s="59">
        <v>768625</v>
      </c>
      <c r="D65" s="59">
        <v>138139</v>
      </c>
      <c r="E65" s="59">
        <v>82071</v>
      </c>
      <c r="F65" s="59">
        <v>395126</v>
      </c>
      <c r="G65" s="59">
        <v>6708</v>
      </c>
      <c r="H65" s="59">
        <v>0</v>
      </c>
      <c r="I65" s="59">
        <v>146012</v>
      </c>
      <c r="J65" s="59">
        <v>46517</v>
      </c>
      <c r="K65" s="59">
        <v>41225</v>
      </c>
      <c r="L65" s="59">
        <v>4616</v>
      </c>
      <c r="M65" s="59">
        <v>28366</v>
      </c>
      <c r="N65" s="59">
        <v>-13931</v>
      </c>
      <c r="O65" s="59">
        <f t="shared" si="1"/>
        <v>3648975</v>
      </c>
    </row>
    <row r="66" spans="1:15" ht="16" thickBot="1">
      <c r="A66" s="58" t="s">
        <v>75</v>
      </c>
      <c r="B66" s="59">
        <v>4814465</v>
      </c>
      <c r="C66" s="59">
        <v>1845184</v>
      </c>
      <c r="D66" s="59">
        <v>477251</v>
      </c>
      <c r="E66" s="59">
        <v>197022</v>
      </c>
      <c r="F66" s="59">
        <v>948550</v>
      </c>
      <c r="G66" s="59">
        <v>16103</v>
      </c>
      <c r="H66" s="59">
        <v>756681</v>
      </c>
      <c r="I66" s="59">
        <v>311561</v>
      </c>
      <c r="J66" s="59">
        <v>111671</v>
      </c>
      <c r="K66" s="59">
        <v>98965</v>
      </c>
      <c r="L66" s="59">
        <v>11082</v>
      </c>
      <c r="M66" s="59">
        <v>68096</v>
      </c>
      <c r="N66" s="59">
        <v>-31696</v>
      </c>
      <c r="O66" s="59">
        <f t="shared" si="1"/>
        <v>9624935</v>
      </c>
    </row>
    <row r="67" spans="1:15" ht="16" thickBot="1">
      <c r="A67" s="58" t="s">
        <v>76</v>
      </c>
      <c r="B67" s="59">
        <v>557365</v>
      </c>
      <c r="C67" s="59">
        <v>213615</v>
      </c>
      <c r="D67" s="59">
        <v>28699</v>
      </c>
      <c r="E67" s="59">
        <v>22809</v>
      </c>
      <c r="F67" s="59">
        <v>109812</v>
      </c>
      <c r="G67" s="59">
        <v>1864</v>
      </c>
      <c r="H67" s="59">
        <v>0</v>
      </c>
      <c r="I67" s="59">
        <v>5506</v>
      </c>
      <c r="J67" s="59">
        <v>12928</v>
      </c>
      <c r="K67" s="59">
        <v>11457</v>
      </c>
      <c r="L67" s="59">
        <v>1283</v>
      </c>
      <c r="M67" s="59">
        <v>7883</v>
      </c>
      <c r="N67" s="59">
        <v>-3706</v>
      </c>
      <c r="O67" s="59">
        <f t="shared" si="1"/>
        <v>969515</v>
      </c>
    </row>
    <row r="68" spans="1:15" ht="16" thickBot="1">
      <c r="A68" s="58" t="s">
        <v>77</v>
      </c>
      <c r="B68" s="59">
        <v>731377</v>
      </c>
      <c r="C68" s="59">
        <v>280306</v>
      </c>
      <c r="D68" s="59">
        <v>0</v>
      </c>
      <c r="E68" s="59">
        <v>29930</v>
      </c>
      <c r="F68" s="59">
        <v>144097</v>
      </c>
      <c r="G68" s="59">
        <v>2446</v>
      </c>
      <c r="H68" s="59">
        <v>0</v>
      </c>
      <c r="I68" s="59">
        <v>21712</v>
      </c>
      <c r="J68" s="59">
        <v>16964</v>
      </c>
      <c r="K68" s="59">
        <v>15034</v>
      </c>
      <c r="L68" s="59">
        <v>1683</v>
      </c>
      <c r="M68" s="59">
        <v>10345</v>
      </c>
      <c r="N68" s="59">
        <v>-4770</v>
      </c>
      <c r="O68" s="59">
        <f t="shared" si="1"/>
        <v>1249124</v>
      </c>
    </row>
    <row r="69" spans="1:15" ht="16" thickBot="1">
      <c r="A69" s="58" t="s">
        <v>78</v>
      </c>
      <c r="B69" s="59">
        <v>786273</v>
      </c>
      <c r="C69" s="59">
        <v>301346</v>
      </c>
      <c r="D69" s="59">
        <v>45684</v>
      </c>
      <c r="E69" s="59">
        <v>32177</v>
      </c>
      <c r="F69" s="59">
        <v>154912</v>
      </c>
      <c r="G69" s="59">
        <v>2630</v>
      </c>
      <c r="H69" s="59">
        <v>0</v>
      </c>
      <c r="I69" s="59">
        <v>27457</v>
      </c>
      <c r="J69" s="59">
        <v>18238</v>
      </c>
      <c r="K69" s="59">
        <v>16162</v>
      </c>
      <c r="L69" s="59">
        <v>1810</v>
      </c>
      <c r="M69" s="59">
        <v>11121</v>
      </c>
      <c r="N69" s="59">
        <v>-5319</v>
      </c>
      <c r="O69" s="59">
        <f t="shared" si="1"/>
        <v>1392491</v>
      </c>
    </row>
    <row r="70" spans="1:15" ht="16" thickBot="1">
      <c r="A70" s="58" t="s">
        <v>79</v>
      </c>
      <c r="B70" s="59">
        <v>824686</v>
      </c>
      <c r="C70" s="59">
        <v>316068</v>
      </c>
      <c r="D70" s="59">
        <v>48490</v>
      </c>
      <c r="E70" s="59">
        <v>33749</v>
      </c>
      <c r="F70" s="59">
        <v>162480</v>
      </c>
      <c r="G70" s="59">
        <v>2758</v>
      </c>
      <c r="H70" s="59">
        <v>0</v>
      </c>
      <c r="I70" s="59">
        <v>31274</v>
      </c>
      <c r="J70" s="59">
        <v>19128</v>
      </c>
      <c r="K70" s="59">
        <v>16952</v>
      </c>
      <c r="L70" s="59">
        <v>1898</v>
      </c>
      <c r="M70" s="59">
        <v>11664</v>
      </c>
      <c r="N70" s="59">
        <v>-5442</v>
      </c>
      <c r="O70" s="59">
        <f t="shared" si="1"/>
        <v>1463705</v>
      </c>
    </row>
    <row r="71" spans="1:15" ht="16" thickBot="1">
      <c r="A71" s="58" t="s">
        <v>80</v>
      </c>
      <c r="B71" s="59">
        <v>598663</v>
      </c>
      <c r="C71" s="59">
        <v>229443</v>
      </c>
      <c r="D71" s="59">
        <v>31717</v>
      </c>
      <c r="E71" s="59">
        <v>24499</v>
      </c>
      <c r="F71" s="59">
        <v>117949</v>
      </c>
      <c r="G71" s="59">
        <v>2002</v>
      </c>
      <c r="H71" s="59">
        <v>0</v>
      </c>
      <c r="I71" s="59">
        <v>9419</v>
      </c>
      <c r="J71" s="59">
        <v>13886</v>
      </c>
      <c r="K71" s="59">
        <v>12306</v>
      </c>
      <c r="L71" s="59">
        <v>1378</v>
      </c>
      <c r="M71" s="59">
        <v>8467</v>
      </c>
      <c r="N71" s="59">
        <v>-4002</v>
      </c>
      <c r="O71" s="59">
        <f t="shared" si="1"/>
        <v>1045727</v>
      </c>
    </row>
    <row r="72" spans="1:15" ht="16" thickBot="1">
      <c r="A72" s="58" t="s">
        <v>81</v>
      </c>
      <c r="B72" s="59">
        <v>621867</v>
      </c>
      <c r="C72" s="59">
        <v>238336</v>
      </c>
      <c r="D72" s="59">
        <v>0</v>
      </c>
      <c r="E72" s="59">
        <v>25449</v>
      </c>
      <c r="F72" s="59">
        <v>122521</v>
      </c>
      <c r="G72" s="59">
        <v>2080</v>
      </c>
      <c r="H72" s="59">
        <v>0</v>
      </c>
      <c r="I72" s="59">
        <v>10790</v>
      </c>
      <c r="J72" s="59">
        <v>14424</v>
      </c>
      <c r="K72" s="59">
        <v>12783</v>
      </c>
      <c r="L72" s="59">
        <v>1431</v>
      </c>
      <c r="M72" s="59">
        <v>8796</v>
      </c>
      <c r="N72" s="59">
        <v>-4113</v>
      </c>
      <c r="O72" s="59">
        <f t="shared" ref="O72:O103" si="2">SUM(B72:N72)</f>
        <v>1054364</v>
      </c>
    </row>
    <row r="73" spans="1:15" ht="16" thickBot="1">
      <c r="A73" s="58" t="s">
        <v>82</v>
      </c>
      <c r="B73" s="59">
        <v>748797</v>
      </c>
      <c r="C73" s="59">
        <v>286983</v>
      </c>
      <c r="D73" s="59">
        <v>43422</v>
      </c>
      <c r="E73" s="59">
        <v>30643</v>
      </c>
      <c r="F73" s="59">
        <v>147529</v>
      </c>
      <c r="G73" s="59">
        <v>2505</v>
      </c>
      <c r="H73" s="59">
        <v>37010</v>
      </c>
      <c r="I73" s="59">
        <v>25142</v>
      </c>
      <c r="J73" s="59">
        <v>17368</v>
      </c>
      <c r="K73" s="59">
        <v>15392</v>
      </c>
      <c r="L73" s="59">
        <v>1724</v>
      </c>
      <c r="M73" s="59">
        <v>10591</v>
      </c>
      <c r="N73" s="59">
        <v>-5016</v>
      </c>
      <c r="O73" s="59">
        <f t="shared" si="2"/>
        <v>1362090</v>
      </c>
    </row>
    <row r="74" spans="1:15" ht="16" thickBot="1">
      <c r="A74" s="58" t="s">
        <v>83</v>
      </c>
      <c r="B74" s="59">
        <v>1074557</v>
      </c>
      <c r="C74" s="59">
        <v>411833</v>
      </c>
      <c r="D74" s="59">
        <v>0</v>
      </c>
      <c r="E74" s="59">
        <v>43974</v>
      </c>
      <c r="F74" s="59">
        <v>211710</v>
      </c>
      <c r="G74" s="59">
        <v>3594</v>
      </c>
      <c r="H74" s="59">
        <v>0</v>
      </c>
      <c r="I74" s="59">
        <v>52197</v>
      </c>
      <c r="J74" s="59">
        <v>24924</v>
      </c>
      <c r="K74" s="59">
        <v>22088</v>
      </c>
      <c r="L74" s="59">
        <v>2473</v>
      </c>
      <c r="M74" s="59">
        <v>15198</v>
      </c>
      <c r="N74" s="59">
        <v>-7338</v>
      </c>
      <c r="O74" s="59">
        <f t="shared" si="2"/>
        <v>1855210</v>
      </c>
    </row>
    <row r="75" spans="1:15" ht="16" thickBot="1">
      <c r="A75" s="58" t="s">
        <v>84</v>
      </c>
      <c r="B75" s="59">
        <v>704842</v>
      </c>
      <c r="C75" s="59">
        <v>270136</v>
      </c>
      <c r="D75" s="59">
        <v>0</v>
      </c>
      <c r="E75" s="59">
        <v>28844</v>
      </c>
      <c r="F75" s="59">
        <v>138869</v>
      </c>
      <c r="G75" s="59">
        <v>2358</v>
      </c>
      <c r="H75" s="59">
        <v>0</v>
      </c>
      <c r="I75" s="59">
        <v>17424</v>
      </c>
      <c r="J75" s="59">
        <v>16349</v>
      </c>
      <c r="K75" s="59">
        <v>14489</v>
      </c>
      <c r="L75" s="59">
        <v>1622</v>
      </c>
      <c r="M75" s="59">
        <v>9969</v>
      </c>
      <c r="N75" s="59">
        <v>-4628</v>
      </c>
      <c r="O75" s="59">
        <f t="shared" si="2"/>
        <v>1200274</v>
      </c>
    </row>
    <row r="76" spans="1:15" ht="16" thickBot="1">
      <c r="A76" s="58" t="s">
        <v>85</v>
      </c>
      <c r="B76" s="59">
        <v>1019928</v>
      </c>
      <c r="C76" s="59">
        <v>390896</v>
      </c>
      <c r="D76" s="59">
        <v>62669</v>
      </c>
      <c r="E76" s="59">
        <v>41738</v>
      </c>
      <c r="F76" s="59">
        <v>200947</v>
      </c>
      <c r="G76" s="59">
        <v>3411</v>
      </c>
      <c r="H76" s="59">
        <v>0</v>
      </c>
      <c r="I76" s="59">
        <v>52893</v>
      </c>
      <c r="J76" s="59">
        <v>23657</v>
      </c>
      <c r="K76" s="59">
        <v>20965</v>
      </c>
      <c r="L76" s="59">
        <v>2348</v>
      </c>
      <c r="M76" s="59">
        <v>14426</v>
      </c>
      <c r="N76" s="59">
        <v>-7047</v>
      </c>
      <c r="O76" s="59">
        <f t="shared" si="2"/>
        <v>1826831</v>
      </c>
    </row>
    <row r="77" spans="1:15" ht="16" thickBot="1">
      <c r="A77" s="58" t="s">
        <v>86</v>
      </c>
      <c r="B77" s="59">
        <v>733318</v>
      </c>
      <c r="C77" s="59">
        <v>281050</v>
      </c>
      <c r="D77" s="59">
        <v>42845</v>
      </c>
      <c r="E77" s="59">
        <v>30010</v>
      </c>
      <c r="F77" s="59">
        <v>144479</v>
      </c>
      <c r="G77" s="59">
        <v>2453</v>
      </c>
      <c r="H77" s="59">
        <v>0</v>
      </c>
      <c r="I77" s="59">
        <v>21377</v>
      </c>
      <c r="J77" s="59">
        <v>17009</v>
      </c>
      <c r="K77" s="59">
        <v>15074</v>
      </c>
      <c r="L77" s="59">
        <v>1688</v>
      </c>
      <c r="M77" s="59">
        <v>10372</v>
      </c>
      <c r="N77" s="59">
        <v>-4969</v>
      </c>
      <c r="O77" s="59">
        <f t="shared" si="2"/>
        <v>1294706</v>
      </c>
    </row>
    <row r="78" spans="1:15" ht="16" thickBot="1">
      <c r="A78" s="58" t="s">
        <v>87</v>
      </c>
      <c r="B78" s="59">
        <v>614059</v>
      </c>
      <c r="C78" s="59">
        <v>235343</v>
      </c>
      <c r="D78" s="59">
        <v>32864</v>
      </c>
      <c r="E78" s="59">
        <v>25129</v>
      </c>
      <c r="F78" s="59">
        <v>120982</v>
      </c>
      <c r="G78" s="59">
        <v>2054</v>
      </c>
      <c r="H78" s="59">
        <v>0</v>
      </c>
      <c r="I78" s="59">
        <v>11511</v>
      </c>
      <c r="J78" s="59">
        <v>14243</v>
      </c>
      <c r="K78" s="59">
        <v>12622</v>
      </c>
      <c r="L78" s="59">
        <v>1413</v>
      </c>
      <c r="M78" s="59">
        <v>8685</v>
      </c>
      <c r="N78" s="59">
        <v>-4020</v>
      </c>
      <c r="O78" s="59">
        <f t="shared" si="2"/>
        <v>1074885</v>
      </c>
    </row>
    <row r="79" spans="1:15" ht="16" thickBot="1">
      <c r="A79" s="58" t="s">
        <v>88</v>
      </c>
      <c r="B79" s="59">
        <v>607360</v>
      </c>
      <c r="C79" s="59">
        <v>232776</v>
      </c>
      <c r="D79" s="59">
        <v>32514</v>
      </c>
      <c r="E79" s="59">
        <v>24855</v>
      </c>
      <c r="F79" s="59">
        <v>119663</v>
      </c>
      <c r="G79" s="59">
        <v>2031</v>
      </c>
      <c r="H79" s="59">
        <v>0</v>
      </c>
      <c r="I79" s="59">
        <v>9672</v>
      </c>
      <c r="J79" s="59">
        <v>14088</v>
      </c>
      <c r="K79" s="59">
        <v>12485</v>
      </c>
      <c r="L79" s="59">
        <v>1398</v>
      </c>
      <c r="M79" s="59">
        <v>8590</v>
      </c>
      <c r="N79" s="59">
        <v>-4036</v>
      </c>
      <c r="O79" s="59">
        <f t="shared" si="2"/>
        <v>1061396</v>
      </c>
    </row>
    <row r="80" spans="1:15" ht="16" thickBot="1">
      <c r="A80" s="58" t="s">
        <v>89</v>
      </c>
      <c r="B80" s="59">
        <v>844570</v>
      </c>
      <c r="C80" s="59">
        <v>323688</v>
      </c>
      <c r="D80" s="59">
        <v>49648</v>
      </c>
      <c r="E80" s="59">
        <v>34562</v>
      </c>
      <c r="F80" s="59">
        <v>166398</v>
      </c>
      <c r="G80" s="59">
        <v>2825</v>
      </c>
      <c r="H80" s="59">
        <v>0</v>
      </c>
      <c r="I80" s="59">
        <v>37961</v>
      </c>
      <c r="J80" s="59">
        <v>19590</v>
      </c>
      <c r="K80" s="59">
        <v>17361</v>
      </c>
      <c r="L80" s="59">
        <v>1944</v>
      </c>
      <c r="M80" s="59">
        <v>11946</v>
      </c>
      <c r="N80" s="59">
        <v>-5480</v>
      </c>
      <c r="O80" s="59">
        <f t="shared" si="2"/>
        <v>1505013</v>
      </c>
    </row>
    <row r="81" spans="1:15" ht="16" thickBot="1">
      <c r="A81" s="58" t="s">
        <v>90</v>
      </c>
      <c r="B81" s="59">
        <v>718764</v>
      </c>
      <c r="C81" s="59">
        <v>275473</v>
      </c>
      <c r="D81" s="59">
        <v>0</v>
      </c>
      <c r="E81" s="59">
        <v>29414</v>
      </c>
      <c r="F81" s="59">
        <v>141612</v>
      </c>
      <c r="G81" s="59">
        <v>2404</v>
      </c>
      <c r="H81" s="59">
        <v>0</v>
      </c>
      <c r="I81" s="59">
        <v>21249</v>
      </c>
      <c r="J81" s="59">
        <v>16672</v>
      </c>
      <c r="K81" s="59">
        <v>14775</v>
      </c>
      <c r="L81" s="59">
        <v>1654</v>
      </c>
      <c r="M81" s="59">
        <v>10166</v>
      </c>
      <c r="N81" s="59">
        <v>-4829</v>
      </c>
      <c r="O81" s="59">
        <f t="shared" si="2"/>
        <v>1227354</v>
      </c>
    </row>
    <row r="82" spans="1:15" ht="16" thickBot="1">
      <c r="A82" s="58" t="s">
        <v>91</v>
      </c>
      <c r="B82" s="59">
        <v>904806</v>
      </c>
      <c r="C82" s="59">
        <v>346775</v>
      </c>
      <c r="D82" s="59">
        <v>54152</v>
      </c>
      <c r="E82" s="59">
        <v>37027</v>
      </c>
      <c r="F82" s="59">
        <v>178266</v>
      </c>
      <c r="G82" s="59">
        <v>3026</v>
      </c>
      <c r="H82" s="59">
        <v>0</v>
      </c>
      <c r="I82" s="59">
        <v>43073</v>
      </c>
      <c r="J82" s="59">
        <v>20987</v>
      </c>
      <c r="K82" s="59">
        <v>18599</v>
      </c>
      <c r="L82" s="59">
        <v>2083</v>
      </c>
      <c r="M82" s="59">
        <v>12798</v>
      </c>
      <c r="N82" s="59">
        <v>-6065</v>
      </c>
      <c r="O82" s="59">
        <f t="shared" si="2"/>
        <v>1615527</v>
      </c>
    </row>
    <row r="83" spans="1:15" ht="16" thickBot="1">
      <c r="A83" s="58" t="s">
        <v>92</v>
      </c>
      <c r="B83" s="59">
        <v>1535810</v>
      </c>
      <c r="C83" s="59">
        <v>588612</v>
      </c>
      <c r="D83" s="59">
        <v>100982</v>
      </c>
      <c r="E83" s="59">
        <v>62850</v>
      </c>
      <c r="F83" s="59">
        <v>302587</v>
      </c>
      <c r="G83" s="59">
        <v>5137</v>
      </c>
      <c r="H83" s="59">
        <v>0</v>
      </c>
      <c r="I83" s="59">
        <v>102632</v>
      </c>
      <c r="J83" s="59">
        <v>35623</v>
      </c>
      <c r="K83" s="59">
        <v>31570</v>
      </c>
      <c r="L83" s="59">
        <v>3535</v>
      </c>
      <c r="M83" s="59">
        <v>21722</v>
      </c>
      <c r="N83" s="59">
        <v>-10679</v>
      </c>
      <c r="O83" s="59">
        <f t="shared" si="2"/>
        <v>2780381</v>
      </c>
    </row>
    <row r="84" spans="1:15" ht="16" thickBot="1">
      <c r="A84" s="58" t="s">
        <v>93</v>
      </c>
      <c r="B84" s="59">
        <v>657706</v>
      </c>
      <c r="C84" s="59">
        <v>252071</v>
      </c>
      <c r="D84" s="59">
        <v>0</v>
      </c>
      <c r="E84" s="59">
        <v>26915</v>
      </c>
      <c r="F84" s="59">
        <v>129582</v>
      </c>
      <c r="G84" s="59">
        <v>2200</v>
      </c>
      <c r="H84" s="59">
        <v>0</v>
      </c>
      <c r="I84" s="59">
        <v>16692</v>
      </c>
      <c r="J84" s="59">
        <v>15255</v>
      </c>
      <c r="K84" s="59">
        <v>13520</v>
      </c>
      <c r="L84" s="59">
        <v>1514</v>
      </c>
      <c r="M84" s="59">
        <v>9303</v>
      </c>
      <c r="N84" s="59">
        <v>-4404</v>
      </c>
      <c r="O84" s="59">
        <f t="shared" si="2"/>
        <v>1120354</v>
      </c>
    </row>
    <row r="85" spans="1:15" ht="16" thickBot="1">
      <c r="A85" s="58" t="s">
        <v>94</v>
      </c>
      <c r="B85" s="59">
        <v>718267</v>
      </c>
      <c r="C85" s="59">
        <v>275282</v>
      </c>
      <c r="D85" s="59">
        <v>40718</v>
      </c>
      <c r="E85" s="59">
        <v>29394</v>
      </c>
      <c r="F85" s="59">
        <v>141514</v>
      </c>
      <c r="G85" s="59">
        <v>2402</v>
      </c>
      <c r="H85" s="59">
        <v>0</v>
      </c>
      <c r="I85" s="59">
        <v>21671</v>
      </c>
      <c r="J85" s="59">
        <v>16660</v>
      </c>
      <c r="K85" s="59">
        <v>14765</v>
      </c>
      <c r="L85" s="59">
        <v>1653</v>
      </c>
      <c r="M85" s="59">
        <v>10159</v>
      </c>
      <c r="N85" s="59">
        <v>-4891</v>
      </c>
      <c r="O85" s="59">
        <f t="shared" si="2"/>
        <v>1267594</v>
      </c>
    </row>
    <row r="86" spans="1:15" ht="16" thickBot="1">
      <c r="A86" s="58" t="s">
        <v>95</v>
      </c>
      <c r="B86" s="59">
        <v>3097819</v>
      </c>
      <c r="C86" s="59">
        <v>1187265</v>
      </c>
      <c r="D86" s="59">
        <v>218563</v>
      </c>
      <c r="E86" s="59">
        <v>126772</v>
      </c>
      <c r="F86" s="59">
        <v>610335</v>
      </c>
      <c r="G86" s="59">
        <v>10361</v>
      </c>
      <c r="H86" s="59">
        <v>0</v>
      </c>
      <c r="I86" s="59">
        <v>249966</v>
      </c>
      <c r="J86" s="59">
        <v>71854</v>
      </c>
      <c r="K86" s="59">
        <v>63678</v>
      </c>
      <c r="L86" s="59">
        <v>7130</v>
      </c>
      <c r="M86" s="59">
        <v>43815</v>
      </c>
      <c r="N86" s="59">
        <v>-21024</v>
      </c>
      <c r="O86" s="59">
        <f t="shared" si="2"/>
        <v>5666534</v>
      </c>
    </row>
    <row r="87" spans="1:15" ht="16" thickBot="1">
      <c r="A87" s="58" t="s">
        <v>96</v>
      </c>
      <c r="B87" s="59">
        <v>1132499</v>
      </c>
      <c r="C87" s="59">
        <v>434040</v>
      </c>
      <c r="D87" s="59">
        <v>71196</v>
      </c>
      <c r="E87" s="59">
        <v>46345</v>
      </c>
      <c r="F87" s="59">
        <v>223126</v>
      </c>
      <c r="G87" s="59">
        <v>3788</v>
      </c>
      <c r="H87" s="59">
        <v>0</v>
      </c>
      <c r="I87" s="59">
        <v>60298</v>
      </c>
      <c r="J87" s="59">
        <v>26268</v>
      </c>
      <c r="K87" s="59">
        <v>23279</v>
      </c>
      <c r="L87" s="59">
        <v>2607</v>
      </c>
      <c r="M87" s="59">
        <v>16018</v>
      </c>
      <c r="N87" s="59">
        <v>-7584</v>
      </c>
      <c r="O87" s="59">
        <f t="shared" si="2"/>
        <v>2031880</v>
      </c>
    </row>
    <row r="88" spans="1:15" ht="16" thickBot="1">
      <c r="A88" s="58" t="s">
        <v>97</v>
      </c>
      <c r="B88" s="59">
        <v>696560</v>
      </c>
      <c r="C88" s="59">
        <v>266962</v>
      </c>
      <c r="D88" s="59">
        <v>38882</v>
      </c>
      <c r="E88" s="59">
        <v>28505</v>
      </c>
      <c r="F88" s="59">
        <v>137237</v>
      </c>
      <c r="G88" s="59">
        <v>2330</v>
      </c>
      <c r="H88" s="59">
        <v>0</v>
      </c>
      <c r="I88" s="59">
        <v>20683</v>
      </c>
      <c r="J88" s="59">
        <v>16157</v>
      </c>
      <c r="K88" s="59">
        <v>14318</v>
      </c>
      <c r="L88" s="59">
        <v>1603</v>
      </c>
      <c r="M88" s="59">
        <v>9852</v>
      </c>
      <c r="N88" s="59">
        <v>-4664</v>
      </c>
      <c r="O88" s="59">
        <f t="shared" si="2"/>
        <v>1228425</v>
      </c>
    </row>
    <row r="89" spans="1:15" ht="16" thickBot="1">
      <c r="A89" s="58" t="s">
        <v>98</v>
      </c>
      <c r="B89" s="59">
        <v>700944</v>
      </c>
      <c r="C89" s="59">
        <v>268643</v>
      </c>
      <c r="D89" s="59">
        <v>39306</v>
      </c>
      <c r="E89" s="59">
        <v>28685</v>
      </c>
      <c r="F89" s="59">
        <v>138101</v>
      </c>
      <c r="G89" s="59">
        <v>2344</v>
      </c>
      <c r="H89" s="59">
        <v>0</v>
      </c>
      <c r="I89" s="59">
        <v>18291</v>
      </c>
      <c r="J89" s="59">
        <v>16258</v>
      </c>
      <c r="K89" s="59">
        <v>14408</v>
      </c>
      <c r="L89" s="59">
        <v>1613</v>
      </c>
      <c r="M89" s="59">
        <v>9914</v>
      </c>
      <c r="N89" s="59">
        <v>-4835</v>
      </c>
      <c r="O89" s="59">
        <f t="shared" si="2"/>
        <v>1233672</v>
      </c>
    </row>
    <row r="90" spans="1:15" ht="16" thickBot="1">
      <c r="A90" s="58" t="s">
        <v>99</v>
      </c>
      <c r="B90" s="59">
        <v>640998</v>
      </c>
      <c r="C90" s="59">
        <v>245668</v>
      </c>
      <c r="D90" s="59">
        <v>0</v>
      </c>
      <c r="E90" s="59">
        <v>26232</v>
      </c>
      <c r="F90" s="59">
        <v>126290</v>
      </c>
      <c r="G90" s="59">
        <v>2144</v>
      </c>
      <c r="H90" s="59">
        <v>0</v>
      </c>
      <c r="I90" s="59">
        <v>10016</v>
      </c>
      <c r="J90" s="59">
        <v>14868</v>
      </c>
      <c r="K90" s="59">
        <v>13176</v>
      </c>
      <c r="L90" s="59">
        <v>1475</v>
      </c>
      <c r="M90" s="59">
        <v>9066</v>
      </c>
      <c r="N90" s="59">
        <v>-4223</v>
      </c>
      <c r="O90" s="59">
        <f t="shared" si="2"/>
        <v>1085710</v>
      </c>
    </row>
    <row r="91" spans="1:15" ht="16" thickBot="1">
      <c r="A91" s="58" t="s">
        <v>100</v>
      </c>
      <c r="B91" s="59">
        <v>905722</v>
      </c>
      <c r="C91" s="59">
        <v>347126</v>
      </c>
      <c r="D91" s="59">
        <v>54300</v>
      </c>
      <c r="E91" s="59">
        <v>37065</v>
      </c>
      <c r="F91" s="59">
        <v>178446</v>
      </c>
      <c r="G91" s="59">
        <v>3029</v>
      </c>
      <c r="H91" s="59">
        <v>0</v>
      </c>
      <c r="I91" s="59">
        <v>39793</v>
      </c>
      <c r="J91" s="59">
        <v>21008</v>
      </c>
      <c r="K91" s="59">
        <v>18618</v>
      </c>
      <c r="L91" s="59">
        <v>2085</v>
      </c>
      <c r="M91" s="59">
        <v>12810</v>
      </c>
      <c r="N91" s="59">
        <v>-6315</v>
      </c>
      <c r="O91" s="59">
        <f t="shared" si="2"/>
        <v>1613687</v>
      </c>
    </row>
    <row r="92" spans="1:15" ht="16" thickBot="1">
      <c r="A92" s="58" t="s">
        <v>101</v>
      </c>
      <c r="B92" s="59">
        <v>1469112</v>
      </c>
      <c r="C92" s="59">
        <v>563050</v>
      </c>
      <c r="D92" s="59">
        <v>95819</v>
      </c>
      <c r="E92" s="59">
        <v>60120</v>
      </c>
      <c r="F92" s="59">
        <v>289446</v>
      </c>
      <c r="G92" s="59">
        <v>4914</v>
      </c>
      <c r="H92" s="59">
        <v>0</v>
      </c>
      <c r="I92" s="59">
        <v>99890</v>
      </c>
      <c r="J92" s="59">
        <v>34076</v>
      </c>
      <c r="K92" s="59">
        <v>30199</v>
      </c>
      <c r="L92" s="59">
        <v>3382</v>
      </c>
      <c r="M92" s="59">
        <v>20779</v>
      </c>
      <c r="N92" s="59">
        <v>-9874</v>
      </c>
      <c r="O92" s="59">
        <f t="shared" si="2"/>
        <v>2660913</v>
      </c>
    </row>
    <row r="93" spans="1:15" ht="16" thickBot="1">
      <c r="A93" s="58" t="s">
        <v>102</v>
      </c>
      <c r="B93" s="59">
        <v>625671</v>
      </c>
      <c r="C93" s="59">
        <v>239794</v>
      </c>
      <c r="D93" s="59">
        <v>33692</v>
      </c>
      <c r="E93" s="59">
        <v>25604</v>
      </c>
      <c r="F93" s="59">
        <v>123270</v>
      </c>
      <c r="G93" s="59">
        <v>2093</v>
      </c>
      <c r="H93" s="59">
        <v>0</v>
      </c>
      <c r="I93" s="59">
        <v>13293</v>
      </c>
      <c r="J93" s="59">
        <v>14512</v>
      </c>
      <c r="K93" s="59">
        <v>12861</v>
      </c>
      <c r="L93" s="59">
        <v>1440</v>
      </c>
      <c r="M93" s="59">
        <v>8849</v>
      </c>
      <c r="N93" s="59">
        <v>-4203</v>
      </c>
      <c r="O93" s="59">
        <f t="shared" si="2"/>
        <v>1096876</v>
      </c>
    </row>
    <row r="94" spans="1:15" ht="16" thickBot="1">
      <c r="A94" s="58" t="s">
        <v>103</v>
      </c>
      <c r="B94" s="59">
        <v>818973</v>
      </c>
      <c r="C94" s="59">
        <v>313879</v>
      </c>
      <c r="D94" s="59">
        <v>47859</v>
      </c>
      <c r="E94" s="59">
        <v>33515</v>
      </c>
      <c r="F94" s="59">
        <v>161355</v>
      </c>
      <c r="G94" s="59">
        <v>2739</v>
      </c>
      <c r="H94" s="59">
        <v>0</v>
      </c>
      <c r="I94" s="59">
        <v>33437</v>
      </c>
      <c r="J94" s="59">
        <v>18996</v>
      </c>
      <c r="K94" s="59">
        <v>16835</v>
      </c>
      <c r="L94" s="59">
        <v>1885</v>
      </c>
      <c r="M94" s="59">
        <v>11584</v>
      </c>
      <c r="N94" s="59">
        <v>-5475</v>
      </c>
      <c r="O94" s="59">
        <f t="shared" si="2"/>
        <v>1455582</v>
      </c>
    </row>
    <row r="95" spans="1:15" ht="16" thickBot="1">
      <c r="A95" s="58" t="s">
        <v>104</v>
      </c>
      <c r="B95" s="59">
        <v>611962</v>
      </c>
      <c r="C95" s="59">
        <v>234540</v>
      </c>
      <c r="D95" s="59">
        <v>32713</v>
      </c>
      <c r="E95" s="59">
        <v>25043</v>
      </c>
      <c r="F95" s="59">
        <v>120569</v>
      </c>
      <c r="G95" s="59">
        <v>2047</v>
      </c>
      <c r="H95" s="59">
        <v>0</v>
      </c>
      <c r="I95" s="59">
        <v>11153</v>
      </c>
      <c r="J95" s="59">
        <v>14194</v>
      </c>
      <c r="K95" s="59">
        <v>12579</v>
      </c>
      <c r="L95" s="59">
        <v>1409</v>
      </c>
      <c r="M95" s="59">
        <v>8656</v>
      </c>
      <c r="N95" s="59">
        <v>-4103</v>
      </c>
      <c r="O95" s="59">
        <f t="shared" si="2"/>
        <v>1070762</v>
      </c>
    </row>
    <row r="96" spans="1:15" ht="16" thickBot="1">
      <c r="A96" s="58" t="s">
        <v>105</v>
      </c>
      <c r="B96" s="59">
        <v>2823781</v>
      </c>
      <c r="C96" s="59">
        <v>1082238</v>
      </c>
      <c r="D96" s="59">
        <v>202365</v>
      </c>
      <c r="E96" s="59">
        <v>115557</v>
      </c>
      <c r="F96" s="59">
        <v>556344</v>
      </c>
      <c r="G96" s="59">
        <v>9445</v>
      </c>
      <c r="H96" s="59">
        <v>0</v>
      </c>
      <c r="I96" s="59">
        <v>205190</v>
      </c>
      <c r="J96" s="59">
        <v>65497</v>
      </c>
      <c r="K96" s="59">
        <v>58045</v>
      </c>
      <c r="L96" s="59">
        <v>6500</v>
      </c>
      <c r="M96" s="59">
        <v>39939</v>
      </c>
      <c r="N96" s="59">
        <v>-20020</v>
      </c>
      <c r="O96" s="59">
        <f t="shared" si="2"/>
        <v>5144881</v>
      </c>
    </row>
    <row r="97" spans="1:15" ht="16" thickBot="1">
      <c r="A97" s="58" t="s">
        <v>106</v>
      </c>
      <c r="B97" s="59">
        <v>935893</v>
      </c>
      <c r="C97" s="59">
        <v>358689</v>
      </c>
      <c r="D97" s="59">
        <v>56483</v>
      </c>
      <c r="E97" s="59">
        <v>38299</v>
      </c>
      <c r="F97" s="59">
        <v>184391</v>
      </c>
      <c r="G97" s="59">
        <v>3130</v>
      </c>
      <c r="H97" s="59">
        <v>0</v>
      </c>
      <c r="I97" s="59">
        <v>44712</v>
      </c>
      <c r="J97" s="59">
        <v>21708</v>
      </c>
      <c r="K97" s="59">
        <v>19238</v>
      </c>
      <c r="L97" s="59">
        <v>2154</v>
      </c>
      <c r="M97" s="59">
        <v>13237</v>
      </c>
      <c r="N97" s="59">
        <v>-6409</v>
      </c>
      <c r="O97" s="59">
        <f t="shared" si="2"/>
        <v>1671525</v>
      </c>
    </row>
    <row r="98" spans="1:15" ht="16" thickBot="1">
      <c r="A98" s="58" t="s">
        <v>107</v>
      </c>
      <c r="B98" s="59">
        <v>1231609</v>
      </c>
      <c r="C98" s="59">
        <v>472025</v>
      </c>
      <c r="D98" s="59">
        <v>0</v>
      </c>
      <c r="E98" s="59">
        <v>50401</v>
      </c>
      <c r="F98" s="59">
        <v>242653</v>
      </c>
      <c r="G98" s="59">
        <v>4119</v>
      </c>
      <c r="H98" s="59">
        <v>0</v>
      </c>
      <c r="I98" s="59">
        <v>71391</v>
      </c>
      <c r="J98" s="59">
        <v>28567</v>
      </c>
      <c r="K98" s="59">
        <v>25317</v>
      </c>
      <c r="L98" s="59">
        <v>2835</v>
      </c>
      <c r="M98" s="59">
        <v>17420</v>
      </c>
      <c r="N98" s="59">
        <v>-8341</v>
      </c>
      <c r="O98" s="59">
        <f t="shared" si="2"/>
        <v>2137996</v>
      </c>
    </row>
    <row r="99" spans="1:15" ht="16" thickBot="1">
      <c r="A99" s="58" t="s">
        <v>108</v>
      </c>
      <c r="B99" s="59">
        <v>965213</v>
      </c>
      <c r="C99" s="59">
        <v>369926</v>
      </c>
      <c r="D99" s="59">
        <v>58470</v>
      </c>
      <c r="E99" s="59">
        <v>39499</v>
      </c>
      <c r="F99" s="59">
        <v>190167</v>
      </c>
      <c r="G99" s="59">
        <v>3228</v>
      </c>
      <c r="H99" s="59">
        <v>41187</v>
      </c>
      <c r="I99" s="59">
        <v>51999</v>
      </c>
      <c r="J99" s="59">
        <v>22388</v>
      </c>
      <c r="K99" s="59">
        <v>19841</v>
      </c>
      <c r="L99" s="59">
        <v>2222</v>
      </c>
      <c r="M99" s="59">
        <v>13652</v>
      </c>
      <c r="N99" s="59">
        <v>-6374</v>
      </c>
      <c r="O99" s="59">
        <f t="shared" si="2"/>
        <v>1771418</v>
      </c>
    </row>
    <row r="100" spans="1:15" ht="16" thickBot="1">
      <c r="A100" s="58" t="s">
        <v>109</v>
      </c>
      <c r="B100" s="59">
        <v>1540946</v>
      </c>
      <c r="C100" s="59">
        <v>590581</v>
      </c>
      <c r="D100" s="59">
        <v>0</v>
      </c>
      <c r="E100" s="59">
        <v>63060</v>
      </c>
      <c r="F100" s="59">
        <v>303599</v>
      </c>
      <c r="G100" s="59">
        <v>5154</v>
      </c>
      <c r="H100" s="59">
        <v>0</v>
      </c>
      <c r="I100" s="59">
        <v>90173</v>
      </c>
      <c r="J100" s="59">
        <v>35742</v>
      </c>
      <c r="K100" s="59">
        <v>31675</v>
      </c>
      <c r="L100" s="59">
        <v>3547</v>
      </c>
      <c r="M100" s="59">
        <v>21795</v>
      </c>
      <c r="N100" s="59">
        <v>-10607</v>
      </c>
      <c r="O100" s="59">
        <f t="shared" si="2"/>
        <v>2675665</v>
      </c>
    </row>
    <row r="101" spans="1:15" ht="16" thickBot="1">
      <c r="A101" s="58" t="s">
        <v>110</v>
      </c>
      <c r="B101" s="59">
        <v>819081</v>
      </c>
      <c r="C101" s="59">
        <v>313920</v>
      </c>
      <c r="D101" s="59">
        <v>0</v>
      </c>
      <c r="E101" s="59">
        <v>33519</v>
      </c>
      <c r="F101" s="59">
        <v>161376</v>
      </c>
      <c r="G101" s="59">
        <v>2740</v>
      </c>
      <c r="H101" s="59">
        <v>0</v>
      </c>
      <c r="I101" s="59">
        <v>34055</v>
      </c>
      <c r="J101" s="59">
        <v>18998</v>
      </c>
      <c r="K101" s="59">
        <v>16837</v>
      </c>
      <c r="L101" s="59">
        <v>1885</v>
      </c>
      <c r="M101" s="59">
        <v>11585</v>
      </c>
      <c r="N101" s="59">
        <v>-5351</v>
      </c>
      <c r="O101" s="59">
        <f t="shared" si="2"/>
        <v>1408645</v>
      </c>
    </row>
    <row r="102" spans="1:15" ht="16" thickBot="1">
      <c r="A102" s="58" t="s">
        <v>111</v>
      </c>
      <c r="B102" s="59">
        <v>827674</v>
      </c>
      <c r="C102" s="59">
        <v>317213</v>
      </c>
      <c r="D102" s="59">
        <v>49148</v>
      </c>
      <c r="E102" s="59">
        <v>33871</v>
      </c>
      <c r="F102" s="59">
        <v>163069</v>
      </c>
      <c r="G102" s="59">
        <v>2768</v>
      </c>
      <c r="H102" s="59">
        <v>0</v>
      </c>
      <c r="I102" s="59">
        <v>30089</v>
      </c>
      <c r="J102" s="59">
        <v>19198</v>
      </c>
      <c r="K102" s="59">
        <v>17013</v>
      </c>
      <c r="L102" s="59">
        <v>1905</v>
      </c>
      <c r="M102" s="59">
        <v>11707</v>
      </c>
      <c r="N102" s="59">
        <v>-5567</v>
      </c>
      <c r="O102" s="59">
        <f t="shared" si="2"/>
        <v>1468088</v>
      </c>
    </row>
    <row r="103" spans="1:15" ht="16" thickBot="1">
      <c r="A103" s="58" t="s">
        <v>112</v>
      </c>
      <c r="B103" s="59">
        <v>5246864</v>
      </c>
      <c r="C103" s="59">
        <v>2010905</v>
      </c>
      <c r="D103" s="59">
        <v>398182</v>
      </c>
      <c r="E103" s="59">
        <v>214717</v>
      </c>
      <c r="F103" s="59">
        <v>1033742</v>
      </c>
      <c r="G103" s="59">
        <v>17550</v>
      </c>
      <c r="H103" s="59">
        <v>0</v>
      </c>
      <c r="I103" s="59">
        <v>454122</v>
      </c>
      <c r="J103" s="59">
        <v>121700</v>
      </c>
      <c r="K103" s="59">
        <v>107853</v>
      </c>
      <c r="L103" s="59">
        <v>12077</v>
      </c>
      <c r="M103" s="59">
        <v>74211</v>
      </c>
      <c r="N103" s="59">
        <v>-36484</v>
      </c>
      <c r="O103" s="59">
        <f t="shared" si="2"/>
        <v>9655439</v>
      </c>
    </row>
    <row r="104" spans="1:15" ht="16" thickBot="1">
      <c r="A104" s="58" t="s">
        <v>113</v>
      </c>
      <c r="B104" s="59">
        <v>715447</v>
      </c>
      <c r="C104" s="59">
        <v>274201</v>
      </c>
      <c r="D104" s="59">
        <v>40374</v>
      </c>
      <c r="E104" s="59">
        <v>29278</v>
      </c>
      <c r="F104" s="59">
        <v>140958</v>
      </c>
      <c r="G104" s="59">
        <v>2393</v>
      </c>
      <c r="H104" s="59">
        <v>0</v>
      </c>
      <c r="I104" s="59">
        <v>22227</v>
      </c>
      <c r="J104" s="59">
        <v>16595</v>
      </c>
      <c r="K104" s="59">
        <v>14707</v>
      </c>
      <c r="L104" s="59">
        <v>1647</v>
      </c>
      <c r="M104" s="59">
        <v>10119</v>
      </c>
      <c r="N104" s="59">
        <v>-4791</v>
      </c>
      <c r="O104" s="59">
        <f t="shared" ref="O104:O113" si="3">SUM(B104:N104)</f>
        <v>1263155</v>
      </c>
    </row>
    <row r="105" spans="1:15" ht="16" thickBot="1">
      <c r="A105" s="58" t="s">
        <v>114</v>
      </c>
      <c r="B105" s="59">
        <v>1383119</v>
      </c>
      <c r="C105" s="59">
        <v>530092</v>
      </c>
      <c r="D105" s="59">
        <v>89479</v>
      </c>
      <c r="E105" s="59">
        <v>56601</v>
      </c>
      <c r="F105" s="59">
        <v>272503</v>
      </c>
      <c r="G105" s="59">
        <v>4626</v>
      </c>
      <c r="H105" s="59">
        <v>0</v>
      </c>
      <c r="I105" s="59">
        <v>86425</v>
      </c>
      <c r="J105" s="59">
        <v>32081</v>
      </c>
      <c r="K105" s="59">
        <v>28431</v>
      </c>
      <c r="L105" s="59">
        <v>3184</v>
      </c>
      <c r="M105" s="59">
        <v>19563</v>
      </c>
      <c r="N105" s="59">
        <v>-9495</v>
      </c>
      <c r="O105" s="59">
        <f t="shared" si="3"/>
        <v>2496609</v>
      </c>
    </row>
    <row r="106" spans="1:15" ht="16" thickBot="1">
      <c r="A106" s="58" t="s">
        <v>115</v>
      </c>
      <c r="B106" s="59">
        <v>746753</v>
      </c>
      <c r="C106" s="59">
        <v>286199</v>
      </c>
      <c r="D106" s="59">
        <v>42513</v>
      </c>
      <c r="E106" s="59">
        <v>30559</v>
      </c>
      <c r="F106" s="59">
        <v>147126</v>
      </c>
      <c r="G106" s="59">
        <v>2498</v>
      </c>
      <c r="H106" s="59">
        <v>0</v>
      </c>
      <c r="I106" s="59">
        <v>26960</v>
      </c>
      <c r="J106" s="59">
        <v>17321</v>
      </c>
      <c r="K106" s="59">
        <v>15350</v>
      </c>
      <c r="L106" s="59">
        <v>1719</v>
      </c>
      <c r="M106" s="59">
        <v>10562</v>
      </c>
      <c r="N106" s="59">
        <v>-5024</v>
      </c>
      <c r="O106" s="59">
        <f t="shared" si="3"/>
        <v>1322536</v>
      </c>
    </row>
    <row r="107" spans="1:15" ht="16" thickBot="1">
      <c r="A107" s="58" t="s">
        <v>116</v>
      </c>
      <c r="B107" s="59">
        <v>736280</v>
      </c>
      <c r="C107" s="59">
        <v>282186</v>
      </c>
      <c r="D107" s="59">
        <v>0</v>
      </c>
      <c r="E107" s="59">
        <v>30131</v>
      </c>
      <c r="F107" s="59">
        <v>145063</v>
      </c>
      <c r="G107" s="59">
        <v>2463</v>
      </c>
      <c r="H107" s="59">
        <v>0</v>
      </c>
      <c r="I107" s="59">
        <v>21953</v>
      </c>
      <c r="J107" s="59">
        <v>17078</v>
      </c>
      <c r="K107" s="59">
        <v>15135</v>
      </c>
      <c r="L107" s="59">
        <v>1695</v>
      </c>
      <c r="M107" s="59">
        <v>10414</v>
      </c>
      <c r="N107" s="59">
        <v>-4878</v>
      </c>
      <c r="O107" s="59">
        <f t="shared" si="3"/>
        <v>1257520</v>
      </c>
    </row>
    <row r="108" spans="1:15" ht="16" thickBot="1">
      <c r="A108" s="58" t="s">
        <v>117</v>
      </c>
      <c r="B108" s="59">
        <v>4605746</v>
      </c>
      <c r="C108" s="59">
        <v>1765191</v>
      </c>
      <c r="D108" s="59">
        <v>374635</v>
      </c>
      <c r="E108" s="59">
        <v>188480</v>
      </c>
      <c r="F108" s="59">
        <v>907428</v>
      </c>
      <c r="G108" s="59">
        <v>15405</v>
      </c>
      <c r="H108" s="59">
        <v>1006130</v>
      </c>
      <c r="I108" s="59">
        <v>333781</v>
      </c>
      <c r="J108" s="59">
        <v>106830</v>
      </c>
      <c r="K108" s="59">
        <v>94675</v>
      </c>
      <c r="L108" s="59">
        <v>10601</v>
      </c>
      <c r="M108" s="59">
        <v>65143</v>
      </c>
      <c r="N108" s="59">
        <v>-27491</v>
      </c>
      <c r="O108" s="59">
        <f t="shared" si="3"/>
        <v>9446554</v>
      </c>
    </row>
    <row r="109" spans="1:15" ht="16" thickBot="1">
      <c r="A109" s="58" t="s">
        <v>118</v>
      </c>
      <c r="B109" s="59">
        <v>5615450</v>
      </c>
      <c r="C109" s="59">
        <v>2152169</v>
      </c>
      <c r="D109" s="59">
        <v>452738</v>
      </c>
      <c r="E109" s="59">
        <v>229800</v>
      </c>
      <c r="F109" s="59">
        <v>1106361</v>
      </c>
      <c r="G109" s="59">
        <v>18782</v>
      </c>
      <c r="H109" s="59">
        <v>322</v>
      </c>
      <c r="I109" s="59">
        <v>460810</v>
      </c>
      <c r="J109" s="59">
        <v>130250</v>
      </c>
      <c r="K109" s="59">
        <v>115430</v>
      </c>
      <c r="L109" s="59">
        <v>12925</v>
      </c>
      <c r="M109" s="59">
        <v>79425</v>
      </c>
      <c r="N109" s="59">
        <v>-38455</v>
      </c>
      <c r="O109" s="59">
        <f t="shared" si="3"/>
        <v>10336007</v>
      </c>
    </row>
    <row r="110" spans="1:15" ht="16" thickBot="1">
      <c r="A110" s="58" t="s">
        <v>119</v>
      </c>
      <c r="B110" s="59">
        <v>701772</v>
      </c>
      <c r="C110" s="59">
        <v>268960</v>
      </c>
      <c r="D110" s="59">
        <v>39316</v>
      </c>
      <c r="E110" s="59">
        <v>28719</v>
      </c>
      <c r="F110" s="59">
        <v>138264</v>
      </c>
      <c r="G110" s="59">
        <v>2347</v>
      </c>
      <c r="H110" s="59">
        <v>0</v>
      </c>
      <c r="I110" s="59">
        <v>20879</v>
      </c>
      <c r="J110" s="59">
        <v>16278</v>
      </c>
      <c r="K110" s="59">
        <v>14425</v>
      </c>
      <c r="L110" s="59">
        <v>1615</v>
      </c>
      <c r="M110" s="59">
        <v>9926</v>
      </c>
      <c r="N110" s="59">
        <v>-4764</v>
      </c>
      <c r="O110" s="59">
        <f t="shared" si="3"/>
        <v>1237737</v>
      </c>
    </row>
    <row r="111" spans="1:15" ht="16" thickBot="1">
      <c r="A111" s="58" t="s">
        <v>120</v>
      </c>
      <c r="B111" s="59">
        <v>1461405</v>
      </c>
      <c r="C111" s="59">
        <v>560096</v>
      </c>
      <c r="D111" s="59">
        <v>94851</v>
      </c>
      <c r="E111" s="59">
        <v>59805</v>
      </c>
      <c r="F111" s="59">
        <v>287927</v>
      </c>
      <c r="G111" s="59">
        <v>4888</v>
      </c>
      <c r="H111" s="59">
        <v>0</v>
      </c>
      <c r="I111" s="59">
        <v>106435</v>
      </c>
      <c r="J111" s="59">
        <v>33897</v>
      </c>
      <c r="K111" s="59">
        <v>30040</v>
      </c>
      <c r="L111" s="59">
        <v>3364</v>
      </c>
      <c r="M111" s="59">
        <v>20670</v>
      </c>
      <c r="N111" s="59">
        <v>-9778</v>
      </c>
      <c r="O111" s="59">
        <f t="shared" si="3"/>
        <v>2653600</v>
      </c>
    </row>
    <row r="112" spans="1:15" ht="16" thickBot="1">
      <c r="A112" s="58" t="s">
        <v>121</v>
      </c>
      <c r="B112" s="59">
        <v>690261</v>
      </c>
      <c r="C112" s="59">
        <v>264548</v>
      </c>
      <c r="D112" s="59">
        <v>0</v>
      </c>
      <c r="E112" s="59">
        <v>28247</v>
      </c>
      <c r="F112" s="59">
        <v>135996</v>
      </c>
      <c r="G112" s="59">
        <v>2309</v>
      </c>
      <c r="H112" s="59">
        <v>0</v>
      </c>
      <c r="I112" s="59">
        <v>16837</v>
      </c>
      <c r="J112" s="59">
        <v>16011</v>
      </c>
      <c r="K112" s="59">
        <v>14189</v>
      </c>
      <c r="L112" s="59">
        <v>1589</v>
      </c>
      <c r="M112" s="59">
        <v>9763</v>
      </c>
      <c r="N112" s="59">
        <v>-4612</v>
      </c>
      <c r="O112" s="59">
        <f t="shared" si="3"/>
        <v>1175138</v>
      </c>
    </row>
    <row r="113" spans="1:51" ht="16" thickBot="1">
      <c r="A113" s="58" t="s">
        <v>122</v>
      </c>
      <c r="B113" s="59">
        <v>630902</v>
      </c>
      <c r="C113" s="59">
        <v>241799</v>
      </c>
      <c r="D113" s="59">
        <v>34809</v>
      </c>
      <c r="E113" s="59">
        <v>25819</v>
      </c>
      <c r="F113" s="59">
        <v>124302</v>
      </c>
      <c r="G113" s="59">
        <v>2111</v>
      </c>
      <c r="H113" s="59">
        <v>0</v>
      </c>
      <c r="I113" s="59">
        <v>12020</v>
      </c>
      <c r="J113" s="59">
        <v>14634</v>
      </c>
      <c r="K113" s="59">
        <v>12970</v>
      </c>
      <c r="L113" s="59">
        <v>1453</v>
      </c>
      <c r="M113" s="59">
        <v>8924</v>
      </c>
      <c r="N113" s="59">
        <v>-4269</v>
      </c>
      <c r="O113" s="59">
        <f t="shared" si="3"/>
        <v>1105474</v>
      </c>
    </row>
    <row r="114" spans="1:51" ht="16" thickBot="1">
      <c r="A114" s="60" t="s">
        <v>123</v>
      </c>
      <c r="B114" s="61">
        <f t="shared" ref="B114:O114" si="4">SUM(B8:B113)</f>
        <v>196772610</v>
      </c>
      <c r="C114" s="61">
        <f t="shared" si="4"/>
        <v>75414771</v>
      </c>
      <c r="D114" s="61">
        <f t="shared" si="4"/>
        <v>7275471</v>
      </c>
      <c r="E114" s="61">
        <f t="shared" si="4"/>
        <v>8052505</v>
      </c>
      <c r="F114" s="61">
        <f t="shared" si="4"/>
        <v>38768327</v>
      </c>
      <c r="G114" s="61">
        <f t="shared" si="4"/>
        <v>658156</v>
      </c>
      <c r="H114" s="61">
        <f t="shared" si="4"/>
        <v>11656700</v>
      </c>
      <c r="I114" s="61">
        <f t="shared" si="4"/>
        <v>11387153</v>
      </c>
      <c r="J114" s="61">
        <f t="shared" si="4"/>
        <v>4564120</v>
      </c>
      <c r="K114" s="61">
        <f t="shared" si="4"/>
        <v>4044812</v>
      </c>
      <c r="L114" s="61">
        <f t="shared" si="4"/>
        <v>452923</v>
      </c>
      <c r="M114" s="61">
        <f t="shared" si="4"/>
        <v>2783145</v>
      </c>
      <c r="N114" s="61">
        <f t="shared" si="4"/>
        <v>-1296902</v>
      </c>
      <c r="O114" s="61">
        <f t="shared" si="4"/>
        <v>360533791</v>
      </c>
    </row>
    <row r="116" spans="1:51" ht="15" thickBot="1"/>
    <row r="117" spans="1:51" ht="16" thickTop="1">
      <c r="A117" s="84" t="s">
        <v>124</v>
      </c>
      <c r="B117" s="84"/>
      <c r="C117" s="84"/>
      <c r="D117" s="84"/>
      <c r="E117" s="84"/>
      <c r="F117" s="84"/>
      <c r="G117" s="84"/>
      <c r="H117" s="84"/>
      <c r="I117" s="84"/>
      <c r="J117" s="84"/>
      <c r="K117" s="84"/>
      <c r="L117" s="84"/>
      <c r="M117" s="84"/>
      <c r="N117" s="84"/>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ht="15.5">
      <c r="A118" s="85"/>
      <c r="B118" s="85"/>
      <c r="C118" s="85"/>
      <c r="D118" s="85"/>
      <c r="E118" s="85"/>
      <c r="F118" s="85"/>
      <c r="G118" s="85"/>
      <c r="H118" s="85"/>
      <c r="I118" s="85"/>
      <c r="J118" s="85"/>
      <c r="K118" s="85"/>
      <c r="L118" s="85"/>
      <c r="M118" s="85"/>
      <c r="N118" s="85"/>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ht="15.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sheetData>
  <mergeCells count="7">
    <mergeCell ref="A6:N6"/>
    <mergeCell ref="A117:N118"/>
    <mergeCell ref="A1:N1"/>
    <mergeCell ref="A2:N2"/>
    <mergeCell ref="A3:N3"/>
    <mergeCell ref="A4:N4"/>
    <mergeCell ref="A5:N5"/>
  </mergeCells>
  <printOptions horizontalCentered="1"/>
  <pageMargins left="0.39370078739861109" right="0.39370078739861109" top="0.39370078739861109" bottom="0.39370078739861109"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zoomScale="70" zoomScaleNormal="70" workbookViewId="0">
      <selection sqref="A1:O1"/>
    </sheetView>
  </sheetViews>
  <sheetFormatPr baseColWidth="10" defaultRowHeight="14.5"/>
  <cols>
    <col min="1" max="1" width="27.1796875" customWidth="1"/>
    <col min="2" max="15" width="16.54296875" customWidth="1"/>
  </cols>
  <sheetData>
    <row r="1" spans="1:15" ht="18">
      <c r="A1" s="82" t="s">
        <v>219</v>
      </c>
      <c r="B1" s="83"/>
      <c r="C1" s="83"/>
      <c r="D1" s="83"/>
      <c r="E1" s="83"/>
      <c r="F1" s="83"/>
      <c r="G1" s="83"/>
      <c r="H1" s="83"/>
      <c r="I1" s="83"/>
      <c r="J1" s="83"/>
      <c r="K1" s="83"/>
      <c r="L1" s="83"/>
      <c r="M1" s="83"/>
      <c r="N1" s="83"/>
      <c r="O1" s="83"/>
    </row>
    <row r="2" spans="1:15" ht="18">
      <c r="A2" s="82" t="s">
        <v>220</v>
      </c>
      <c r="B2" s="83"/>
      <c r="C2" s="83"/>
      <c r="D2" s="83"/>
      <c r="E2" s="83"/>
      <c r="F2" s="83"/>
      <c r="G2" s="83"/>
      <c r="H2" s="83"/>
      <c r="I2" s="83"/>
      <c r="J2" s="83"/>
      <c r="K2" s="83"/>
      <c r="L2" s="83"/>
      <c r="M2" s="83"/>
      <c r="N2" s="83"/>
      <c r="O2" s="83"/>
    </row>
    <row r="3" spans="1:15" ht="18">
      <c r="A3" s="82" t="s">
        <v>0</v>
      </c>
      <c r="B3" s="83"/>
      <c r="C3" s="83"/>
      <c r="D3" s="83"/>
      <c r="E3" s="83"/>
      <c r="F3" s="83"/>
      <c r="G3" s="83"/>
      <c r="H3" s="83"/>
      <c r="I3" s="83"/>
      <c r="J3" s="83"/>
      <c r="K3" s="83"/>
      <c r="L3" s="83"/>
      <c r="M3" s="83"/>
      <c r="N3" s="83"/>
      <c r="O3" s="83"/>
    </row>
    <row r="4" spans="1:15" ht="18">
      <c r="A4" s="82" t="s">
        <v>221</v>
      </c>
      <c r="B4" s="83"/>
      <c r="C4" s="83"/>
      <c r="D4" s="83"/>
      <c r="E4" s="83"/>
      <c r="F4" s="83"/>
      <c r="G4" s="83"/>
      <c r="H4" s="83"/>
      <c r="I4" s="83"/>
      <c r="J4" s="83"/>
      <c r="K4" s="83"/>
      <c r="L4" s="83"/>
      <c r="M4" s="83"/>
      <c r="N4" s="83"/>
      <c r="O4" s="83"/>
    </row>
    <row r="5" spans="1:15" ht="18">
      <c r="A5" s="82" t="s">
        <v>1</v>
      </c>
      <c r="B5" s="83"/>
      <c r="C5" s="83"/>
      <c r="D5" s="83"/>
      <c r="E5" s="83"/>
      <c r="F5" s="83"/>
      <c r="G5" s="83"/>
      <c r="H5" s="83"/>
      <c r="I5" s="83"/>
      <c r="J5" s="83"/>
      <c r="K5" s="83"/>
      <c r="L5" s="83"/>
      <c r="M5" s="83"/>
      <c r="N5" s="83"/>
      <c r="O5" s="83"/>
    </row>
    <row r="6" spans="1:15" ht="18.5" thickBot="1">
      <c r="A6" s="82" t="s">
        <v>125</v>
      </c>
      <c r="B6" s="83"/>
      <c r="C6" s="83"/>
      <c r="D6" s="83"/>
      <c r="E6" s="83"/>
      <c r="F6" s="83"/>
      <c r="G6" s="83"/>
      <c r="H6" s="83"/>
      <c r="I6" s="83"/>
      <c r="J6" s="83"/>
      <c r="K6" s="83"/>
      <c r="L6" s="83"/>
      <c r="M6" s="83"/>
      <c r="N6" s="83"/>
      <c r="O6" s="83"/>
    </row>
    <row r="7" spans="1:15" ht="93.5" thickBot="1">
      <c r="A7" s="57" t="s">
        <v>2</v>
      </c>
      <c r="B7" s="57" t="s">
        <v>3</v>
      </c>
      <c r="C7" s="57" t="s">
        <v>4</v>
      </c>
      <c r="D7" s="57" t="s">
        <v>5</v>
      </c>
      <c r="E7" s="57" t="s">
        <v>6</v>
      </c>
      <c r="F7" s="57" t="s">
        <v>7</v>
      </c>
      <c r="G7" s="57" t="s">
        <v>8</v>
      </c>
      <c r="H7" s="57" t="s">
        <v>9</v>
      </c>
      <c r="I7" s="57" t="s">
        <v>10</v>
      </c>
      <c r="J7" s="57" t="s">
        <v>11</v>
      </c>
      <c r="K7" s="57" t="s">
        <v>12</v>
      </c>
      <c r="L7" s="57" t="s">
        <v>13</v>
      </c>
      <c r="M7" s="57" t="s">
        <v>14</v>
      </c>
      <c r="N7" s="57" t="s">
        <v>15</v>
      </c>
      <c r="O7" s="57" t="s">
        <v>16</v>
      </c>
    </row>
    <row r="8" spans="1:15" ht="16" thickBot="1">
      <c r="A8" s="59" t="s">
        <v>17</v>
      </c>
      <c r="B8" s="59">
        <v>897655</v>
      </c>
      <c r="C8" s="59">
        <v>340905</v>
      </c>
      <c r="D8" s="59">
        <v>0</v>
      </c>
      <c r="E8" s="59">
        <v>37001</v>
      </c>
      <c r="F8" s="59">
        <v>61482</v>
      </c>
      <c r="G8" s="59">
        <v>2944</v>
      </c>
      <c r="H8" s="59">
        <v>0</v>
      </c>
      <c r="I8" s="59">
        <v>36760</v>
      </c>
      <c r="J8" s="59">
        <v>17775</v>
      </c>
      <c r="K8" s="59">
        <v>22722</v>
      </c>
      <c r="L8" s="59">
        <v>2086</v>
      </c>
      <c r="M8" s="59">
        <v>10675</v>
      </c>
      <c r="N8" s="59">
        <v>-6333</v>
      </c>
      <c r="O8" s="59">
        <f t="shared" ref="O8:O39" si="0">SUM(B8:N8)</f>
        <v>1423672</v>
      </c>
    </row>
    <row r="9" spans="1:15" ht="16" thickBot="1">
      <c r="A9" s="59" t="s">
        <v>18</v>
      </c>
      <c r="B9" s="59">
        <v>1485407</v>
      </c>
      <c r="C9" s="59">
        <v>564117</v>
      </c>
      <c r="D9" s="59">
        <v>0</v>
      </c>
      <c r="E9" s="59">
        <v>61228</v>
      </c>
      <c r="F9" s="59">
        <v>101739</v>
      </c>
      <c r="G9" s="59">
        <v>4872</v>
      </c>
      <c r="H9" s="59">
        <v>0</v>
      </c>
      <c r="I9" s="59">
        <v>83790</v>
      </c>
      <c r="J9" s="59">
        <v>29413</v>
      </c>
      <c r="K9" s="59">
        <v>37599</v>
      </c>
      <c r="L9" s="59">
        <v>3453</v>
      </c>
      <c r="M9" s="59">
        <v>17665</v>
      </c>
      <c r="N9" s="59">
        <v>-10461</v>
      </c>
      <c r="O9" s="59">
        <f t="shared" si="0"/>
        <v>2378822</v>
      </c>
    </row>
    <row r="10" spans="1:15" ht="16" thickBot="1">
      <c r="A10" s="59" t="s">
        <v>19</v>
      </c>
      <c r="B10" s="59">
        <v>1231891</v>
      </c>
      <c r="C10" s="59">
        <v>467838</v>
      </c>
      <c r="D10" s="59">
        <v>80913</v>
      </c>
      <c r="E10" s="59">
        <v>50778</v>
      </c>
      <c r="F10" s="59">
        <v>84375</v>
      </c>
      <c r="G10" s="59">
        <v>4041</v>
      </c>
      <c r="H10" s="59">
        <v>-14</v>
      </c>
      <c r="I10" s="59">
        <v>64536</v>
      </c>
      <c r="J10" s="59">
        <v>24393</v>
      </c>
      <c r="K10" s="59">
        <v>31182</v>
      </c>
      <c r="L10" s="59">
        <v>2863</v>
      </c>
      <c r="M10" s="59">
        <v>14650</v>
      </c>
      <c r="N10" s="59">
        <v>-8449</v>
      </c>
      <c r="O10" s="59">
        <f t="shared" si="0"/>
        <v>2048997</v>
      </c>
    </row>
    <row r="11" spans="1:15" ht="16" thickBot="1">
      <c r="A11" s="59" t="s">
        <v>20</v>
      </c>
      <c r="B11" s="59">
        <v>874083</v>
      </c>
      <c r="C11" s="59">
        <v>331953</v>
      </c>
      <c r="D11" s="59">
        <v>0</v>
      </c>
      <c r="E11" s="59">
        <v>36029</v>
      </c>
      <c r="F11" s="59">
        <v>59868</v>
      </c>
      <c r="G11" s="59">
        <v>2867</v>
      </c>
      <c r="H11" s="59">
        <v>30097</v>
      </c>
      <c r="I11" s="59">
        <v>31021</v>
      </c>
      <c r="J11" s="59">
        <v>17308</v>
      </c>
      <c r="K11" s="59">
        <v>22125</v>
      </c>
      <c r="L11" s="59">
        <v>2032</v>
      </c>
      <c r="M11" s="59">
        <v>10395</v>
      </c>
      <c r="N11" s="59">
        <v>-6038</v>
      </c>
      <c r="O11" s="59">
        <f t="shared" si="0"/>
        <v>1411740</v>
      </c>
    </row>
    <row r="12" spans="1:15" ht="16" thickBot="1">
      <c r="A12" s="59" t="s">
        <v>21</v>
      </c>
      <c r="B12" s="59">
        <v>637332</v>
      </c>
      <c r="C12" s="59">
        <v>242041</v>
      </c>
      <c r="D12" s="59">
        <v>35300</v>
      </c>
      <c r="E12" s="59">
        <v>26271</v>
      </c>
      <c r="F12" s="59">
        <v>43652</v>
      </c>
      <c r="G12" s="59">
        <v>2090</v>
      </c>
      <c r="H12" s="59">
        <v>0</v>
      </c>
      <c r="I12" s="59">
        <v>11136</v>
      </c>
      <c r="J12" s="59">
        <v>12620</v>
      </c>
      <c r="K12" s="59">
        <v>16132</v>
      </c>
      <c r="L12" s="59">
        <v>1481</v>
      </c>
      <c r="M12" s="59">
        <v>7579</v>
      </c>
      <c r="N12" s="59">
        <v>-4417</v>
      </c>
      <c r="O12" s="59">
        <f t="shared" si="0"/>
        <v>1031217</v>
      </c>
    </row>
    <row r="13" spans="1:15" ht="16" thickBot="1">
      <c r="A13" s="59" t="s">
        <v>22</v>
      </c>
      <c r="B13" s="59">
        <v>1048112</v>
      </c>
      <c r="C13" s="59">
        <v>398044</v>
      </c>
      <c r="D13" s="59">
        <v>66998</v>
      </c>
      <c r="E13" s="59">
        <v>43203</v>
      </c>
      <c r="F13" s="59">
        <v>71787</v>
      </c>
      <c r="G13" s="59">
        <v>3438</v>
      </c>
      <c r="H13" s="59">
        <v>0</v>
      </c>
      <c r="I13" s="59">
        <v>47510</v>
      </c>
      <c r="J13" s="59">
        <v>20754</v>
      </c>
      <c r="K13" s="59">
        <v>26530</v>
      </c>
      <c r="L13" s="59">
        <v>2436</v>
      </c>
      <c r="M13" s="59">
        <v>12464</v>
      </c>
      <c r="N13" s="59">
        <v>-7351</v>
      </c>
      <c r="O13" s="59">
        <f t="shared" si="0"/>
        <v>1733925</v>
      </c>
    </row>
    <row r="14" spans="1:15" ht="16" thickBot="1">
      <c r="A14" s="59" t="s">
        <v>23</v>
      </c>
      <c r="B14" s="59">
        <v>943810</v>
      </c>
      <c r="C14" s="59">
        <v>358433</v>
      </c>
      <c r="D14" s="59">
        <v>58758</v>
      </c>
      <c r="E14" s="59">
        <v>38903</v>
      </c>
      <c r="F14" s="59">
        <v>64644</v>
      </c>
      <c r="G14" s="59">
        <v>3096</v>
      </c>
      <c r="H14" s="59">
        <v>0</v>
      </c>
      <c r="I14" s="59">
        <v>35624</v>
      </c>
      <c r="J14" s="59">
        <v>18689</v>
      </c>
      <c r="K14" s="59">
        <v>23890</v>
      </c>
      <c r="L14" s="59">
        <v>2194</v>
      </c>
      <c r="M14" s="59">
        <v>11224</v>
      </c>
      <c r="N14" s="59">
        <v>-6592</v>
      </c>
      <c r="O14" s="59">
        <f t="shared" si="0"/>
        <v>1552673</v>
      </c>
    </row>
    <row r="15" spans="1:15" ht="16" thickBot="1">
      <c r="A15" s="59" t="s">
        <v>24</v>
      </c>
      <c r="B15" s="59">
        <v>744659</v>
      </c>
      <c r="C15" s="59">
        <v>282801</v>
      </c>
      <c r="D15" s="59">
        <v>43526</v>
      </c>
      <c r="E15" s="59">
        <v>30695</v>
      </c>
      <c r="F15" s="59">
        <v>51003</v>
      </c>
      <c r="G15" s="59">
        <v>2443</v>
      </c>
      <c r="H15" s="59">
        <v>0</v>
      </c>
      <c r="I15" s="59">
        <v>22119</v>
      </c>
      <c r="J15" s="59">
        <v>14745</v>
      </c>
      <c r="K15" s="59">
        <v>18849</v>
      </c>
      <c r="L15" s="59">
        <v>1731</v>
      </c>
      <c r="M15" s="59">
        <v>8856</v>
      </c>
      <c r="N15" s="59">
        <v>-5226</v>
      </c>
      <c r="O15" s="59">
        <f t="shared" si="0"/>
        <v>1216201</v>
      </c>
    </row>
    <row r="16" spans="1:15" ht="16" thickBot="1">
      <c r="A16" s="59" t="s">
        <v>25</v>
      </c>
      <c r="B16" s="59">
        <v>773598</v>
      </c>
      <c r="C16" s="59">
        <v>293791</v>
      </c>
      <c r="D16" s="59">
        <v>45914</v>
      </c>
      <c r="E16" s="59">
        <v>31887</v>
      </c>
      <c r="F16" s="59">
        <v>52985</v>
      </c>
      <c r="G16" s="59">
        <v>2537</v>
      </c>
      <c r="H16" s="59">
        <v>0</v>
      </c>
      <c r="I16" s="59">
        <v>23547</v>
      </c>
      <c r="J16" s="59">
        <v>15318</v>
      </c>
      <c r="K16" s="59">
        <v>19582</v>
      </c>
      <c r="L16" s="59">
        <v>1798</v>
      </c>
      <c r="M16" s="59">
        <v>9200</v>
      </c>
      <c r="N16" s="59">
        <v>-5475</v>
      </c>
      <c r="O16" s="59">
        <f t="shared" si="0"/>
        <v>1264682</v>
      </c>
    </row>
    <row r="17" spans="1:15" ht="16" thickBot="1">
      <c r="A17" s="59" t="s">
        <v>26</v>
      </c>
      <c r="B17" s="59">
        <v>676219</v>
      </c>
      <c r="C17" s="59">
        <v>256809</v>
      </c>
      <c r="D17" s="59">
        <v>38157</v>
      </c>
      <c r="E17" s="59">
        <v>27873</v>
      </c>
      <c r="F17" s="59">
        <v>46316</v>
      </c>
      <c r="G17" s="59">
        <v>2218</v>
      </c>
      <c r="H17" s="59">
        <v>13824</v>
      </c>
      <c r="I17" s="59">
        <v>17151</v>
      </c>
      <c r="J17" s="59">
        <v>13390</v>
      </c>
      <c r="K17" s="59">
        <v>17117</v>
      </c>
      <c r="L17" s="59">
        <v>1572</v>
      </c>
      <c r="M17" s="59">
        <v>8042</v>
      </c>
      <c r="N17" s="59">
        <v>-4593</v>
      </c>
      <c r="O17" s="59">
        <f t="shared" si="0"/>
        <v>1114095</v>
      </c>
    </row>
    <row r="18" spans="1:15" ht="16" thickBot="1">
      <c r="A18" s="59" t="s">
        <v>27</v>
      </c>
      <c r="B18" s="59">
        <v>1002062</v>
      </c>
      <c r="C18" s="59">
        <v>380555</v>
      </c>
      <c r="D18" s="59">
        <v>63952</v>
      </c>
      <c r="E18" s="59">
        <v>41305</v>
      </c>
      <c r="F18" s="59">
        <v>68633</v>
      </c>
      <c r="G18" s="59">
        <v>3287</v>
      </c>
      <c r="H18" s="59">
        <v>0</v>
      </c>
      <c r="I18" s="59">
        <v>41708</v>
      </c>
      <c r="J18" s="59">
        <v>19842</v>
      </c>
      <c r="K18" s="59">
        <v>25364</v>
      </c>
      <c r="L18" s="59">
        <v>2329</v>
      </c>
      <c r="M18" s="59">
        <v>11917</v>
      </c>
      <c r="N18" s="59">
        <v>-6896</v>
      </c>
      <c r="O18" s="59">
        <f t="shared" si="0"/>
        <v>1654058</v>
      </c>
    </row>
    <row r="19" spans="1:15" ht="16" thickBot="1">
      <c r="A19" s="59" t="s">
        <v>28</v>
      </c>
      <c r="B19" s="59">
        <v>735807</v>
      </c>
      <c r="C19" s="59">
        <v>279439</v>
      </c>
      <c r="D19" s="59">
        <v>0</v>
      </c>
      <c r="E19" s="59">
        <v>30330</v>
      </c>
      <c r="F19" s="59">
        <v>50397</v>
      </c>
      <c r="G19" s="59">
        <v>2413</v>
      </c>
      <c r="H19" s="59">
        <v>0</v>
      </c>
      <c r="I19" s="59">
        <v>19694</v>
      </c>
      <c r="J19" s="59">
        <v>14570</v>
      </c>
      <c r="K19" s="59">
        <v>18625</v>
      </c>
      <c r="L19" s="59">
        <v>1710</v>
      </c>
      <c r="M19" s="59">
        <v>8750</v>
      </c>
      <c r="N19" s="59">
        <v>-5194</v>
      </c>
      <c r="O19" s="59">
        <f t="shared" si="0"/>
        <v>1156541</v>
      </c>
    </row>
    <row r="20" spans="1:15" ht="16" thickBot="1">
      <c r="A20" s="59" t="s">
        <v>29</v>
      </c>
      <c r="B20" s="59">
        <v>1541605</v>
      </c>
      <c r="C20" s="59">
        <v>585459</v>
      </c>
      <c r="D20" s="59">
        <v>122807</v>
      </c>
      <c r="E20" s="59">
        <v>63544</v>
      </c>
      <c r="F20" s="59">
        <v>105588</v>
      </c>
      <c r="G20" s="59">
        <v>5057</v>
      </c>
      <c r="H20" s="59">
        <v>0</v>
      </c>
      <c r="I20" s="59">
        <v>70351</v>
      </c>
      <c r="J20" s="59">
        <v>30526</v>
      </c>
      <c r="K20" s="59">
        <v>39022</v>
      </c>
      <c r="L20" s="59">
        <v>3583</v>
      </c>
      <c r="M20" s="59">
        <v>18333</v>
      </c>
      <c r="N20" s="59">
        <v>-8467</v>
      </c>
      <c r="O20" s="59">
        <f t="shared" si="0"/>
        <v>2577408</v>
      </c>
    </row>
    <row r="21" spans="1:15" ht="16" thickBot="1">
      <c r="A21" s="59" t="s">
        <v>30</v>
      </c>
      <c r="B21" s="59">
        <v>612267</v>
      </c>
      <c r="C21" s="59">
        <v>232522</v>
      </c>
      <c r="D21" s="59">
        <v>0</v>
      </c>
      <c r="E21" s="59">
        <v>25237</v>
      </c>
      <c r="F21" s="59">
        <v>41935</v>
      </c>
      <c r="G21" s="59">
        <v>2008</v>
      </c>
      <c r="H21" s="59">
        <v>0</v>
      </c>
      <c r="I21" s="59">
        <v>9431</v>
      </c>
      <c r="J21" s="59">
        <v>12124</v>
      </c>
      <c r="K21" s="59">
        <v>15498</v>
      </c>
      <c r="L21" s="59">
        <v>1423</v>
      </c>
      <c r="M21" s="59">
        <v>7281</v>
      </c>
      <c r="N21" s="59">
        <v>-4158</v>
      </c>
      <c r="O21" s="59">
        <f t="shared" si="0"/>
        <v>955568</v>
      </c>
    </row>
    <row r="22" spans="1:15" ht="16" thickBot="1">
      <c r="A22" s="59" t="s">
        <v>31</v>
      </c>
      <c r="B22" s="59">
        <v>839903</v>
      </c>
      <c r="C22" s="59">
        <v>318972</v>
      </c>
      <c r="D22" s="59">
        <v>50590</v>
      </c>
      <c r="E22" s="59">
        <v>34620</v>
      </c>
      <c r="F22" s="59">
        <v>57527</v>
      </c>
      <c r="G22" s="59">
        <v>2755</v>
      </c>
      <c r="H22" s="59">
        <v>-442</v>
      </c>
      <c r="I22" s="59">
        <v>31605</v>
      </c>
      <c r="J22" s="59">
        <v>16631</v>
      </c>
      <c r="K22" s="59">
        <v>21260</v>
      </c>
      <c r="L22" s="59">
        <v>1952</v>
      </c>
      <c r="M22" s="59">
        <v>9988</v>
      </c>
      <c r="N22" s="59">
        <v>-5743</v>
      </c>
      <c r="O22" s="59">
        <f t="shared" si="0"/>
        <v>1379618</v>
      </c>
    </row>
    <row r="23" spans="1:15" ht="16" thickBot="1">
      <c r="A23" s="59" t="s">
        <v>32</v>
      </c>
      <c r="B23" s="59">
        <v>694017</v>
      </c>
      <c r="C23" s="59">
        <v>263569</v>
      </c>
      <c r="D23" s="59">
        <v>39566</v>
      </c>
      <c r="E23" s="59">
        <v>28607</v>
      </c>
      <c r="F23" s="59">
        <v>47535</v>
      </c>
      <c r="G23" s="59">
        <v>2276</v>
      </c>
      <c r="H23" s="59">
        <v>0</v>
      </c>
      <c r="I23" s="59">
        <v>17269</v>
      </c>
      <c r="J23" s="59">
        <v>13743</v>
      </c>
      <c r="K23" s="59">
        <v>17567</v>
      </c>
      <c r="L23" s="59">
        <v>1613</v>
      </c>
      <c r="M23" s="59">
        <v>8253</v>
      </c>
      <c r="N23" s="59">
        <v>-4798</v>
      </c>
      <c r="O23" s="59">
        <f t="shared" si="0"/>
        <v>1129217</v>
      </c>
    </row>
    <row r="24" spans="1:15" ht="16" thickBot="1">
      <c r="A24" s="59" t="s">
        <v>33</v>
      </c>
      <c r="B24" s="59">
        <v>790748</v>
      </c>
      <c r="C24" s="59">
        <v>300304</v>
      </c>
      <c r="D24" s="59">
        <v>46788</v>
      </c>
      <c r="E24" s="59">
        <v>32594</v>
      </c>
      <c r="F24" s="59">
        <v>54160</v>
      </c>
      <c r="G24" s="59">
        <v>2594</v>
      </c>
      <c r="H24" s="59">
        <v>0</v>
      </c>
      <c r="I24" s="59">
        <v>28381</v>
      </c>
      <c r="J24" s="59">
        <v>15658</v>
      </c>
      <c r="K24" s="59">
        <v>20016</v>
      </c>
      <c r="L24" s="59">
        <v>1838</v>
      </c>
      <c r="M24" s="59">
        <v>9404</v>
      </c>
      <c r="N24" s="59">
        <v>-5505</v>
      </c>
      <c r="O24" s="59">
        <f t="shared" si="0"/>
        <v>1296980</v>
      </c>
    </row>
    <row r="25" spans="1:15" ht="16" thickBot="1">
      <c r="A25" s="59" t="s">
        <v>34</v>
      </c>
      <c r="B25" s="59">
        <v>710226</v>
      </c>
      <c r="C25" s="59">
        <v>269724</v>
      </c>
      <c r="D25" s="59">
        <v>40781</v>
      </c>
      <c r="E25" s="59">
        <v>29275</v>
      </c>
      <c r="F25" s="59">
        <v>48645</v>
      </c>
      <c r="G25" s="59">
        <v>2330</v>
      </c>
      <c r="H25" s="59">
        <v>0</v>
      </c>
      <c r="I25" s="59">
        <v>18644</v>
      </c>
      <c r="J25" s="59">
        <v>14064</v>
      </c>
      <c r="K25" s="59">
        <v>17977</v>
      </c>
      <c r="L25" s="59">
        <v>1651</v>
      </c>
      <c r="M25" s="59">
        <v>8446</v>
      </c>
      <c r="N25" s="59">
        <v>-4858</v>
      </c>
      <c r="O25" s="59">
        <f t="shared" si="0"/>
        <v>1156905</v>
      </c>
    </row>
    <row r="26" spans="1:15" ht="16" thickBot="1">
      <c r="A26" s="59" t="s">
        <v>35</v>
      </c>
      <c r="B26" s="59">
        <v>2848532</v>
      </c>
      <c r="C26" s="59">
        <v>1081794</v>
      </c>
      <c r="D26" s="59">
        <v>201418</v>
      </c>
      <c r="E26" s="59">
        <v>117415</v>
      </c>
      <c r="F26" s="59">
        <v>195102</v>
      </c>
      <c r="G26" s="59">
        <v>9343</v>
      </c>
      <c r="H26" s="59">
        <v>0</v>
      </c>
      <c r="I26" s="59">
        <v>244623</v>
      </c>
      <c r="J26" s="59">
        <v>56405</v>
      </c>
      <c r="K26" s="59">
        <v>72103</v>
      </c>
      <c r="L26" s="59">
        <v>6621</v>
      </c>
      <c r="M26" s="59">
        <v>33875</v>
      </c>
      <c r="N26" s="59">
        <v>-20045</v>
      </c>
      <c r="O26" s="59">
        <f t="shared" si="0"/>
        <v>4847186</v>
      </c>
    </row>
    <row r="27" spans="1:15" ht="16" thickBot="1">
      <c r="A27" s="59" t="s">
        <v>36</v>
      </c>
      <c r="B27" s="59">
        <v>778719</v>
      </c>
      <c r="C27" s="59">
        <v>295736</v>
      </c>
      <c r="D27" s="59">
        <v>47732</v>
      </c>
      <c r="E27" s="59">
        <v>32098</v>
      </c>
      <c r="F27" s="59">
        <v>53336</v>
      </c>
      <c r="G27" s="59">
        <v>2554</v>
      </c>
      <c r="H27" s="59">
        <v>0</v>
      </c>
      <c r="I27" s="59">
        <v>21910</v>
      </c>
      <c r="J27" s="59">
        <v>15420</v>
      </c>
      <c r="K27" s="59">
        <v>19711</v>
      </c>
      <c r="L27" s="59">
        <v>1810</v>
      </c>
      <c r="M27" s="59">
        <v>9261</v>
      </c>
      <c r="N27" s="59">
        <v>-5440</v>
      </c>
      <c r="O27" s="59">
        <f t="shared" si="0"/>
        <v>1272847</v>
      </c>
    </row>
    <row r="28" spans="1:15" ht="16" thickBot="1">
      <c r="A28" s="59" t="s">
        <v>37</v>
      </c>
      <c r="B28" s="59">
        <v>1071841</v>
      </c>
      <c r="C28" s="59">
        <v>407056</v>
      </c>
      <c r="D28" s="59">
        <v>68007</v>
      </c>
      <c r="E28" s="59">
        <v>44181</v>
      </c>
      <c r="F28" s="59">
        <v>73413</v>
      </c>
      <c r="G28" s="59">
        <v>3516</v>
      </c>
      <c r="H28" s="59">
        <v>0</v>
      </c>
      <c r="I28" s="59">
        <v>56425</v>
      </c>
      <c r="J28" s="59">
        <v>21224</v>
      </c>
      <c r="K28" s="59">
        <v>27131</v>
      </c>
      <c r="L28" s="59">
        <v>2491</v>
      </c>
      <c r="M28" s="59">
        <v>12747</v>
      </c>
      <c r="N28" s="59">
        <v>-7191</v>
      </c>
      <c r="O28" s="59">
        <f t="shared" si="0"/>
        <v>1780841</v>
      </c>
    </row>
    <row r="29" spans="1:15" ht="16" thickBot="1">
      <c r="A29" s="59" t="s">
        <v>38</v>
      </c>
      <c r="B29" s="59">
        <v>772558</v>
      </c>
      <c r="C29" s="59">
        <v>293396</v>
      </c>
      <c r="D29" s="59">
        <v>0</v>
      </c>
      <c r="E29" s="59">
        <v>31845</v>
      </c>
      <c r="F29" s="59">
        <v>52914</v>
      </c>
      <c r="G29" s="59">
        <v>2534</v>
      </c>
      <c r="H29" s="59">
        <v>0</v>
      </c>
      <c r="I29" s="59">
        <v>27137</v>
      </c>
      <c r="J29" s="59">
        <v>15298</v>
      </c>
      <c r="K29" s="59">
        <v>19555</v>
      </c>
      <c r="L29" s="59">
        <v>1796</v>
      </c>
      <c r="M29" s="59">
        <v>9187</v>
      </c>
      <c r="N29" s="59">
        <v>-5336</v>
      </c>
      <c r="O29" s="59">
        <f t="shared" si="0"/>
        <v>1220884</v>
      </c>
    </row>
    <row r="30" spans="1:15" ht="16" thickBot="1">
      <c r="A30" s="59" t="s">
        <v>39</v>
      </c>
      <c r="B30" s="59">
        <v>794585</v>
      </c>
      <c r="C30" s="59">
        <v>301762</v>
      </c>
      <c r="D30" s="59">
        <v>47412</v>
      </c>
      <c r="E30" s="59">
        <v>32752</v>
      </c>
      <c r="F30" s="59">
        <v>54423</v>
      </c>
      <c r="G30" s="59">
        <v>2606</v>
      </c>
      <c r="H30" s="59">
        <v>0</v>
      </c>
      <c r="I30" s="59">
        <v>24549</v>
      </c>
      <c r="J30" s="59">
        <v>15734</v>
      </c>
      <c r="K30" s="59">
        <v>20113</v>
      </c>
      <c r="L30" s="59">
        <v>1847</v>
      </c>
      <c r="M30" s="59">
        <v>9449</v>
      </c>
      <c r="N30" s="59">
        <v>-5510</v>
      </c>
      <c r="O30" s="59">
        <f t="shared" si="0"/>
        <v>1299722</v>
      </c>
    </row>
    <row r="31" spans="1:15" ht="16" thickBot="1">
      <c r="A31" s="59" t="s">
        <v>40</v>
      </c>
      <c r="B31" s="59">
        <v>703346</v>
      </c>
      <c r="C31" s="59">
        <v>267112</v>
      </c>
      <c r="D31" s="59">
        <v>40244</v>
      </c>
      <c r="E31" s="59">
        <v>28992</v>
      </c>
      <c r="F31" s="59">
        <v>48174</v>
      </c>
      <c r="G31" s="59">
        <v>2307</v>
      </c>
      <c r="H31" s="59">
        <v>31520</v>
      </c>
      <c r="I31" s="59">
        <v>18761</v>
      </c>
      <c r="J31" s="59">
        <v>13927</v>
      </c>
      <c r="K31" s="59">
        <v>17803</v>
      </c>
      <c r="L31" s="59">
        <v>1635</v>
      </c>
      <c r="M31" s="59">
        <v>8364</v>
      </c>
      <c r="N31" s="59">
        <v>-4933</v>
      </c>
      <c r="O31" s="59">
        <f t="shared" si="0"/>
        <v>1177252</v>
      </c>
    </row>
    <row r="32" spans="1:15" ht="16" thickBot="1">
      <c r="A32" s="59" t="s">
        <v>41</v>
      </c>
      <c r="B32" s="59">
        <v>859864</v>
      </c>
      <c r="C32" s="59">
        <v>326553</v>
      </c>
      <c r="D32" s="59">
        <v>52194</v>
      </c>
      <c r="E32" s="59">
        <v>35443</v>
      </c>
      <c r="F32" s="59">
        <v>58894</v>
      </c>
      <c r="G32" s="59">
        <v>2820</v>
      </c>
      <c r="H32" s="59">
        <v>0</v>
      </c>
      <c r="I32" s="59">
        <v>30143</v>
      </c>
      <c r="J32" s="59">
        <v>17027</v>
      </c>
      <c r="K32" s="59">
        <v>21765</v>
      </c>
      <c r="L32" s="59">
        <v>1999</v>
      </c>
      <c r="M32" s="59">
        <v>10226</v>
      </c>
      <c r="N32" s="59">
        <v>-5816</v>
      </c>
      <c r="O32" s="59">
        <f t="shared" si="0"/>
        <v>1411112</v>
      </c>
    </row>
    <row r="33" spans="1:15" ht="16" thickBot="1">
      <c r="A33" s="59" t="s">
        <v>42</v>
      </c>
      <c r="B33" s="59">
        <v>756787</v>
      </c>
      <c r="C33" s="59">
        <v>287407</v>
      </c>
      <c r="D33" s="59">
        <v>52267</v>
      </c>
      <c r="E33" s="59">
        <v>31194</v>
      </c>
      <c r="F33" s="59">
        <v>51834</v>
      </c>
      <c r="G33" s="59">
        <v>2482</v>
      </c>
      <c r="H33" s="59">
        <v>0</v>
      </c>
      <c r="I33" s="59">
        <v>18091</v>
      </c>
      <c r="J33" s="59">
        <v>14986</v>
      </c>
      <c r="K33" s="59">
        <v>19156</v>
      </c>
      <c r="L33" s="59">
        <v>1759</v>
      </c>
      <c r="M33" s="59">
        <v>9000</v>
      </c>
      <c r="N33" s="59">
        <v>-5160</v>
      </c>
      <c r="O33" s="59">
        <f t="shared" si="0"/>
        <v>1239803</v>
      </c>
    </row>
    <row r="34" spans="1:15" ht="16" thickBot="1">
      <c r="A34" s="59" t="s">
        <v>43</v>
      </c>
      <c r="B34" s="59">
        <v>1004675</v>
      </c>
      <c r="C34" s="59">
        <v>381548</v>
      </c>
      <c r="D34" s="59">
        <v>66279</v>
      </c>
      <c r="E34" s="59">
        <v>41412</v>
      </c>
      <c r="F34" s="59">
        <v>68812</v>
      </c>
      <c r="G34" s="59">
        <v>3295</v>
      </c>
      <c r="H34" s="59">
        <v>0</v>
      </c>
      <c r="I34" s="59">
        <v>38917</v>
      </c>
      <c r="J34" s="59">
        <v>19894</v>
      </c>
      <c r="K34" s="59">
        <v>25431</v>
      </c>
      <c r="L34" s="59">
        <v>2335</v>
      </c>
      <c r="M34" s="59">
        <v>11948</v>
      </c>
      <c r="N34" s="59">
        <v>-7073</v>
      </c>
      <c r="O34" s="59">
        <f t="shared" si="0"/>
        <v>1657473</v>
      </c>
    </row>
    <row r="35" spans="1:15" ht="16" thickBot="1">
      <c r="A35" s="59" t="s">
        <v>44</v>
      </c>
      <c r="B35" s="59">
        <v>681919</v>
      </c>
      <c r="C35" s="59">
        <v>258974</v>
      </c>
      <c r="D35" s="59">
        <v>38746</v>
      </c>
      <c r="E35" s="59">
        <v>28108</v>
      </c>
      <c r="F35" s="59">
        <v>46706</v>
      </c>
      <c r="G35" s="59">
        <v>2237</v>
      </c>
      <c r="H35" s="59">
        <v>0</v>
      </c>
      <c r="I35" s="59">
        <v>14775</v>
      </c>
      <c r="J35" s="59">
        <v>13503</v>
      </c>
      <c r="K35" s="59">
        <v>17261</v>
      </c>
      <c r="L35" s="59">
        <v>1585</v>
      </c>
      <c r="M35" s="59">
        <v>8110</v>
      </c>
      <c r="N35" s="59">
        <v>-4659</v>
      </c>
      <c r="O35" s="59">
        <f t="shared" si="0"/>
        <v>1107265</v>
      </c>
    </row>
    <row r="36" spans="1:15" ht="16" thickBot="1">
      <c r="A36" s="59" t="s">
        <v>45</v>
      </c>
      <c r="B36" s="59">
        <v>872450</v>
      </c>
      <c r="C36" s="59">
        <v>331333</v>
      </c>
      <c r="D36" s="59">
        <v>53123</v>
      </c>
      <c r="E36" s="59">
        <v>35962</v>
      </c>
      <c r="F36" s="59">
        <v>59756</v>
      </c>
      <c r="G36" s="59">
        <v>2862</v>
      </c>
      <c r="H36" s="59">
        <v>0</v>
      </c>
      <c r="I36" s="59">
        <v>30691</v>
      </c>
      <c r="J36" s="59">
        <v>17276</v>
      </c>
      <c r="K36" s="59">
        <v>22084</v>
      </c>
      <c r="L36" s="59">
        <v>2028</v>
      </c>
      <c r="M36" s="59">
        <v>10375</v>
      </c>
      <c r="N36" s="59">
        <v>-6118</v>
      </c>
      <c r="O36" s="59">
        <f t="shared" si="0"/>
        <v>1431822</v>
      </c>
    </row>
    <row r="37" spans="1:15" ht="16" thickBot="1">
      <c r="A37" s="59" t="s">
        <v>46</v>
      </c>
      <c r="B37" s="59">
        <v>751578</v>
      </c>
      <c r="C37" s="59">
        <v>285429</v>
      </c>
      <c r="D37" s="59">
        <v>43845</v>
      </c>
      <c r="E37" s="59">
        <v>30980</v>
      </c>
      <c r="F37" s="59">
        <v>51477</v>
      </c>
      <c r="G37" s="59">
        <v>2465</v>
      </c>
      <c r="H37" s="59">
        <v>-3346</v>
      </c>
      <c r="I37" s="59">
        <v>24831</v>
      </c>
      <c r="J37" s="59">
        <v>14882</v>
      </c>
      <c r="K37" s="59">
        <v>19024</v>
      </c>
      <c r="L37" s="59">
        <v>1747</v>
      </c>
      <c r="M37" s="59">
        <v>8938</v>
      </c>
      <c r="N37" s="59">
        <v>-5148</v>
      </c>
      <c r="O37" s="59">
        <f t="shared" si="0"/>
        <v>1226702</v>
      </c>
    </row>
    <row r="38" spans="1:15" ht="16" thickBot="1">
      <c r="A38" s="59" t="s">
        <v>47</v>
      </c>
      <c r="B38" s="59">
        <v>678161</v>
      </c>
      <c r="C38" s="59">
        <v>257547</v>
      </c>
      <c r="D38" s="59">
        <v>38366</v>
      </c>
      <c r="E38" s="59">
        <v>27954</v>
      </c>
      <c r="F38" s="59">
        <v>46449</v>
      </c>
      <c r="G38" s="59">
        <v>2224</v>
      </c>
      <c r="H38" s="59">
        <v>0</v>
      </c>
      <c r="I38" s="59">
        <v>16277</v>
      </c>
      <c r="J38" s="59">
        <v>13429</v>
      </c>
      <c r="K38" s="59">
        <v>17166</v>
      </c>
      <c r="L38" s="59">
        <v>1576</v>
      </c>
      <c r="M38" s="59">
        <v>8065</v>
      </c>
      <c r="N38" s="59">
        <v>-4622</v>
      </c>
      <c r="O38" s="59">
        <f t="shared" si="0"/>
        <v>1102592</v>
      </c>
    </row>
    <row r="39" spans="1:15" ht="16" thickBot="1">
      <c r="A39" s="59" t="s">
        <v>48</v>
      </c>
      <c r="B39" s="59">
        <v>1502910</v>
      </c>
      <c r="C39" s="59">
        <v>570764</v>
      </c>
      <c r="D39" s="59">
        <v>101277</v>
      </c>
      <c r="E39" s="59">
        <v>61949</v>
      </c>
      <c r="F39" s="59">
        <v>102937</v>
      </c>
      <c r="G39" s="59">
        <v>4930</v>
      </c>
      <c r="H39" s="59">
        <v>-2984</v>
      </c>
      <c r="I39" s="59">
        <v>93526</v>
      </c>
      <c r="J39" s="59">
        <v>29760</v>
      </c>
      <c r="K39" s="59">
        <v>38042</v>
      </c>
      <c r="L39" s="59">
        <v>3493</v>
      </c>
      <c r="M39" s="59">
        <v>17873</v>
      </c>
      <c r="N39" s="59">
        <v>-10597</v>
      </c>
      <c r="O39" s="59">
        <f t="shared" si="0"/>
        <v>2513880</v>
      </c>
    </row>
    <row r="40" spans="1:15" ht="16" thickBot="1">
      <c r="A40" s="59" t="s">
        <v>49</v>
      </c>
      <c r="B40" s="59">
        <v>1766643</v>
      </c>
      <c r="C40" s="59">
        <v>670922</v>
      </c>
      <c r="D40" s="59">
        <v>120933</v>
      </c>
      <c r="E40" s="59">
        <v>72820</v>
      </c>
      <c r="F40" s="59">
        <v>121001</v>
      </c>
      <c r="G40" s="59">
        <v>5795</v>
      </c>
      <c r="H40" s="59">
        <v>0</v>
      </c>
      <c r="I40" s="59">
        <v>119091</v>
      </c>
      <c r="J40" s="59">
        <v>34982</v>
      </c>
      <c r="K40" s="59">
        <v>44718</v>
      </c>
      <c r="L40" s="59">
        <v>4106</v>
      </c>
      <c r="M40" s="59">
        <v>21009</v>
      </c>
      <c r="N40" s="59">
        <v>-12332</v>
      </c>
      <c r="O40" s="59">
        <f t="shared" ref="O40:O71" si="1">SUM(B40:N40)</f>
        <v>2969688</v>
      </c>
    </row>
    <row r="41" spans="1:15" ht="16" thickBot="1">
      <c r="A41" s="59" t="s">
        <v>50</v>
      </c>
      <c r="B41" s="59">
        <v>897907</v>
      </c>
      <c r="C41" s="59">
        <v>341001</v>
      </c>
      <c r="D41" s="59">
        <v>54956</v>
      </c>
      <c r="E41" s="59">
        <v>37011</v>
      </c>
      <c r="F41" s="59">
        <v>61500</v>
      </c>
      <c r="G41" s="59">
        <v>2945</v>
      </c>
      <c r="H41" s="59">
        <v>0</v>
      </c>
      <c r="I41" s="59">
        <v>38018</v>
      </c>
      <c r="J41" s="59">
        <v>17780</v>
      </c>
      <c r="K41" s="59">
        <v>22728</v>
      </c>
      <c r="L41" s="59">
        <v>2087</v>
      </c>
      <c r="M41" s="59">
        <v>10678</v>
      </c>
      <c r="N41" s="59">
        <v>-6161</v>
      </c>
      <c r="O41" s="59">
        <f t="shared" si="1"/>
        <v>1480450</v>
      </c>
    </row>
    <row r="42" spans="1:15" ht="16" thickBot="1">
      <c r="A42" s="59" t="s">
        <v>51</v>
      </c>
      <c r="B42" s="59">
        <v>886502</v>
      </c>
      <c r="C42" s="59">
        <v>336669</v>
      </c>
      <c r="D42" s="59">
        <v>0</v>
      </c>
      <c r="E42" s="59">
        <v>36541</v>
      </c>
      <c r="F42" s="59">
        <v>60718</v>
      </c>
      <c r="G42" s="59">
        <v>2908</v>
      </c>
      <c r="H42" s="59">
        <v>0</v>
      </c>
      <c r="I42" s="59">
        <v>35052</v>
      </c>
      <c r="J42" s="59">
        <v>17554</v>
      </c>
      <c r="K42" s="59">
        <v>22439</v>
      </c>
      <c r="L42" s="59">
        <v>2061</v>
      </c>
      <c r="M42" s="59">
        <v>10542</v>
      </c>
      <c r="N42" s="59">
        <v>-6105</v>
      </c>
      <c r="O42" s="59">
        <f t="shared" si="1"/>
        <v>1404881</v>
      </c>
    </row>
    <row r="43" spans="1:15" ht="16" thickBot="1">
      <c r="A43" s="59" t="s">
        <v>52</v>
      </c>
      <c r="B43" s="59">
        <v>985998</v>
      </c>
      <c r="C43" s="59">
        <v>374455</v>
      </c>
      <c r="D43" s="59">
        <v>61655</v>
      </c>
      <c r="E43" s="59">
        <v>40642</v>
      </c>
      <c r="F43" s="59">
        <v>67533</v>
      </c>
      <c r="G43" s="59">
        <v>3234</v>
      </c>
      <c r="H43" s="59">
        <v>0</v>
      </c>
      <c r="I43" s="59">
        <v>43807</v>
      </c>
      <c r="J43" s="59">
        <v>19524</v>
      </c>
      <c r="K43" s="59">
        <v>24958</v>
      </c>
      <c r="L43" s="59">
        <v>2292</v>
      </c>
      <c r="M43" s="59">
        <v>11726</v>
      </c>
      <c r="N43" s="59">
        <v>-6821</v>
      </c>
      <c r="O43" s="59">
        <f t="shared" si="1"/>
        <v>1629003</v>
      </c>
    </row>
    <row r="44" spans="1:15" ht="16" thickBot="1">
      <c r="A44" s="59" t="s">
        <v>53</v>
      </c>
      <c r="B44" s="59">
        <v>817679</v>
      </c>
      <c r="C44" s="59">
        <v>310532</v>
      </c>
      <c r="D44" s="59">
        <v>0</v>
      </c>
      <c r="E44" s="59">
        <v>33704</v>
      </c>
      <c r="F44" s="59">
        <v>56005</v>
      </c>
      <c r="G44" s="59">
        <v>2682</v>
      </c>
      <c r="H44" s="59">
        <v>0</v>
      </c>
      <c r="I44" s="59">
        <v>27295</v>
      </c>
      <c r="J44" s="59">
        <v>16191</v>
      </c>
      <c r="K44" s="59">
        <v>20697</v>
      </c>
      <c r="L44" s="59">
        <v>1901</v>
      </c>
      <c r="M44" s="59">
        <v>9724</v>
      </c>
      <c r="N44" s="59">
        <v>-5760</v>
      </c>
      <c r="O44" s="59">
        <f t="shared" si="1"/>
        <v>1290650</v>
      </c>
    </row>
    <row r="45" spans="1:15" ht="16" thickBot="1">
      <c r="A45" s="59" t="s">
        <v>54</v>
      </c>
      <c r="B45" s="59">
        <v>2577896</v>
      </c>
      <c r="C45" s="59">
        <v>979014</v>
      </c>
      <c r="D45" s="59">
        <v>186908</v>
      </c>
      <c r="E45" s="59">
        <v>106260</v>
      </c>
      <c r="F45" s="59">
        <v>176566</v>
      </c>
      <c r="G45" s="59">
        <v>8456</v>
      </c>
      <c r="H45" s="59">
        <v>0</v>
      </c>
      <c r="I45" s="59">
        <v>179773</v>
      </c>
      <c r="J45" s="59">
        <v>51046</v>
      </c>
      <c r="K45" s="59">
        <v>65252</v>
      </c>
      <c r="L45" s="59">
        <v>5992</v>
      </c>
      <c r="M45" s="59">
        <v>30657</v>
      </c>
      <c r="N45" s="59">
        <v>-17715</v>
      </c>
      <c r="O45" s="59">
        <f t="shared" si="1"/>
        <v>4350105</v>
      </c>
    </row>
    <row r="46" spans="1:15" ht="16" thickBot="1">
      <c r="A46" s="59" t="s">
        <v>55</v>
      </c>
      <c r="B46" s="59">
        <v>754678</v>
      </c>
      <c r="C46" s="59">
        <v>286606</v>
      </c>
      <c r="D46" s="59">
        <v>44357</v>
      </c>
      <c r="E46" s="59">
        <v>31108</v>
      </c>
      <c r="F46" s="59">
        <v>51690</v>
      </c>
      <c r="G46" s="59">
        <v>2475</v>
      </c>
      <c r="H46" s="59">
        <v>0</v>
      </c>
      <c r="I46" s="59">
        <v>20893</v>
      </c>
      <c r="J46" s="59">
        <v>14944</v>
      </c>
      <c r="K46" s="59">
        <v>19103</v>
      </c>
      <c r="L46" s="59">
        <v>1754</v>
      </c>
      <c r="M46" s="59">
        <v>8975</v>
      </c>
      <c r="N46" s="59">
        <v>-5244</v>
      </c>
      <c r="O46" s="59">
        <f t="shared" si="1"/>
        <v>1231339</v>
      </c>
    </row>
    <row r="47" spans="1:15" ht="16" thickBot="1">
      <c r="A47" s="59" t="s">
        <v>56</v>
      </c>
      <c r="B47" s="59">
        <v>2177958</v>
      </c>
      <c r="C47" s="59">
        <v>827129</v>
      </c>
      <c r="D47" s="59">
        <v>154072</v>
      </c>
      <c r="E47" s="59">
        <v>89775</v>
      </c>
      <c r="F47" s="59">
        <v>149173</v>
      </c>
      <c r="G47" s="59">
        <v>7144</v>
      </c>
      <c r="H47" s="59">
        <v>0</v>
      </c>
      <c r="I47" s="59">
        <v>143010</v>
      </c>
      <c r="J47" s="59">
        <v>43127</v>
      </c>
      <c r="K47" s="59">
        <v>55129</v>
      </c>
      <c r="L47" s="59">
        <v>5062</v>
      </c>
      <c r="M47" s="59">
        <v>25901</v>
      </c>
      <c r="N47" s="59">
        <v>-15210</v>
      </c>
      <c r="O47" s="59">
        <f t="shared" si="1"/>
        <v>3662270</v>
      </c>
    </row>
    <row r="48" spans="1:15" ht="16" thickBot="1">
      <c r="A48" s="59" t="s">
        <v>57</v>
      </c>
      <c r="B48" s="59">
        <v>8710284</v>
      </c>
      <c r="C48" s="59">
        <v>3307927</v>
      </c>
      <c r="D48" s="59">
        <v>671239</v>
      </c>
      <c r="E48" s="59">
        <v>359034</v>
      </c>
      <c r="F48" s="59">
        <v>596586</v>
      </c>
      <c r="G48" s="59">
        <v>28570</v>
      </c>
      <c r="H48" s="59">
        <v>954222</v>
      </c>
      <c r="I48" s="59">
        <v>621037</v>
      </c>
      <c r="J48" s="59">
        <v>172477</v>
      </c>
      <c r="K48" s="59">
        <v>220477</v>
      </c>
      <c r="L48" s="59">
        <v>20246</v>
      </c>
      <c r="M48" s="59">
        <v>103584</v>
      </c>
      <c r="N48" s="59">
        <v>-45703</v>
      </c>
      <c r="O48" s="59">
        <f t="shared" si="1"/>
        <v>15719980</v>
      </c>
    </row>
    <row r="49" spans="1:15" ht="16" thickBot="1">
      <c r="A49" s="59" t="s">
        <v>58</v>
      </c>
      <c r="B49" s="59">
        <v>837958</v>
      </c>
      <c r="C49" s="59">
        <v>318233</v>
      </c>
      <c r="D49" s="59">
        <v>50450</v>
      </c>
      <c r="E49" s="59">
        <v>34540</v>
      </c>
      <c r="F49" s="59">
        <v>57393</v>
      </c>
      <c r="G49" s="59">
        <v>2749</v>
      </c>
      <c r="H49" s="59">
        <v>30412</v>
      </c>
      <c r="I49" s="59">
        <v>30629</v>
      </c>
      <c r="J49" s="59">
        <v>16593</v>
      </c>
      <c r="K49" s="59">
        <v>21211</v>
      </c>
      <c r="L49" s="59">
        <v>1948</v>
      </c>
      <c r="M49" s="59">
        <v>9965</v>
      </c>
      <c r="N49" s="59">
        <v>-5863</v>
      </c>
      <c r="O49" s="59">
        <f t="shared" si="1"/>
        <v>1406218</v>
      </c>
    </row>
    <row r="50" spans="1:15" ht="16" thickBot="1">
      <c r="A50" s="59" t="s">
        <v>59</v>
      </c>
      <c r="B50" s="59">
        <v>712184</v>
      </c>
      <c r="C50" s="59">
        <v>270468</v>
      </c>
      <c r="D50" s="59">
        <v>0</v>
      </c>
      <c r="E50" s="59">
        <v>29356</v>
      </c>
      <c r="F50" s="59">
        <v>48779</v>
      </c>
      <c r="G50" s="59">
        <v>2336</v>
      </c>
      <c r="H50" s="59">
        <v>0</v>
      </c>
      <c r="I50" s="59">
        <v>19196</v>
      </c>
      <c r="J50" s="59">
        <v>14102</v>
      </c>
      <c r="K50" s="59">
        <v>18027</v>
      </c>
      <c r="L50" s="59">
        <v>1655</v>
      </c>
      <c r="M50" s="59">
        <v>8469</v>
      </c>
      <c r="N50" s="59">
        <v>-4845</v>
      </c>
      <c r="O50" s="59">
        <f t="shared" si="1"/>
        <v>1119727</v>
      </c>
    </row>
    <row r="51" spans="1:15" ht="16" thickBot="1">
      <c r="A51" s="59" t="s">
        <v>60</v>
      </c>
      <c r="B51" s="59">
        <v>952190</v>
      </c>
      <c r="C51" s="59">
        <v>361616</v>
      </c>
      <c r="D51" s="59">
        <v>59353</v>
      </c>
      <c r="E51" s="59">
        <v>39249</v>
      </c>
      <c r="F51" s="59">
        <v>65217</v>
      </c>
      <c r="G51" s="59">
        <v>3123</v>
      </c>
      <c r="H51" s="59">
        <v>0</v>
      </c>
      <c r="I51" s="59">
        <v>39528</v>
      </c>
      <c r="J51" s="59">
        <v>18855</v>
      </c>
      <c r="K51" s="59">
        <v>24102</v>
      </c>
      <c r="L51" s="59">
        <v>2213</v>
      </c>
      <c r="M51" s="59">
        <v>11324</v>
      </c>
      <c r="N51" s="59">
        <v>-6621</v>
      </c>
      <c r="O51" s="59">
        <f t="shared" si="1"/>
        <v>1570149</v>
      </c>
    </row>
    <row r="52" spans="1:15" ht="16" thickBot="1">
      <c r="A52" s="59" t="s">
        <v>61</v>
      </c>
      <c r="B52" s="59">
        <v>667017</v>
      </c>
      <c r="C52" s="59">
        <v>253315</v>
      </c>
      <c r="D52" s="59">
        <v>37601</v>
      </c>
      <c r="E52" s="59">
        <v>27494</v>
      </c>
      <c r="F52" s="59">
        <v>45685</v>
      </c>
      <c r="G52" s="59">
        <v>2188</v>
      </c>
      <c r="H52" s="59">
        <v>0</v>
      </c>
      <c r="I52" s="59">
        <v>13597</v>
      </c>
      <c r="J52" s="59">
        <v>13208</v>
      </c>
      <c r="K52" s="59">
        <v>16884</v>
      </c>
      <c r="L52" s="59">
        <v>1550</v>
      </c>
      <c r="M52" s="59">
        <v>7932</v>
      </c>
      <c r="N52" s="59">
        <v>-4565</v>
      </c>
      <c r="O52" s="59">
        <f t="shared" si="1"/>
        <v>1081906</v>
      </c>
    </row>
    <row r="53" spans="1:15" ht="16" thickBot="1">
      <c r="A53" s="59" t="s">
        <v>62</v>
      </c>
      <c r="B53" s="59">
        <v>705779</v>
      </c>
      <c r="C53" s="59">
        <v>268035</v>
      </c>
      <c r="D53" s="59">
        <v>0</v>
      </c>
      <c r="E53" s="59">
        <v>29092</v>
      </c>
      <c r="F53" s="59">
        <v>48340</v>
      </c>
      <c r="G53" s="59">
        <v>2315</v>
      </c>
      <c r="H53" s="59">
        <v>0</v>
      </c>
      <c r="I53" s="59">
        <v>18633</v>
      </c>
      <c r="J53" s="59">
        <v>13976</v>
      </c>
      <c r="K53" s="59">
        <v>17865</v>
      </c>
      <c r="L53" s="59">
        <v>1640</v>
      </c>
      <c r="M53" s="59">
        <v>8393</v>
      </c>
      <c r="N53" s="59">
        <v>-4882</v>
      </c>
      <c r="O53" s="59">
        <f t="shared" si="1"/>
        <v>1109186</v>
      </c>
    </row>
    <row r="54" spans="1:15" ht="16" thickBot="1">
      <c r="A54" s="59" t="s">
        <v>63</v>
      </c>
      <c r="B54" s="59">
        <v>863806</v>
      </c>
      <c r="C54" s="59">
        <v>328050</v>
      </c>
      <c r="D54" s="59">
        <v>52476</v>
      </c>
      <c r="E54" s="59">
        <v>35606</v>
      </c>
      <c r="F54" s="59">
        <v>59164</v>
      </c>
      <c r="G54" s="59">
        <v>2833</v>
      </c>
      <c r="H54" s="59">
        <v>0</v>
      </c>
      <c r="I54" s="59">
        <v>33575</v>
      </c>
      <c r="J54" s="59">
        <v>17105</v>
      </c>
      <c r="K54" s="59">
        <v>21865</v>
      </c>
      <c r="L54" s="59">
        <v>2008</v>
      </c>
      <c r="M54" s="59">
        <v>10273</v>
      </c>
      <c r="N54" s="59">
        <v>-5953</v>
      </c>
      <c r="O54" s="59">
        <f t="shared" si="1"/>
        <v>1420808</v>
      </c>
    </row>
    <row r="55" spans="1:15" ht="16" thickBot="1">
      <c r="A55" s="59" t="s">
        <v>64</v>
      </c>
      <c r="B55" s="59">
        <v>1916537</v>
      </c>
      <c r="C55" s="59">
        <v>727848</v>
      </c>
      <c r="D55" s="59">
        <v>132754</v>
      </c>
      <c r="E55" s="59">
        <v>78999</v>
      </c>
      <c r="F55" s="59">
        <v>131268</v>
      </c>
      <c r="G55" s="59">
        <v>6286</v>
      </c>
      <c r="H55" s="59">
        <v>45766</v>
      </c>
      <c r="I55" s="59">
        <v>126262</v>
      </c>
      <c r="J55" s="59">
        <v>37950</v>
      </c>
      <c r="K55" s="59">
        <v>48512</v>
      </c>
      <c r="L55" s="59">
        <v>4455</v>
      </c>
      <c r="M55" s="59">
        <v>22792</v>
      </c>
      <c r="N55" s="59">
        <v>-13443</v>
      </c>
      <c r="O55" s="59">
        <f t="shared" si="1"/>
        <v>3265986</v>
      </c>
    </row>
    <row r="56" spans="1:15" ht="16" thickBot="1">
      <c r="A56" s="59" t="s">
        <v>65</v>
      </c>
      <c r="B56" s="59">
        <v>751943</v>
      </c>
      <c r="C56" s="59">
        <v>285567</v>
      </c>
      <c r="D56" s="59">
        <v>43789</v>
      </c>
      <c r="E56" s="59">
        <v>30995</v>
      </c>
      <c r="F56" s="59">
        <v>51502</v>
      </c>
      <c r="G56" s="59">
        <v>2466</v>
      </c>
      <c r="H56" s="59">
        <v>0</v>
      </c>
      <c r="I56" s="59">
        <v>26753</v>
      </c>
      <c r="J56" s="59">
        <v>14890</v>
      </c>
      <c r="K56" s="59">
        <v>19033</v>
      </c>
      <c r="L56" s="59">
        <v>1748</v>
      </c>
      <c r="M56" s="59">
        <v>8942</v>
      </c>
      <c r="N56" s="59">
        <v>-5144</v>
      </c>
      <c r="O56" s="59">
        <f t="shared" si="1"/>
        <v>1232484</v>
      </c>
    </row>
    <row r="57" spans="1:15" ht="16" thickBot="1">
      <c r="A57" s="59" t="s">
        <v>66</v>
      </c>
      <c r="B57" s="59">
        <v>68031203</v>
      </c>
      <c r="C57" s="59">
        <v>25836385</v>
      </c>
      <c r="D57" s="59">
        <v>0</v>
      </c>
      <c r="E57" s="59">
        <v>2804219</v>
      </c>
      <c r="F57" s="59">
        <v>4659601</v>
      </c>
      <c r="G57" s="59">
        <v>223145</v>
      </c>
      <c r="H57" s="59">
        <v>5684014</v>
      </c>
      <c r="I57" s="59">
        <v>3990034</v>
      </c>
      <c r="J57" s="59">
        <v>1347122</v>
      </c>
      <c r="K57" s="59">
        <v>1722024</v>
      </c>
      <c r="L57" s="59">
        <v>158127</v>
      </c>
      <c r="M57" s="59">
        <v>809040</v>
      </c>
      <c r="N57" s="59">
        <v>-458406</v>
      </c>
      <c r="O57" s="59">
        <f t="shared" si="1"/>
        <v>114806508</v>
      </c>
    </row>
    <row r="58" spans="1:15" ht="16" thickBot="1">
      <c r="A58" s="59" t="s">
        <v>67</v>
      </c>
      <c r="B58" s="59">
        <v>710890</v>
      </c>
      <c r="C58" s="59">
        <v>269976</v>
      </c>
      <c r="D58" s="59">
        <v>0</v>
      </c>
      <c r="E58" s="59">
        <v>29303</v>
      </c>
      <c r="F58" s="59">
        <v>48690</v>
      </c>
      <c r="G58" s="59">
        <v>2332</v>
      </c>
      <c r="H58" s="59">
        <v>0</v>
      </c>
      <c r="I58" s="59">
        <v>16851</v>
      </c>
      <c r="J58" s="59">
        <v>14077</v>
      </c>
      <c r="K58" s="59">
        <v>17994</v>
      </c>
      <c r="L58" s="59">
        <v>1652</v>
      </c>
      <c r="M58" s="59">
        <v>8454</v>
      </c>
      <c r="N58" s="59">
        <v>-4873</v>
      </c>
      <c r="O58" s="59">
        <f t="shared" si="1"/>
        <v>1115346</v>
      </c>
    </row>
    <row r="59" spans="1:15" ht="16" thickBot="1">
      <c r="A59" s="59" t="s">
        <v>68</v>
      </c>
      <c r="B59" s="59">
        <v>2754064</v>
      </c>
      <c r="C59" s="59">
        <v>1045918</v>
      </c>
      <c r="D59" s="59">
        <v>207615</v>
      </c>
      <c r="E59" s="59">
        <v>113521</v>
      </c>
      <c r="F59" s="59">
        <v>188632</v>
      </c>
      <c r="G59" s="59">
        <v>9033</v>
      </c>
      <c r="H59" s="59">
        <v>0</v>
      </c>
      <c r="I59" s="59">
        <v>186543</v>
      </c>
      <c r="J59" s="59">
        <v>54535</v>
      </c>
      <c r="K59" s="59">
        <v>69712</v>
      </c>
      <c r="L59" s="59">
        <v>6401</v>
      </c>
      <c r="M59" s="59">
        <v>32752</v>
      </c>
      <c r="N59" s="59">
        <v>-19383</v>
      </c>
      <c r="O59" s="59">
        <f t="shared" si="1"/>
        <v>4649343</v>
      </c>
    </row>
    <row r="60" spans="1:15" ht="16" thickBot="1">
      <c r="A60" s="59" t="s">
        <v>69</v>
      </c>
      <c r="B60" s="59">
        <v>1296061</v>
      </c>
      <c r="C60" s="59">
        <v>492208</v>
      </c>
      <c r="D60" s="59">
        <v>85837</v>
      </c>
      <c r="E60" s="59">
        <v>53423</v>
      </c>
      <c r="F60" s="59">
        <v>88770</v>
      </c>
      <c r="G60" s="59">
        <v>4251</v>
      </c>
      <c r="H60" s="59">
        <v>0</v>
      </c>
      <c r="I60" s="59">
        <v>66845</v>
      </c>
      <c r="J60" s="59">
        <v>25664</v>
      </c>
      <c r="K60" s="59">
        <v>32806</v>
      </c>
      <c r="L60" s="59">
        <v>3012</v>
      </c>
      <c r="M60" s="59">
        <v>15413</v>
      </c>
      <c r="N60" s="59">
        <v>-9017</v>
      </c>
      <c r="O60" s="59">
        <f t="shared" si="1"/>
        <v>2155273</v>
      </c>
    </row>
    <row r="61" spans="1:15" ht="16" thickBot="1">
      <c r="A61" s="59" t="s">
        <v>70</v>
      </c>
      <c r="B61" s="59">
        <v>686173</v>
      </c>
      <c r="C61" s="59">
        <v>260590</v>
      </c>
      <c r="D61" s="59">
        <v>39094</v>
      </c>
      <c r="E61" s="59">
        <v>28284</v>
      </c>
      <c r="F61" s="59">
        <v>46997</v>
      </c>
      <c r="G61" s="59">
        <v>2251</v>
      </c>
      <c r="H61" s="59">
        <v>0</v>
      </c>
      <c r="I61" s="59">
        <v>15645</v>
      </c>
      <c r="J61" s="59">
        <v>13587</v>
      </c>
      <c r="K61" s="59">
        <v>17369</v>
      </c>
      <c r="L61" s="59">
        <v>1595</v>
      </c>
      <c r="M61" s="59">
        <v>8160</v>
      </c>
      <c r="N61" s="59">
        <v>-4707</v>
      </c>
      <c r="O61" s="59">
        <f t="shared" si="1"/>
        <v>1115038</v>
      </c>
    </row>
    <row r="62" spans="1:15" ht="16" thickBot="1">
      <c r="A62" s="59" t="s">
        <v>71</v>
      </c>
      <c r="B62" s="59">
        <v>925882</v>
      </c>
      <c r="C62" s="59">
        <v>351624</v>
      </c>
      <c r="D62" s="59">
        <v>0</v>
      </c>
      <c r="E62" s="59">
        <v>38164</v>
      </c>
      <c r="F62" s="59">
        <v>63416</v>
      </c>
      <c r="G62" s="59">
        <v>3037</v>
      </c>
      <c r="H62" s="59">
        <v>153494</v>
      </c>
      <c r="I62" s="59">
        <v>37301</v>
      </c>
      <c r="J62" s="59">
        <v>18334</v>
      </c>
      <c r="K62" s="59">
        <v>23436</v>
      </c>
      <c r="L62" s="59">
        <v>2152</v>
      </c>
      <c r="M62" s="59">
        <v>11011</v>
      </c>
      <c r="N62" s="59">
        <v>-6447</v>
      </c>
      <c r="O62" s="59">
        <f t="shared" si="1"/>
        <v>1621404</v>
      </c>
    </row>
    <row r="63" spans="1:15" ht="16" thickBot="1">
      <c r="A63" s="59" t="s">
        <v>72</v>
      </c>
      <c r="B63" s="59">
        <v>2514473</v>
      </c>
      <c r="C63" s="59">
        <v>954928</v>
      </c>
      <c r="D63" s="59">
        <v>0</v>
      </c>
      <c r="E63" s="59">
        <v>103646</v>
      </c>
      <c r="F63" s="59">
        <v>172222</v>
      </c>
      <c r="G63" s="59">
        <v>8248</v>
      </c>
      <c r="H63" s="59">
        <v>0</v>
      </c>
      <c r="I63" s="59">
        <v>180083</v>
      </c>
      <c r="J63" s="59">
        <v>49790</v>
      </c>
      <c r="K63" s="59">
        <v>63647</v>
      </c>
      <c r="L63" s="59">
        <v>5844</v>
      </c>
      <c r="M63" s="59">
        <v>29903</v>
      </c>
      <c r="N63" s="59">
        <v>-17334</v>
      </c>
      <c r="O63" s="59">
        <f t="shared" si="1"/>
        <v>4065450</v>
      </c>
    </row>
    <row r="64" spans="1:15" ht="16" thickBot="1">
      <c r="A64" s="59" t="s">
        <v>73</v>
      </c>
      <c r="B64" s="59">
        <v>968684</v>
      </c>
      <c r="C64" s="59">
        <v>367880</v>
      </c>
      <c r="D64" s="59">
        <v>61650</v>
      </c>
      <c r="E64" s="59">
        <v>39929</v>
      </c>
      <c r="F64" s="59">
        <v>66347</v>
      </c>
      <c r="G64" s="59">
        <v>3177</v>
      </c>
      <c r="H64" s="59">
        <v>0</v>
      </c>
      <c r="I64" s="59">
        <v>39639</v>
      </c>
      <c r="J64" s="59">
        <v>19181</v>
      </c>
      <c r="K64" s="59">
        <v>24520</v>
      </c>
      <c r="L64" s="59">
        <v>2252</v>
      </c>
      <c r="M64" s="59">
        <v>11520</v>
      </c>
      <c r="N64" s="59">
        <v>-6902</v>
      </c>
      <c r="O64" s="59">
        <f t="shared" si="1"/>
        <v>1597877</v>
      </c>
    </row>
    <row r="65" spans="1:15" ht="16" thickBot="1">
      <c r="A65" s="59" t="s">
        <v>74</v>
      </c>
      <c r="B65" s="59">
        <v>2045084</v>
      </c>
      <c r="C65" s="59">
        <v>776667</v>
      </c>
      <c r="D65" s="59">
        <v>144876</v>
      </c>
      <c r="E65" s="59">
        <v>84298</v>
      </c>
      <c r="F65" s="59">
        <v>140072</v>
      </c>
      <c r="G65" s="59">
        <v>6708</v>
      </c>
      <c r="H65" s="59">
        <v>0</v>
      </c>
      <c r="I65" s="59">
        <v>138412</v>
      </c>
      <c r="J65" s="59">
        <v>40496</v>
      </c>
      <c r="K65" s="59">
        <v>51766</v>
      </c>
      <c r="L65" s="59">
        <v>4753</v>
      </c>
      <c r="M65" s="59">
        <v>24321</v>
      </c>
      <c r="N65" s="59">
        <v>-14609</v>
      </c>
      <c r="O65" s="59">
        <f t="shared" si="1"/>
        <v>3442844</v>
      </c>
    </row>
    <row r="66" spans="1:15" ht="16" thickBot="1">
      <c r="A66" s="59" t="s">
        <v>75</v>
      </c>
      <c r="B66" s="59">
        <v>4909487</v>
      </c>
      <c r="C66" s="59">
        <v>1864489</v>
      </c>
      <c r="D66" s="59">
        <v>500527</v>
      </c>
      <c r="E66" s="59">
        <v>202367</v>
      </c>
      <c r="F66" s="59">
        <v>336261</v>
      </c>
      <c r="G66" s="59">
        <v>16103</v>
      </c>
      <c r="H66" s="59">
        <v>732134</v>
      </c>
      <c r="I66" s="59">
        <v>295345</v>
      </c>
      <c r="J66" s="59">
        <v>97215</v>
      </c>
      <c r="K66" s="59">
        <v>124270</v>
      </c>
      <c r="L66" s="59">
        <v>11411</v>
      </c>
      <c r="M66" s="59">
        <v>58385</v>
      </c>
      <c r="N66" s="59">
        <v>-33238</v>
      </c>
      <c r="O66" s="59">
        <f t="shared" si="1"/>
        <v>9114756</v>
      </c>
    </row>
    <row r="67" spans="1:15" ht="16" thickBot="1">
      <c r="A67" s="59" t="s">
        <v>76</v>
      </c>
      <c r="B67" s="59">
        <v>568365</v>
      </c>
      <c r="C67" s="59">
        <v>215850</v>
      </c>
      <c r="D67" s="59">
        <v>30099</v>
      </c>
      <c r="E67" s="59">
        <v>23428</v>
      </c>
      <c r="F67" s="59">
        <v>38929</v>
      </c>
      <c r="G67" s="59">
        <v>1864</v>
      </c>
      <c r="H67" s="59">
        <v>-746</v>
      </c>
      <c r="I67" s="59">
        <v>5219</v>
      </c>
      <c r="J67" s="59">
        <v>11255</v>
      </c>
      <c r="K67" s="59">
        <v>14387</v>
      </c>
      <c r="L67" s="59">
        <v>1321</v>
      </c>
      <c r="M67" s="59">
        <v>6759</v>
      </c>
      <c r="N67" s="59">
        <v>-3886</v>
      </c>
      <c r="O67" s="59">
        <f t="shared" si="1"/>
        <v>912844</v>
      </c>
    </row>
    <row r="68" spans="1:15" ht="16" thickBot="1">
      <c r="A68" s="59" t="s">
        <v>77</v>
      </c>
      <c r="B68" s="59">
        <v>745812</v>
      </c>
      <c r="C68" s="59">
        <v>283239</v>
      </c>
      <c r="D68" s="59">
        <v>0</v>
      </c>
      <c r="E68" s="59">
        <v>30742</v>
      </c>
      <c r="F68" s="59">
        <v>51082</v>
      </c>
      <c r="G68" s="59">
        <v>2446</v>
      </c>
      <c r="H68" s="59">
        <v>0</v>
      </c>
      <c r="I68" s="59">
        <v>20582</v>
      </c>
      <c r="J68" s="59">
        <v>14768</v>
      </c>
      <c r="K68" s="59">
        <v>18878</v>
      </c>
      <c r="L68" s="59">
        <v>1734</v>
      </c>
      <c r="M68" s="59">
        <v>8869</v>
      </c>
      <c r="N68" s="59">
        <v>-5002</v>
      </c>
      <c r="O68" s="59">
        <f t="shared" si="1"/>
        <v>1173150</v>
      </c>
    </row>
    <row r="69" spans="1:15" ht="16" thickBot="1">
      <c r="A69" s="59" t="s">
        <v>78</v>
      </c>
      <c r="B69" s="59">
        <v>801792</v>
      </c>
      <c r="C69" s="59">
        <v>304499</v>
      </c>
      <c r="D69" s="59">
        <v>47912</v>
      </c>
      <c r="E69" s="59">
        <v>33050</v>
      </c>
      <c r="F69" s="59">
        <v>54916</v>
      </c>
      <c r="G69" s="59">
        <v>2630</v>
      </c>
      <c r="H69" s="59">
        <v>0</v>
      </c>
      <c r="I69" s="59">
        <v>26028</v>
      </c>
      <c r="J69" s="59">
        <v>15877</v>
      </c>
      <c r="K69" s="59">
        <v>20295</v>
      </c>
      <c r="L69" s="59">
        <v>1864</v>
      </c>
      <c r="M69" s="59">
        <v>9535</v>
      </c>
      <c r="N69" s="59">
        <v>-5578</v>
      </c>
      <c r="O69" s="59">
        <f t="shared" si="1"/>
        <v>1312820</v>
      </c>
    </row>
    <row r="70" spans="1:15" ht="16" thickBot="1">
      <c r="A70" s="59" t="s">
        <v>79</v>
      </c>
      <c r="B70" s="59">
        <v>840962</v>
      </c>
      <c r="C70" s="59">
        <v>319374</v>
      </c>
      <c r="D70" s="59">
        <v>50855</v>
      </c>
      <c r="E70" s="59">
        <v>34664</v>
      </c>
      <c r="F70" s="59">
        <v>57599</v>
      </c>
      <c r="G70" s="59">
        <v>2758</v>
      </c>
      <c r="H70" s="59">
        <v>-322</v>
      </c>
      <c r="I70" s="59">
        <v>29646</v>
      </c>
      <c r="J70" s="59">
        <v>16652</v>
      </c>
      <c r="K70" s="59">
        <v>21287</v>
      </c>
      <c r="L70" s="59">
        <v>1955</v>
      </c>
      <c r="M70" s="59">
        <v>10001</v>
      </c>
      <c r="N70" s="59">
        <v>-5707</v>
      </c>
      <c r="O70" s="59">
        <f t="shared" si="1"/>
        <v>1379724</v>
      </c>
    </row>
    <row r="71" spans="1:15" ht="16" thickBot="1">
      <c r="A71" s="59" t="s">
        <v>80</v>
      </c>
      <c r="B71" s="59">
        <v>610479</v>
      </c>
      <c r="C71" s="59">
        <v>231843</v>
      </c>
      <c r="D71" s="59">
        <v>33263</v>
      </c>
      <c r="E71" s="59">
        <v>25164</v>
      </c>
      <c r="F71" s="59">
        <v>41813</v>
      </c>
      <c r="G71" s="59">
        <v>2002</v>
      </c>
      <c r="H71" s="59">
        <v>0</v>
      </c>
      <c r="I71" s="59">
        <v>8929</v>
      </c>
      <c r="J71" s="59">
        <v>12088</v>
      </c>
      <c r="K71" s="59">
        <v>15453</v>
      </c>
      <c r="L71" s="59">
        <v>1419</v>
      </c>
      <c r="M71" s="59">
        <v>7260</v>
      </c>
      <c r="N71" s="59">
        <v>-4197</v>
      </c>
      <c r="O71" s="59">
        <f t="shared" si="1"/>
        <v>985516</v>
      </c>
    </row>
    <row r="72" spans="1:15" ht="16" thickBot="1">
      <c r="A72" s="59" t="s">
        <v>81</v>
      </c>
      <c r="B72" s="59">
        <v>634141</v>
      </c>
      <c r="C72" s="59">
        <v>240829</v>
      </c>
      <c r="D72" s="59">
        <v>0</v>
      </c>
      <c r="E72" s="59">
        <v>26139</v>
      </c>
      <c r="F72" s="59">
        <v>43434</v>
      </c>
      <c r="G72" s="59">
        <v>2080</v>
      </c>
      <c r="H72" s="59">
        <v>0</v>
      </c>
      <c r="I72" s="59">
        <v>10229</v>
      </c>
      <c r="J72" s="59">
        <v>12557</v>
      </c>
      <c r="K72" s="59">
        <v>16052</v>
      </c>
      <c r="L72" s="59">
        <v>1474</v>
      </c>
      <c r="M72" s="59">
        <v>7541</v>
      </c>
      <c r="N72" s="59">
        <v>-4313</v>
      </c>
      <c r="O72" s="59">
        <f t="shared" ref="O72:O103" si="2">SUM(B72:N72)</f>
        <v>990163</v>
      </c>
    </row>
    <row r="73" spans="1:15" ht="16" thickBot="1">
      <c r="A73" s="59" t="s">
        <v>82</v>
      </c>
      <c r="B73" s="59">
        <v>763576</v>
      </c>
      <c r="C73" s="59">
        <v>289985</v>
      </c>
      <c r="D73" s="59">
        <v>45539</v>
      </c>
      <c r="E73" s="59">
        <v>31474</v>
      </c>
      <c r="F73" s="59">
        <v>52299</v>
      </c>
      <c r="G73" s="59">
        <v>2505</v>
      </c>
      <c r="H73" s="59">
        <v>157666</v>
      </c>
      <c r="I73" s="59">
        <v>23833</v>
      </c>
      <c r="J73" s="59">
        <v>15120</v>
      </c>
      <c r="K73" s="59">
        <v>19328</v>
      </c>
      <c r="L73" s="59">
        <v>1775</v>
      </c>
      <c r="M73" s="59">
        <v>9081</v>
      </c>
      <c r="N73" s="59">
        <v>-5260</v>
      </c>
      <c r="O73" s="59">
        <f t="shared" si="2"/>
        <v>1406921</v>
      </c>
    </row>
    <row r="74" spans="1:15" ht="16" thickBot="1">
      <c r="A74" s="59" t="s">
        <v>83</v>
      </c>
      <c r="B74" s="59">
        <v>1095766</v>
      </c>
      <c r="C74" s="59">
        <v>416142</v>
      </c>
      <c r="D74" s="59">
        <v>0</v>
      </c>
      <c r="E74" s="59">
        <v>45167</v>
      </c>
      <c r="F74" s="59">
        <v>75051</v>
      </c>
      <c r="G74" s="59">
        <v>3594</v>
      </c>
      <c r="H74" s="59">
        <v>0</v>
      </c>
      <c r="I74" s="59">
        <v>49480</v>
      </c>
      <c r="J74" s="59">
        <v>21698</v>
      </c>
      <c r="K74" s="59">
        <v>27736</v>
      </c>
      <c r="L74" s="59">
        <v>2547</v>
      </c>
      <c r="M74" s="59">
        <v>13031</v>
      </c>
      <c r="N74" s="59">
        <v>-7695</v>
      </c>
      <c r="O74" s="59">
        <f t="shared" si="2"/>
        <v>1742517</v>
      </c>
    </row>
    <row r="75" spans="1:15" ht="16" thickBot="1">
      <c r="A75" s="59" t="s">
        <v>84</v>
      </c>
      <c r="B75" s="59">
        <v>718753</v>
      </c>
      <c r="C75" s="59">
        <v>272963</v>
      </c>
      <c r="D75" s="59">
        <v>0</v>
      </c>
      <c r="E75" s="59">
        <v>29627</v>
      </c>
      <c r="F75" s="59">
        <v>49229</v>
      </c>
      <c r="G75" s="59">
        <v>2358</v>
      </c>
      <c r="H75" s="59">
        <v>0</v>
      </c>
      <c r="I75" s="59">
        <v>16517</v>
      </c>
      <c r="J75" s="59">
        <v>14232</v>
      </c>
      <c r="K75" s="59">
        <v>18193</v>
      </c>
      <c r="L75" s="59">
        <v>1671</v>
      </c>
      <c r="M75" s="59">
        <v>8548</v>
      </c>
      <c r="N75" s="59">
        <v>-4854</v>
      </c>
      <c r="O75" s="59">
        <f t="shared" si="2"/>
        <v>1127237</v>
      </c>
    </row>
    <row r="76" spans="1:15" ht="16" thickBot="1">
      <c r="A76" s="59" t="s">
        <v>85</v>
      </c>
      <c r="B76" s="59">
        <v>1040058</v>
      </c>
      <c r="C76" s="59">
        <v>394985</v>
      </c>
      <c r="D76" s="59">
        <v>65725</v>
      </c>
      <c r="E76" s="59">
        <v>42871</v>
      </c>
      <c r="F76" s="59">
        <v>71236</v>
      </c>
      <c r="G76" s="59">
        <v>3411</v>
      </c>
      <c r="H76" s="59">
        <v>0</v>
      </c>
      <c r="I76" s="59">
        <v>50139</v>
      </c>
      <c r="J76" s="59">
        <v>20595</v>
      </c>
      <c r="K76" s="59">
        <v>26326</v>
      </c>
      <c r="L76" s="59">
        <v>2417</v>
      </c>
      <c r="M76" s="59">
        <v>12369</v>
      </c>
      <c r="N76" s="59">
        <v>-7390</v>
      </c>
      <c r="O76" s="59">
        <f t="shared" si="2"/>
        <v>1722742</v>
      </c>
    </row>
    <row r="77" spans="1:15" ht="16" thickBot="1">
      <c r="A77" s="59" t="s">
        <v>86</v>
      </c>
      <c r="B77" s="59">
        <v>747792</v>
      </c>
      <c r="C77" s="59">
        <v>283991</v>
      </c>
      <c r="D77" s="59">
        <v>44934</v>
      </c>
      <c r="E77" s="59">
        <v>30824</v>
      </c>
      <c r="F77" s="59">
        <v>51218</v>
      </c>
      <c r="G77" s="59">
        <v>2453</v>
      </c>
      <c r="H77" s="59">
        <v>0</v>
      </c>
      <c r="I77" s="59">
        <v>20264</v>
      </c>
      <c r="J77" s="59">
        <v>14807</v>
      </c>
      <c r="K77" s="59">
        <v>18928</v>
      </c>
      <c r="L77" s="59">
        <v>1738</v>
      </c>
      <c r="M77" s="59">
        <v>8893</v>
      </c>
      <c r="N77" s="59">
        <v>-5211</v>
      </c>
      <c r="O77" s="59">
        <f t="shared" si="2"/>
        <v>1220631</v>
      </c>
    </row>
    <row r="78" spans="1:15" ht="16" thickBot="1">
      <c r="A78" s="59" t="s">
        <v>87</v>
      </c>
      <c r="B78" s="59">
        <v>626178</v>
      </c>
      <c r="C78" s="59">
        <v>237805</v>
      </c>
      <c r="D78" s="59">
        <v>34467</v>
      </c>
      <c r="E78" s="59">
        <v>25811</v>
      </c>
      <c r="F78" s="59">
        <v>42888</v>
      </c>
      <c r="G78" s="59">
        <v>2054</v>
      </c>
      <c r="H78" s="59">
        <v>0</v>
      </c>
      <c r="I78" s="59">
        <v>10912</v>
      </c>
      <c r="J78" s="59">
        <v>12399</v>
      </c>
      <c r="K78" s="59">
        <v>15850</v>
      </c>
      <c r="L78" s="59">
        <v>1455</v>
      </c>
      <c r="M78" s="59">
        <v>7447</v>
      </c>
      <c r="N78" s="59">
        <v>-4216</v>
      </c>
      <c r="O78" s="59">
        <f t="shared" si="2"/>
        <v>1013050</v>
      </c>
    </row>
    <row r="79" spans="1:15" ht="16" thickBot="1">
      <c r="A79" s="59" t="s">
        <v>88</v>
      </c>
      <c r="B79" s="59">
        <v>619348</v>
      </c>
      <c r="C79" s="59">
        <v>235211</v>
      </c>
      <c r="D79" s="59">
        <v>34099</v>
      </c>
      <c r="E79" s="59">
        <v>25529</v>
      </c>
      <c r="F79" s="59">
        <v>42420</v>
      </c>
      <c r="G79" s="59">
        <v>2031</v>
      </c>
      <c r="H79" s="59">
        <v>0</v>
      </c>
      <c r="I79" s="59">
        <v>9168</v>
      </c>
      <c r="J79" s="59">
        <v>12264</v>
      </c>
      <c r="K79" s="59">
        <v>15677</v>
      </c>
      <c r="L79" s="59">
        <v>1440</v>
      </c>
      <c r="M79" s="59">
        <v>7365</v>
      </c>
      <c r="N79" s="59">
        <v>-4232</v>
      </c>
      <c r="O79" s="59">
        <f t="shared" si="2"/>
        <v>1000320</v>
      </c>
    </row>
    <row r="80" spans="1:15" ht="16" thickBot="1">
      <c r="A80" s="59" t="s">
        <v>89</v>
      </c>
      <c r="B80" s="59">
        <v>861239</v>
      </c>
      <c r="C80" s="59">
        <v>327075</v>
      </c>
      <c r="D80" s="59">
        <v>52069</v>
      </c>
      <c r="E80" s="59">
        <v>35500</v>
      </c>
      <c r="F80" s="59">
        <v>58988</v>
      </c>
      <c r="G80" s="59">
        <v>2825</v>
      </c>
      <c r="H80" s="59">
        <v>0</v>
      </c>
      <c r="I80" s="59">
        <v>35985</v>
      </c>
      <c r="J80" s="59">
        <v>17054</v>
      </c>
      <c r="K80" s="59">
        <v>21800</v>
      </c>
      <c r="L80" s="59">
        <v>2002</v>
      </c>
      <c r="M80" s="59">
        <v>10242</v>
      </c>
      <c r="N80" s="59">
        <v>-5747</v>
      </c>
      <c r="O80" s="59">
        <f t="shared" si="2"/>
        <v>1419032</v>
      </c>
    </row>
    <row r="81" spans="1:15" ht="16" thickBot="1">
      <c r="A81" s="59" t="s">
        <v>90</v>
      </c>
      <c r="B81" s="59">
        <v>732951</v>
      </c>
      <c r="C81" s="59">
        <v>278355</v>
      </c>
      <c r="D81" s="59">
        <v>0</v>
      </c>
      <c r="E81" s="59">
        <v>30212</v>
      </c>
      <c r="F81" s="59">
        <v>50201</v>
      </c>
      <c r="G81" s="59">
        <v>2404</v>
      </c>
      <c r="H81" s="59">
        <v>0</v>
      </c>
      <c r="I81" s="59">
        <v>20143</v>
      </c>
      <c r="J81" s="59">
        <v>14514</v>
      </c>
      <c r="K81" s="59">
        <v>18553</v>
      </c>
      <c r="L81" s="59">
        <v>1704</v>
      </c>
      <c r="M81" s="59">
        <v>8716</v>
      </c>
      <c r="N81" s="59">
        <v>-5064</v>
      </c>
      <c r="O81" s="59">
        <f t="shared" si="2"/>
        <v>1152689</v>
      </c>
    </row>
    <row r="82" spans="1:15" ht="16" thickBot="1">
      <c r="A82" s="59" t="s">
        <v>91</v>
      </c>
      <c r="B82" s="59">
        <v>922664</v>
      </c>
      <c r="C82" s="59">
        <v>350403</v>
      </c>
      <c r="D82" s="59">
        <v>56793</v>
      </c>
      <c r="E82" s="59">
        <v>38032</v>
      </c>
      <c r="F82" s="59">
        <v>63195</v>
      </c>
      <c r="G82" s="59">
        <v>3026</v>
      </c>
      <c r="H82" s="59">
        <v>0</v>
      </c>
      <c r="I82" s="59">
        <v>40831</v>
      </c>
      <c r="J82" s="59">
        <v>18270</v>
      </c>
      <c r="K82" s="59">
        <v>23355</v>
      </c>
      <c r="L82" s="59">
        <v>2145</v>
      </c>
      <c r="M82" s="59">
        <v>10972</v>
      </c>
      <c r="N82" s="59">
        <v>-6360</v>
      </c>
      <c r="O82" s="59">
        <f t="shared" si="2"/>
        <v>1523326</v>
      </c>
    </row>
    <row r="83" spans="1:15" ht="16" thickBot="1">
      <c r="A83" s="59" t="s">
        <v>92</v>
      </c>
      <c r="B83" s="59">
        <v>1566122</v>
      </c>
      <c r="C83" s="59">
        <v>594770</v>
      </c>
      <c r="D83" s="59">
        <v>105907</v>
      </c>
      <c r="E83" s="59">
        <v>64555</v>
      </c>
      <c r="F83" s="59">
        <v>107267</v>
      </c>
      <c r="G83" s="59">
        <v>5137</v>
      </c>
      <c r="H83" s="59">
        <v>0</v>
      </c>
      <c r="I83" s="59">
        <v>97290</v>
      </c>
      <c r="J83" s="59">
        <v>31012</v>
      </c>
      <c r="K83" s="59">
        <v>39642</v>
      </c>
      <c r="L83" s="59">
        <v>3640</v>
      </c>
      <c r="M83" s="59">
        <v>18625</v>
      </c>
      <c r="N83" s="59">
        <v>-11199</v>
      </c>
      <c r="O83" s="59">
        <f t="shared" si="2"/>
        <v>2622768</v>
      </c>
    </row>
    <row r="84" spans="1:15" ht="16" thickBot="1">
      <c r="A84" s="59" t="s">
        <v>93</v>
      </c>
      <c r="B84" s="59">
        <v>670687</v>
      </c>
      <c r="C84" s="59">
        <v>254709</v>
      </c>
      <c r="D84" s="59">
        <v>0</v>
      </c>
      <c r="E84" s="59">
        <v>27645</v>
      </c>
      <c r="F84" s="59">
        <v>45937</v>
      </c>
      <c r="G84" s="59">
        <v>2200</v>
      </c>
      <c r="H84" s="59">
        <v>0</v>
      </c>
      <c r="I84" s="59">
        <v>15823</v>
      </c>
      <c r="J84" s="59">
        <v>13281</v>
      </c>
      <c r="K84" s="59">
        <v>16977</v>
      </c>
      <c r="L84" s="59">
        <v>1559</v>
      </c>
      <c r="M84" s="59">
        <v>7976</v>
      </c>
      <c r="N84" s="59">
        <v>-4618</v>
      </c>
      <c r="O84" s="59">
        <f t="shared" si="2"/>
        <v>1052176</v>
      </c>
    </row>
    <row r="85" spans="1:15" ht="16" thickBot="1">
      <c r="A85" s="59" t="s">
        <v>94</v>
      </c>
      <c r="B85" s="59">
        <v>732443</v>
      </c>
      <c r="C85" s="59">
        <v>278162</v>
      </c>
      <c r="D85" s="59">
        <v>42704</v>
      </c>
      <c r="E85" s="59">
        <v>30191</v>
      </c>
      <c r="F85" s="59">
        <v>50167</v>
      </c>
      <c r="G85" s="59">
        <v>2402</v>
      </c>
      <c r="H85" s="59">
        <v>0</v>
      </c>
      <c r="I85" s="59">
        <v>20543</v>
      </c>
      <c r="J85" s="59">
        <v>14503</v>
      </c>
      <c r="K85" s="59">
        <v>18540</v>
      </c>
      <c r="L85" s="59">
        <v>1702</v>
      </c>
      <c r="M85" s="59">
        <v>8710</v>
      </c>
      <c r="N85" s="59">
        <v>-5129</v>
      </c>
      <c r="O85" s="59">
        <f t="shared" si="2"/>
        <v>1194938</v>
      </c>
    </row>
    <row r="86" spans="1:15" ht="16" thickBot="1">
      <c r="A86" s="59" t="s">
        <v>95</v>
      </c>
      <c r="B86" s="59">
        <v>3158960</v>
      </c>
      <c r="C86" s="59">
        <v>1199686</v>
      </c>
      <c r="D86" s="59">
        <v>229222</v>
      </c>
      <c r="E86" s="59">
        <v>130211</v>
      </c>
      <c r="F86" s="59">
        <v>216364</v>
      </c>
      <c r="G86" s="59">
        <v>10361</v>
      </c>
      <c r="H86" s="59">
        <v>0</v>
      </c>
      <c r="I86" s="59">
        <v>236955</v>
      </c>
      <c r="J86" s="59">
        <v>62552</v>
      </c>
      <c r="K86" s="59">
        <v>79960</v>
      </c>
      <c r="L86" s="59">
        <v>7342</v>
      </c>
      <c r="M86" s="59">
        <v>37567</v>
      </c>
      <c r="N86" s="59">
        <v>-22047</v>
      </c>
      <c r="O86" s="59">
        <f t="shared" si="2"/>
        <v>5347133</v>
      </c>
    </row>
    <row r="87" spans="1:15" ht="16" thickBot="1">
      <c r="A87" s="59" t="s">
        <v>96</v>
      </c>
      <c r="B87" s="59">
        <v>1154851</v>
      </c>
      <c r="C87" s="59">
        <v>438581</v>
      </c>
      <c r="D87" s="59">
        <v>74668</v>
      </c>
      <c r="E87" s="59">
        <v>47602</v>
      </c>
      <c r="F87" s="59">
        <v>79098</v>
      </c>
      <c r="G87" s="59">
        <v>3788</v>
      </c>
      <c r="H87" s="59">
        <v>0</v>
      </c>
      <c r="I87" s="59">
        <v>57159</v>
      </c>
      <c r="J87" s="59">
        <v>22868</v>
      </c>
      <c r="K87" s="59">
        <v>29232</v>
      </c>
      <c r="L87" s="59">
        <v>2684</v>
      </c>
      <c r="M87" s="59">
        <v>13734</v>
      </c>
      <c r="N87" s="59">
        <v>-7954</v>
      </c>
      <c r="O87" s="59">
        <f t="shared" si="2"/>
        <v>1916311</v>
      </c>
    </row>
    <row r="88" spans="1:15" ht="16" thickBot="1">
      <c r="A88" s="59" t="s">
        <v>97</v>
      </c>
      <c r="B88" s="59">
        <v>710308</v>
      </c>
      <c r="C88" s="59">
        <v>269755</v>
      </c>
      <c r="D88" s="59">
        <v>40778</v>
      </c>
      <c r="E88" s="59">
        <v>29279</v>
      </c>
      <c r="F88" s="59">
        <v>48650</v>
      </c>
      <c r="G88" s="59">
        <v>2330</v>
      </c>
      <c r="H88" s="59">
        <v>0</v>
      </c>
      <c r="I88" s="59">
        <v>19606</v>
      </c>
      <c r="J88" s="59">
        <v>14065</v>
      </c>
      <c r="K88" s="59">
        <v>17980</v>
      </c>
      <c r="L88" s="59">
        <v>1651</v>
      </c>
      <c r="M88" s="59">
        <v>8447</v>
      </c>
      <c r="N88" s="59">
        <v>-4891</v>
      </c>
      <c r="O88" s="59">
        <f t="shared" si="2"/>
        <v>1157958</v>
      </c>
    </row>
    <row r="89" spans="1:15" ht="16" thickBot="1">
      <c r="A89" s="59" t="s">
        <v>98</v>
      </c>
      <c r="B89" s="59">
        <v>714779</v>
      </c>
      <c r="C89" s="59">
        <v>271453</v>
      </c>
      <c r="D89" s="59">
        <v>41223</v>
      </c>
      <c r="E89" s="59">
        <v>29463</v>
      </c>
      <c r="F89" s="59">
        <v>48957</v>
      </c>
      <c r="G89" s="59">
        <v>2344</v>
      </c>
      <c r="H89" s="59">
        <v>0</v>
      </c>
      <c r="I89" s="59">
        <v>17339</v>
      </c>
      <c r="J89" s="59">
        <v>14154</v>
      </c>
      <c r="K89" s="59">
        <v>18093</v>
      </c>
      <c r="L89" s="59">
        <v>1661</v>
      </c>
      <c r="M89" s="59">
        <v>8500</v>
      </c>
      <c r="N89" s="59">
        <v>-5071</v>
      </c>
      <c r="O89" s="59">
        <f t="shared" si="2"/>
        <v>1162895</v>
      </c>
    </row>
    <row r="90" spans="1:15" ht="16" thickBot="1">
      <c r="A90" s="59" t="s">
        <v>99</v>
      </c>
      <c r="B90" s="59">
        <v>653650</v>
      </c>
      <c r="C90" s="59">
        <v>248238</v>
      </c>
      <c r="D90" s="59">
        <v>0</v>
      </c>
      <c r="E90" s="59">
        <v>26943</v>
      </c>
      <c r="F90" s="59">
        <v>44770</v>
      </c>
      <c r="G90" s="59">
        <v>2144</v>
      </c>
      <c r="H90" s="59">
        <v>0</v>
      </c>
      <c r="I90" s="59">
        <v>9494</v>
      </c>
      <c r="J90" s="59">
        <v>12943</v>
      </c>
      <c r="K90" s="59">
        <v>16545</v>
      </c>
      <c r="L90" s="59">
        <v>1519</v>
      </c>
      <c r="M90" s="59">
        <v>7773</v>
      </c>
      <c r="N90" s="59">
        <v>-4429</v>
      </c>
      <c r="O90" s="59">
        <f t="shared" si="2"/>
        <v>1019590</v>
      </c>
    </row>
    <row r="91" spans="1:15" ht="16" thickBot="1">
      <c r="A91" s="59" t="s">
        <v>100</v>
      </c>
      <c r="B91" s="59">
        <v>923598</v>
      </c>
      <c r="C91" s="59">
        <v>350757</v>
      </c>
      <c r="D91" s="59">
        <v>56948</v>
      </c>
      <c r="E91" s="59">
        <v>38070</v>
      </c>
      <c r="F91" s="59">
        <v>63259</v>
      </c>
      <c r="G91" s="59">
        <v>3029</v>
      </c>
      <c r="H91" s="59">
        <v>0</v>
      </c>
      <c r="I91" s="59">
        <v>37722</v>
      </c>
      <c r="J91" s="59">
        <v>18289</v>
      </c>
      <c r="K91" s="59">
        <v>23378</v>
      </c>
      <c r="L91" s="59">
        <v>2147</v>
      </c>
      <c r="M91" s="59">
        <v>10984</v>
      </c>
      <c r="N91" s="59">
        <v>-6623</v>
      </c>
      <c r="O91" s="59">
        <f t="shared" si="2"/>
        <v>1521558</v>
      </c>
    </row>
    <row r="92" spans="1:15" ht="16" thickBot="1">
      <c r="A92" s="59" t="s">
        <v>101</v>
      </c>
      <c r="B92" s="59">
        <v>1498108</v>
      </c>
      <c r="C92" s="59">
        <v>568940</v>
      </c>
      <c r="D92" s="59">
        <v>100492</v>
      </c>
      <c r="E92" s="59">
        <v>61751</v>
      </c>
      <c r="F92" s="59">
        <v>102609</v>
      </c>
      <c r="G92" s="59">
        <v>4914</v>
      </c>
      <c r="H92" s="59">
        <v>0</v>
      </c>
      <c r="I92" s="59">
        <v>94691</v>
      </c>
      <c r="J92" s="59">
        <v>29665</v>
      </c>
      <c r="K92" s="59">
        <v>37921</v>
      </c>
      <c r="L92" s="59">
        <v>3482</v>
      </c>
      <c r="M92" s="59">
        <v>17816</v>
      </c>
      <c r="N92" s="59">
        <v>-10355</v>
      </c>
      <c r="O92" s="59">
        <f t="shared" si="2"/>
        <v>2510034</v>
      </c>
    </row>
    <row r="93" spans="1:15" ht="16" thickBot="1">
      <c r="A93" s="59" t="s">
        <v>102</v>
      </c>
      <c r="B93" s="59">
        <v>638020</v>
      </c>
      <c r="C93" s="59">
        <v>242302</v>
      </c>
      <c r="D93" s="59">
        <v>35335</v>
      </c>
      <c r="E93" s="59">
        <v>26299</v>
      </c>
      <c r="F93" s="59">
        <v>43699</v>
      </c>
      <c r="G93" s="59">
        <v>2093</v>
      </c>
      <c r="H93" s="59">
        <v>0</v>
      </c>
      <c r="I93" s="59">
        <v>12601</v>
      </c>
      <c r="J93" s="59">
        <v>12634</v>
      </c>
      <c r="K93" s="59">
        <v>16150</v>
      </c>
      <c r="L93" s="59">
        <v>1483</v>
      </c>
      <c r="M93" s="59">
        <v>7587</v>
      </c>
      <c r="N93" s="59">
        <v>-4407</v>
      </c>
      <c r="O93" s="59">
        <f t="shared" si="2"/>
        <v>1033796</v>
      </c>
    </row>
    <row r="94" spans="1:15" ht="16" thickBot="1">
      <c r="A94" s="59" t="s">
        <v>103</v>
      </c>
      <c r="B94" s="59">
        <v>835137</v>
      </c>
      <c r="C94" s="59">
        <v>317162</v>
      </c>
      <c r="D94" s="59">
        <v>50193</v>
      </c>
      <c r="E94" s="59">
        <v>34424</v>
      </c>
      <c r="F94" s="59">
        <v>57200</v>
      </c>
      <c r="G94" s="59">
        <v>2739</v>
      </c>
      <c r="H94" s="59">
        <v>0</v>
      </c>
      <c r="I94" s="59">
        <v>31697</v>
      </c>
      <c r="J94" s="59">
        <v>16537</v>
      </c>
      <c r="K94" s="59">
        <v>21139</v>
      </c>
      <c r="L94" s="59">
        <v>1941</v>
      </c>
      <c r="M94" s="59">
        <v>9932</v>
      </c>
      <c r="N94" s="59">
        <v>-5742</v>
      </c>
      <c r="O94" s="59">
        <f t="shared" si="2"/>
        <v>1372359</v>
      </c>
    </row>
    <row r="95" spans="1:15" ht="16" thickBot="1">
      <c r="A95" s="59" t="s">
        <v>104</v>
      </c>
      <c r="B95" s="59">
        <v>624040</v>
      </c>
      <c r="C95" s="59">
        <v>236993</v>
      </c>
      <c r="D95" s="59">
        <v>34308</v>
      </c>
      <c r="E95" s="59">
        <v>25723</v>
      </c>
      <c r="F95" s="59">
        <v>42742</v>
      </c>
      <c r="G95" s="59">
        <v>2047</v>
      </c>
      <c r="H95" s="59">
        <v>0</v>
      </c>
      <c r="I95" s="59">
        <v>10572</v>
      </c>
      <c r="J95" s="59">
        <v>12357</v>
      </c>
      <c r="K95" s="59">
        <v>15796</v>
      </c>
      <c r="L95" s="59">
        <v>1450</v>
      </c>
      <c r="M95" s="59">
        <v>7421</v>
      </c>
      <c r="N95" s="59">
        <v>-4303</v>
      </c>
      <c r="O95" s="59">
        <f t="shared" si="2"/>
        <v>1009146</v>
      </c>
    </row>
    <row r="96" spans="1:15" ht="16" thickBot="1">
      <c r="A96" s="59" t="s">
        <v>105</v>
      </c>
      <c r="B96" s="59">
        <v>2879513</v>
      </c>
      <c r="C96" s="59">
        <v>1093560</v>
      </c>
      <c r="D96" s="59">
        <v>212234</v>
      </c>
      <c r="E96" s="59">
        <v>118692</v>
      </c>
      <c r="F96" s="59">
        <v>197224</v>
      </c>
      <c r="G96" s="59">
        <v>9445</v>
      </c>
      <c r="H96" s="59">
        <v>7298</v>
      </c>
      <c r="I96" s="59">
        <v>194510</v>
      </c>
      <c r="J96" s="59">
        <v>57019</v>
      </c>
      <c r="K96" s="59">
        <v>72887</v>
      </c>
      <c r="L96" s="59">
        <v>6693</v>
      </c>
      <c r="M96" s="59">
        <v>34244</v>
      </c>
      <c r="N96" s="59">
        <v>-20995</v>
      </c>
      <c r="O96" s="59">
        <f t="shared" si="2"/>
        <v>4862324</v>
      </c>
    </row>
    <row r="97" spans="1:15" ht="16" thickBot="1">
      <c r="A97" s="59" t="s">
        <v>106</v>
      </c>
      <c r="B97" s="59">
        <v>954365</v>
      </c>
      <c r="C97" s="59">
        <v>362442</v>
      </c>
      <c r="D97" s="59">
        <v>59237</v>
      </c>
      <c r="E97" s="59">
        <v>39339</v>
      </c>
      <c r="F97" s="59">
        <v>65366</v>
      </c>
      <c r="G97" s="59">
        <v>3130</v>
      </c>
      <c r="H97" s="59">
        <v>-31</v>
      </c>
      <c r="I97" s="59">
        <v>42385</v>
      </c>
      <c r="J97" s="59">
        <v>18898</v>
      </c>
      <c r="K97" s="59">
        <v>24157</v>
      </c>
      <c r="L97" s="59">
        <v>2218</v>
      </c>
      <c r="M97" s="59">
        <v>11349</v>
      </c>
      <c r="N97" s="59">
        <v>-6721</v>
      </c>
      <c r="O97" s="59">
        <f t="shared" si="2"/>
        <v>1576134</v>
      </c>
    </row>
    <row r="98" spans="1:15" ht="16" thickBot="1">
      <c r="A98" s="59" t="s">
        <v>107</v>
      </c>
      <c r="B98" s="59">
        <v>1255917</v>
      </c>
      <c r="C98" s="59">
        <v>476963</v>
      </c>
      <c r="D98" s="59">
        <v>0</v>
      </c>
      <c r="E98" s="59">
        <v>51768</v>
      </c>
      <c r="F98" s="59">
        <v>86020</v>
      </c>
      <c r="G98" s="59">
        <v>4119</v>
      </c>
      <c r="H98" s="59">
        <v>0</v>
      </c>
      <c r="I98" s="59">
        <v>67675</v>
      </c>
      <c r="J98" s="59">
        <v>24869</v>
      </c>
      <c r="K98" s="59">
        <v>31790</v>
      </c>
      <c r="L98" s="59">
        <v>2919</v>
      </c>
      <c r="M98" s="59">
        <v>14936</v>
      </c>
      <c r="N98" s="59">
        <v>-8747</v>
      </c>
      <c r="O98" s="59">
        <f t="shared" si="2"/>
        <v>2008229</v>
      </c>
    </row>
    <row r="99" spans="1:15" ht="16" thickBot="1">
      <c r="A99" s="59" t="s">
        <v>108</v>
      </c>
      <c r="B99" s="59">
        <v>984263</v>
      </c>
      <c r="C99" s="59">
        <v>373796</v>
      </c>
      <c r="D99" s="59">
        <v>61322</v>
      </c>
      <c r="E99" s="59">
        <v>40571</v>
      </c>
      <c r="F99" s="59">
        <v>67414</v>
      </c>
      <c r="G99" s="59">
        <v>3228</v>
      </c>
      <c r="H99" s="59">
        <v>31463</v>
      </c>
      <c r="I99" s="59">
        <v>49292</v>
      </c>
      <c r="J99" s="59">
        <v>19490</v>
      </c>
      <c r="K99" s="59">
        <v>24914</v>
      </c>
      <c r="L99" s="59">
        <v>2288</v>
      </c>
      <c r="M99" s="59">
        <v>11705</v>
      </c>
      <c r="N99" s="59">
        <v>-6685</v>
      </c>
      <c r="O99" s="59">
        <f t="shared" si="2"/>
        <v>1663061</v>
      </c>
    </row>
    <row r="100" spans="1:15" ht="16" thickBot="1">
      <c r="A100" s="59" t="s">
        <v>109</v>
      </c>
      <c r="B100" s="59">
        <v>1571360</v>
      </c>
      <c r="C100" s="59">
        <v>596759</v>
      </c>
      <c r="D100" s="59">
        <v>0</v>
      </c>
      <c r="E100" s="59">
        <v>64771</v>
      </c>
      <c r="F100" s="59">
        <v>107626</v>
      </c>
      <c r="G100" s="59">
        <v>5154</v>
      </c>
      <c r="H100" s="59">
        <v>0</v>
      </c>
      <c r="I100" s="59">
        <v>85479</v>
      </c>
      <c r="J100" s="59">
        <v>31115</v>
      </c>
      <c r="K100" s="59">
        <v>39775</v>
      </c>
      <c r="L100" s="59">
        <v>3652</v>
      </c>
      <c r="M100" s="59">
        <v>18687</v>
      </c>
      <c r="N100" s="59">
        <v>-11124</v>
      </c>
      <c r="O100" s="59">
        <f t="shared" si="2"/>
        <v>2513254</v>
      </c>
    </row>
    <row r="101" spans="1:15" ht="16" thickBot="1">
      <c r="A101" s="59" t="s">
        <v>110</v>
      </c>
      <c r="B101" s="59">
        <v>835247</v>
      </c>
      <c r="C101" s="59">
        <v>317204</v>
      </c>
      <c r="D101" s="59">
        <v>0</v>
      </c>
      <c r="E101" s="59">
        <v>34429</v>
      </c>
      <c r="F101" s="59">
        <v>57208</v>
      </c>
      <c r="G101" s="59">
        <v>2740</v>
      </c>
      <c r="H101" s="59">
        <v>0</v>
      </c>
      <c r="I101" s="59">
        <v>32282</v>
      </c>
      <c r="J101" s="59">
        <v>16539</v>
      </c>
      <c r="K101" s="59">
        <v>21142</v>
      </c>
      <c r="L101" s="59">
        <v>1941</v>
      </c>
      <c r="M101" s="59">
        <v>9933</v>
      </c>
      <c r="N101" s="59">
        <v>-5611</v>
      </c>
      <c r="O101" s="59">
        <f t="shared" si="2"/>
        <v>1323054</v>
      </c>
    </row>
    <row r="102" spans="1:15" ht="16" thickBot="1">
      <c r="A102" s="59" t="s">
        <v>111</v>
      </c>
      <c r="B102" s="59">
        <v>844010</v>
      </c>
      <c r="C102" s="59">
        <v>320532</v>
      </c>
      <c r="D102" s="59">
        <v>51545</v>
      </c>
      <c r="E102" s="59">
        <v>34790</v>
      </c>
      <c r="F102" s="59">
        <v>57808</v>
      </c>
      <c r="G102" s="59">
        <v>2768</v>
      </c>
      <c r="H102" s="59">
        <v>0</v>
      </c>
      <c r="I102" s="59">
        <v>28523</v>
      </c>
      <c r="J102" s="59">
        <v>16713</v>
      </c>
      <c r="K102" s="59">
        <v>21364</v>
      </c>
      <c r="L102" s="59">
        <v>1962</v>
      </c>
      <c r="M102" s="59">
        <v>10037</v>
      </c>
      <c r="N102" s="59">
        <v>-5838</v>
      </c>
      <c r="O102" s="59">
        <f t="shared" si="2"/>
        <v>1384214</v>
      </c>
    </row>
    <row r="103" spans="1:15" ht="16" thickBot="1">
      <c r="A103" s="59" t="s">
        <v>112</v>
      </c>
      <c r="B103" s="59">
        <v>5350421</v>
      </c>
      <c r="C103" s="59">
        <v>2031943</v>
      </c>
      <c r="D103" s="59">
        <v>417601</v>
      </c>
      <c r="E103" s="59">
        <v>220542</v>
      </c>
      <c r="F103" s="59">
        <v>366462</v>
      </c>
      <c r="G103" s="59">
        <v>17550</v>
      </c>
      <c r="H103" s="59">
        <v>741796</v>
      </c>
      <c r="I103" s="59">
        <v>430485</v>
      </c>
      <c r="J103" s="59">
        <v>105947</v>
      </c>
      <c r="K103" s="59">
        <v>135431</v>
      </c>
      <c r="L103" s="59">
        <v>12436</v>
      </c>
      <c r="M103" s="59">
        <v>63628</v>
      </c>
      <c r="N103" s="59">
        <v>-38259</v>
      </c>
      <c r="O103" s="59">
        <f t="shared" si="2"/>
        <v>9855983</v>
      </c>
    </row>
    <row r="104" spans="1:15" ht="16" thickBot="1">
      <c r="A104" s="59" t="s">
        <v>113</v>
      </c>
      <c r="B104" s="59">
        <v>729568</v>
      </c>
      <c r="C104" s="59">
        <v>277070</v>
      </c>
      <c r="D104" s="59">
        <v>42343</v>
      </c>
      <c r="E104" s="59">
        <v>30072</v>
      </c>
      <c r="F104" s="59">
        <v>49970</v>
      </c>
      <c r="G104" s="59">
        <v>2393</v>
      </c>
      <c r="H104" s="59">
        <v>0</v>
      </c>
      <c r="I104" s="59">
        <v>21070</v>
      </c>
      <c r="J104" s="59">
        <v>14447</v>
      </c>
      <c r="K104" s="59">
        <v>18467</v>
      </c>
      <c r="L104" s="59">
        <v>1696</v>
      </c>
      <c r="M104" s="59">
        <v>8676</v>
      </c>
      <c r="N104" s="59">
        <v>-5025</v>
      </c>
      <c r="O104" s="59">
        <f t="shared" ref="O104:O113" si="3">SUM(B104:N104)</f>
        <v>1190747</v>
      </c>
    </row>
    <row r="105" spans="1:15" ht="16" thickBot="1">
      <c r="A105" s="59" t="s">
        <v>114</v>
      </c>
      <c r="B105" s="59">
        <v>1410417</v>
      </c>
      <c r="C105" s="59">
        <v>535638</v>
      </c>
      <c r="D105" s="59">
        <v>93843</v>
      </c>
      <c r="E105" s="59">
        <v>58137</v>
      </c>
      <c r="F105" s="59">
        <v>96602</v>
      </c>
      <c r="G105" s="59">
        <v>4626</v>
      </c>
      <c r="H105" s="59">
        <v>0</v>
      </c>
      <c r="I105" s="59">
        <v>81926</v>
      </c>
      <c r="J105" s="59">
        <v>27928</v>
      </c>
      <c r="K105" s="59">
        <v>35701</v>
      </c>
      <c r="L105" s="59">
        <v>3278</v>
      </c>
      <c r="M105" s="59">
        <v>16773</v>
      </c>
      <c r="N105" s="59">
        <v>-9957</v>
      </c>
      <c r="O105" s="59">
        <f t="shared" si="3"/>
        <v>2354912</v>
      </c>
    </row>
    <row r="106" spans="1:15" ht="16" thickBot="1">
      <c r="A106" s="59" t="s">
        <v>115</v>
      </c>
      <c r="B106" s="59">
        <v>761492</v>
      </c>
      <c r="C106" s="59">
        <v>289194</v>
      </c>
      <c r="D106" s="59">
        <v>44586</v>
      </c>
      <c r="E106" s="59">
        <v>31388</v>
      </c>
      <c r="F106" s="59">
        <v>52156</v>
      </c>
      <c r="G106" s="59">
        <v>2498</v>
      </c>
      <c r="H106" s="59">
        <v>0</v>
      </c>
      <c r="I106" s="59">
        <v>25557</v>
      </c>
      <c r="J106" s="59">
        <v>15079</v>
      </c>
      <c r="K106" s="59">
        <v>19275</v>
      </c>
      <c r="L106" s="59">
        <v>1770</v>
      </c>
      <c r="M106" s="59">
        <v>9056</v>
      </c>
      <c r="N106" s="59">
        <v>-5269</v>
      </c>
      <c r="O106" s="59">
        <f t="shared" si="3"/>
        <v>1246782</v>
      </c>
    </row>
    <row r="107" spans="1:15" ht="16" thickBot="1">
      <c r="A107" s="59" t="s">
        <v>116</v>
      </c>
      <c r="B107" s="59">
        <v>750812</v>
      </c>
      <c r="C107" s="59">
        <v>285138</v>
      </c>
      <c r="D107" s="59">
        <v>0</v>
      </c>
      <c r="E107" s="59">
        <v>30948</v>
      </c>
      <c r="F107" s="59">
        <v>51425</v>
      </c>
      <c r="G107" s="59">
        <v>2463</v>
      </c>
      <c r="H107" s="59">
        <v>0</v>
      </c>
      <c r="I107" s="59">
        <v>20810</v>
      </c>
      <c r="J107" s="59">
        <v>14867</v>
      </c>
      <c r="K107" s="59">
        <v>19005</v>
      </c>
      <c r="L107" s="59">
        <v>1745</v>
      </c>
      <c r="M107" s="59">
        <v>8929</v>
      </c>
      <c r="N107" s="59">
        <v>-5116</v>
      </c>
      <c r="O107" s="59">
        <f t="shared" si="3"/>
        <v>1181026</v>
      </c>
    </row>
    <row r="108" spans="1:15" ht="16" thickBot="1">
      <c r="A108" s="59" t="s">
        <v>117</v>
      </c>
      <c r="B108" s="59">
        <v>4696649</v>
      </c>
      <c r="C108" s="59">
        <v>1783658</v>
      </c>
      <c r="D108" s="59">
        <v>392906</v>
      </c>
      <c r="E108" s="59">
        <v>193594</v>
      </c>
      <c r="F108" s="59">
        <v>321683</v>
      </c>
      <c r="G108" s="59">
        <v>15405</v>
      </c>
      <c r="H108" s="59">
        <v>1070328</v>
      </c>
      <c r="I108" s="59">
        <v>316408</v>
      </c>
      <c r="J108" s="59">
        <v>93001</v>
      </c>
      <c r="K108" s="59">
        <v>118883</v>
      </c>
      <c r="L108" s="59">
        <v>10917</v>
      </c>
      <c r="M108" s="59">
        <v>55853</v>
      </c>
      <c r="N108" s="59">
        <v>-28829</v>
      </c>
      <c r="O108" s="59">
        <f t="shared" si="3"/>
        <v>9040456</v>
      </c>
    </row>
    <row r="109" spans="1:15" ht="16" thickBot="1">
      <c r="A109" s="59" t="s">
        <v>118</v>
      </c>
      <c r="B109" s="59">
        <v>5726282</v>
      </c>
      <c r="C109" s="59">
        <v>2174685</v>
      </c>
      <c r="D109" s="59">
        <v>474818</v>
      </c>
      <c r="E109" s="59">
        <v>236035</v>
      </c>
      <c r="F109" s="59">
        <v>392205</v>
      </c>
      <c r="G109" s="59">
        <v>18782</v>
      </c>
      <c r="H109" s="59">
        <v>-251676</v>
      </c>
      <c r="I109" s="59">
        <v>436825</v>
      </c>
      <c r="J109" s="59">
        <v>113389</v>
      </c>
      <c r="K109" s="59">
        <v>144945</v>
      </c>
      <c r="L109" s="59">
        <v>13310</v>
      </c>
      <c r="M109" s="59">
        <v>68098</v>
      </c>
      <c r="N109" s="59">
        <v>-40326</v>
      </c>
      <c r="O109" s="59">
        <f t="shared" si="3"/>
        <v>9507372</v>
      </c>
    </row>
    <row r="110" spans="1:15" ht="16" thickBot="1">
      <c r="A110" s="59" t="s">
        <v>119</v>
      </c>
      <c r="B110" s="59">
        <v>715623</v>
      </c>
      <c r="C110" s="59">
        <v>271774</v>
      </c>
      <c r="D110" s="59">
        <v>41233</v>
      </c>
      <c r="E110" s="59">
        <v>29498</v>
      </c>
      <c r="F110" s="59">
        <v>49015</v>
      </c>
      <c r="G110" s="59">
        <v>2347</v>
      </c>
      <c r="H110" s="59">
        <v>0</v>
      </c>
      <c r="I110" s="59">
        <v>19792</v>
      </c>
      <c r="J110" s="59">
        <v>14170</v>
      </c>
      <c r="K110" s="59">
        <v>18114</v>
      </c>
      <c r="L110" s="59">
        <v>1663</v>
      </c>
      <c r="M110" s="59">
        <v>8510</v>
      </c>
      <c r="N110" s="59">
        <v>-4996</v>
      </c>
      <c r="O110" s="59">
        <f t="shared" si="3"/>
        <v>1166743</v>
      </c>
    </row>
    <row r="111" spans="1:15" ht="16" thickBot="1">
      <c r="A111" s="59" t="s">
        <v>120</v>
      </c>
      <c r="B111" s="59">
        <v>1490249</v>
      </c>
      <c r="C111" s="59">
        <v>565956</v>
      </c>
      <c r="D111" s="59">
        <v>99477</v>
      </c>
      <c r="E111" s="59">
        <v>61427</v>
      </c>
      <c r="F111" s="59">
        <v>102070</v>
      </c>
      <c r="G111" s="59">
        <v>4888</v>
      </c>
      <c r="H111" s="59">
        <v>0</v>
      </c>
      <c r="I111" s="59">
        <v>100895</v>
      </c>
      <c r="J111" s="59">
        <v>29509</v>
      </c>
      <c r="K111" s="59">
        <v>37722</v>
      </c>
      <c r="L111" s="59">
        <v>3464</v>
      </c>
      <c r="M111" s="59">
        <v>17722</v>
      </c>
      <c r="N111" s="59">
        <v>-10254</v>
      </c>
      <c r="O111" s="59">
        <f t="shared" si="3"/>
        <v>2503125</v>
      </c>
    </row>
    <row r="112" spans="1:15" ht="16" thickBot="1">
      <c r="A112" s="59" t="s">
        <v>121</v>
      </c>
      <c r="B112" s="59">
        <v>703885</v>
      </c>
      <c r="C112" s="59">
        <v>267316</v>
      </c>
      <c r="D112" s="59">
        <v>0</v>
      </c>
      <c r="E112" s="59">
        <v>29014</v>
      </c>
      <c r="F112" s="59">
        <v>48211</v>
      </c>
      <c r="G112" s="59">
        <v>2309</v>
      </c>
      <c r="H112" s="59">
        <v>0</v>
      </c>
      <c r="I112" s="59">
        <v>15961</v>
      </c>
      <c r="J112" s="59">
        <v>13938</v>
      </c>
      <c r="K112" s="59">
        <v>17817</v>
      </c>
      <c r="L112" s="59">
        <v>1636</v>
      </c>
      <c r="M112" s="59">
        <v>8371</v>
      </c>
      <c r="N112" s="59">
        <v>-4836</v>
      </c>
      <c r="O112" s="59">
        <f t="shared" si="3"/>
        <v>1103622</v>
      </c>
    </row>
    <row r="113" spans="1:15" ht="16" thickBot="1">
      <c r="A113" s="59" t="s">
        <v>122</v>
      </c>
      <c r="B113" s="59">
        <v>643354</v>
      </c>
      <c r="C113" s="59">
        <v>244328</v>
      </c>
      <c r="D113" s="59">
        <v>36507</v>
      </c>
      <c r="E113" s="59">
        <v>26519</v>
      </c>
      <c r="F113" s="59">
        <v>44065</v>
      </c>
      <c r="G113" s="59">
        <v>2111</v>
      </c>
      <c r="H113" s="59">
        <v>0</v>
      </c>
      <c r="I113" s="59">
        <v>11395</v>
      </c>
      <c r="J113" s="59">
        <v>12740</v>
      </c>
      <c r="K113" s="59">
        <v>16285</v>
      </c>
      <c r="L113" s="59">
        <v>1496</v>
      </c>
      <c r="M113" s="59">
        <v>7651</v>
      </c>
      <c r="N113" s="59">
        <v>-4477</v>
      </c>
      <c r="O113" s="59">
        <f t="shared" si="3"/>
        <v>1041974</v>
      </c>
    </row>
    <row r="114" spans="1:15" ht="16" thickBot="1">
      <c r="A114" s="63" t="s">
        <v>123</v>
      </c>
      <c r="B114" s="64">
        <f t="shared" ref="B114:O114" si="4">SUM(B8:B113)</f>
        <v>200656292</v>
      </c>
      <c r="C114" s="64">
        <f t="shared" si="4"/>
        <v>76203752</v>
      </c>
      <c r="D114" s="64">
        <f t="shared" si="4"/>
        <v>7630287</v>
      </c>
      <c r="E114" s="64">
        <f t="shared" si="4"/>
        <v>8270969</v>
      </c>
      <c r="F114" s="64">
        <f t="shared" si="4"/>
        <v>13743373</v>
      </c>
      <c r="G114" s="64">
        <f t="shared" si="4"/>
        <v>658156</v>
      </c>
      <c r="H114" s="64">
        <f t="shared" si="4"/>
        <v>9424473</v>
      </c>
      <c r="I114" s="64">
        <f t="shared" si="4"/>
        <v>10794447</v>
      </c>
      <c r="J114" s="64">
        <f t="shared" si="4"/>
        <v>3973301</v>
      </c>
      <c r="K114" s="64">
        <f t="shared" si="4"/>
        <v>5079071</v>
      </c>
      <c r="L114" s="64">
        <f t="shared" si="4"/>
        <v>466390</v>
      </c>
      <c r="M114" s="64">
        <f t="shared" si="4"/>
        <v>2386244</v>
      </c>
      <c r="N114" s="64">
        <f t="shared" si="4"/>
        <v>-1360030</v>
      </c>
      <c r="O114" s="61">
        <f t="shared" si="4"/>
        <v>337926725</v>
      </c>
    </row>
    <row r="115" spans="1:15" ht="15" thickTop="1"/>
    <row r="116" spans="1:15" ht="15" thickBot="1"/>
    <row r="117" spans="1:15" ht="17.25" customHeight="1" thickTop="1">
      <c r="A117" s="84" t="s">
        <v>124</v>
      </c>
      <c r="B117" s="84"/>
      <c r="C117" s="84"/>
      <c r="D117" s="84"/>
      <c r="E117" s="84"/>
      <c r="F117" s="84"/>
      <c r="G117" s="84"/>
      <c r="H117" s="84"/>
      <c r="I117" s="84"/>
      <c r="J117" s="84"/>
      <c r="K117" s="84"/>
      <c r="L117" s="84"/>
      <c r="M117" s="84"/>
      <c r="N117" s="84"/>
      <c r="O117" s="84"/>
    </row>
    <row r="118" spans="1:15">
      <c r="A118" s="85"/>
      <c r="B118" s="85"/>
      <c r="C118" s="85"/>
      <c r="D118" s="85"/>
      <c r="E118" s="85"/>
      <c r="F118" s="85"/>
      <c r="G118" s="85"/>
      <c r="H118" s="85"/>
      <c r="I118" s="85"/>
      <c r="J118" s="85"/>
      <c r="K118" s="85"/>
      <c r="L118" s="85"/>
      <c r="M118" s="85"/>
      <c r="N118" s="85"/>
      <c r="O118" s="85"/>
    </row>
  </sheetData>
  <mergeCells count="7">
    <mergeCell ref="A6:O6"/>
    <mergeCell ref="A117:O118"/>
    <mergeCell ref="A1:O1"/>
    <mergeCell ref="A2:O2"/>
    <mergeCell ref="A3:O3"/>
    <mergeCell ref="A4:O4"/>
    <mergeCell ref="A5:O5"/>
  </mergeCells>
  <printOptions horizontalCentered="1"/>
  <pageMargins left="0.39370078739861109" right="0.39370078739861109" top="0.39370078739861109" bottom="0.39370078739861109"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OPCION 1 (TODO)</vt:lpstr>
      <vt:lpstr>RESUMEN</vt:lpstr>
      <vt:lpstr>JULIO</vt:lpstr>
      <vt:lpstr>AGOSTO</vt:lpstr>
      <vt:lpstr>SEPTIEMBRE</vt:lpstr>
      <vt:lpstr>RESUMEN!Área_de_impresión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Miguel Ortíz Jiménez</dc:creator>
  <cp:lastModifiedBy>ALberto AllMighty</cp:lastModifiedBy>
  <cp:lastPrinted>2022-10-07T19:37:14Z</cp:lastPrinted>
  <dcterms:created xsi:type="dcterms:W3CDTF">2022-10-05T14:38:52Z</dcterms:created>
  <dcterms:modified xsi:type="dcterms:W3CDTF">2022-10-31T16:38:52Z</dcterms:modified>
</cp:coreProperties>
</file>