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https://d.docs.live.net/78de79f7d5cb5f25/SAF 2020/Informes trimestrales/1 abril 2021/"/>
    </mc:Choice>
  </mc:AlternateContent>
  <xr:revisionPtr revIDLastSave="85" documentId="8_{B52B92AA-D3F2-4332-BD1D-EA01D42A35D2}" xr6:coauthVersionLast="46" xr6:coauthVersionMax="46" xr10:uidLastSave="{82CF4E88-07ED-43EB-880E-FF283F94934A}"/>
  <bookViews>
    <workbookView xWindow="-120" yWindow="-120" windowWidth="29040" windowHeight="16440" tabRatio="929" activeTab="1" xr2:uid="{00000000-000D-0000-FFFF-FFFF00000000}"/>
  </bookViews>
  <sheets>
    <sheet name="1. SITUACIÓN FINANCIERA" sheetId="1" r:id="rId1"/>
    <sheet name="2. ANALITICO DE DEUDA" sheetId="2" r:id="rId2"/>
    <sheet name="3. ANALITICO DEUDA OBLIGACIONES" sheetId="3" r:id="rId3"/>
    <sheet name="4. BALANCE PRESUPUESTARIO" sheetId="9" r:id="rId4"/>
    <sheet name="5. ANÁLITICO DE INGRESOS" sheetId="5" r:id="rId5"/>
    <sheet name="6a. OBJETO DE GASTO" sheetId="6" r:id="rId6"/>
    <sheet name="6b.CLASIFICACIÓN ADMINISTRATIVA" sheetId="7" r:id="rId7"/>
    <sheet name="6c. CLASIFICACIÓN FUNCIONAL" sheetId="8" r:id="rId8"/>
    <sheet name="6d. SERVICIOS PERSONALES" sheetId="10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3" l="1"/>
  <c r="H17" i="3"/>
  <c r="I17" i="3"/>
  <c r="J17" i="3"/>
  <c r="K17" i="3"/>
  <c r="E17" i="3"/>
  <c r="D56" i="9"/>
  <c r="C56" i="9"/>
  <c r="D8" i="9"/>
  <c r="C8" i="9"/>
  <c r="B8" i="9"/>
  <c r="B33" i="9"/>
  <c r="C33" i="9"/>
  <c r="D33" i="9"/>
  <c r="D55" i="9" l="1"/>
  <c r="C55" i="9"/>
  <c r="B55" i="9"/>
  <c r="D51" i="9"/>
  <c r="C51" i="9"/>
  <c r="B51" i="9"/>
  <c r="D45" i="9"/>
  <c r="C45" i="9"/>
  <c r="B45" i="9"/>
  <c r="D44" i="9"/>
  <c r="C44" i="9"/>
  <c r="B44" i="9"/>
  <c r="D43" i="9"/>
  <c r="C43" i="9"/>
  <c r="B43" i="9"/>
  <c r="D42" i="9"/>
  <c r="C42" i="9"/>
  <c r="B42" i="9"/>
  <c r="D41" i="9"/>
  <c r="C41" i="9"/>
  <c r="B41" i="9"/>
  <c r="D40" i="9"/>
  <c r="C40" i="9"/>
  <c r="B40" i="9"/>
  <c r="D30" i="9"/>
  <c r="D36" i="9" s="1"/>
  <c r="C30" i="9"/>
  <c r="C36" i="9" s="1"/>
  <c r="B30" i="9"/>
  <c r="B36" i="9" s="1"/>
  <c r="D23" i="9"/>
  <c r="C23" i="9"/>
  <c r="B23" i="9"/>
  <c r="D15" i="9"/>
  <c r="C15" i="9"/>
  <c r="B15" i="9"/>
  <c r="B18" i="9" s="1"/>
  <c r="B19" i="9" s="1"/>
  <c r="B20" i="9" s="1"/>
  <c r="D12" i="9"/>
  <c r="C12" i="9"/>
  <c r="B12" i="9"/>
  <c r="C18" i="9" l="1"/>
  <c r="C19" i="9" s="1"/>
  <c r="C20" i="9" s="1"/>
  <c r="C26" i="9" s="1"/>
  <c r="D18" i="9"/>
  <c r="D19" i="9" s="1"/>
  <c r="D20" i="9" s="1"/>
  <c r="D26" i="9" s="1"/>
  <c r="C57" i="9"/>
  <c r="C58" i="9" s="1"/>
  <c r="B57" i="9"/>
  <c r="B58" i="9" s="1"/>
  <c r="D57" i="9"/>
  <c r="D58" i="9" s="1"/>
  <c r="C46" i="9"/>
  <c r="C47" i="9" s="1"/>
  <c r="D46" i="9"/>
  <c r="D47" i="9" s="1"/>
  <c r="B46" i="9"/>
  <c r="B47" i="9" s="1"/>
  <c r="B26" i="9"/>
  <c r="G7" i="3"/>
  <c r="I23" i="2"/>
  <c r="H23" i="2"/>
  <c r="G23" i="2"/>
  <c r="F23" i="2"/>
  <c r="E23" i="2"/>
  <c r="D23" i="2"/>
  <c r="C23" i="2"/>
  <c r="G16" i="2"/>
  <c r="G15" i="2"/>
  <c r="G14" i="2"/>
  <c r="G13" i="2" s="1"/>
  <c r="I13" i="2"/>
  <c r="H13" i="2"/>
  <c r="F13" i="2"/>
  <c r="E13" i="2"/>
  <c r="D13" i="2"/>
  <c r="C13" i="2"/>
  <c r="G12" i="2"/>
  <c r="G11" i="2"/>
  <c r="G10" i="2"/>
  <c r="G9" i="2" s="1"/>
  <c r="G8" i="2" s="1"/>
  <c r="G18" i="2" s="1"/>
  <c r="I9" i="2"/>
  <c r="I8" i="2" s="1"/>
  <c r="I18" i="2" s="1"/>
  <c r="H9" i="2"/>
  <c r="F9" i="2"/>
  <c r="E9" i="2"/>
  <c r="D9" i="2"/>
  <c r="C9" i="2"/>
  <c r="E8" i="2"/>
  <c r="E18" i="2" s="1"/>
  <c r="C8" i="2"/>
  <c r="C18" i="2" s="1"/>
  <c r="H8" i="2" l="1"/>
  <c r="H18" i="2" s="1"/>
  <c r="F8" i="2"/>
  <c r="F18" i="2" s="1"/>
  <c r="D8" i="2"/>
  <c r="D18" i="2" s="1"/>
</calcChain>
</file>

<file path=xl/sharedStrings.xml><?xml version="1.0" encoding="utf-8"?>
<sst xmlns="http://schemas.openxmlformats.org/spreadsheetml/2006/main" count="845" uniqueCount="547">
  <si>
    <t>ENTE PÚBLICO: PODER EJECUTIVO</t>
  </si>
  <si>
    <t>Estado de Situación Financiera Detallado - LDF</t>
  </si>
  <si>
    <t>01 DE ENERO AL 31 DE MARZO DE 2021 AL 31 DE DICIEMBRE DE 2020</t>
  </si>
  <si>
    <t>(Pesos)</t>
  </si>
  <si>
    <t>Concepto (c)</t>
  </si>
  <si>
    <t>31 DE DICIEMBRE DE 2020 (e)</t>
  </si>
  <si>
    <t>ACTIVO</t>
  </si>
  <si>
    <t>PASIVO</t>
  </si>
  <si>
    <t xml:space="preserve">        Activo Circulante</t>
  </si>
  <si>
    <t xml:space="preserve">        Pasivo Circulante</t>
  </si>
  <si>
    <t xml:space="preserve">            a. Efectivo y Equivalentes (a=a1+a2+a3+a4+a5+a6+a7)</t>
  </si>
  <si>
    <t xml:space="preserve">            a. Cuentas por Pagar a Corto Plazo (a=a1+a2+a3+a4+a5+a6+a7+a8+a9)</t>
  </si>
  <si>
    <t xml:space="preserve">                a1) Efectivo</t>
  </si>
  <si>
    <t xml:space="preserve">                a1) Servicios Personales por Pagar a Corto Plazo</t>
  </si>
  <si>
    <t xml:space="preserve">                a2) Bancos/Tesorería</t>
  </si>
  <si>
    <t xml:space="preserve">                a2) Proveedores por Pagar a Corto Plazo</t>
  </si>
  <si>
    <t xml:space="preserve">                a3) Bancos/Dependencias y Otros</t>
  </si>
  <si>
    <t xml:space="preserve">                a3) Contratistas por Obras Públicas por Pagar a Corto Plazo</t>
  </si>
  <si>
    <t xml:space="preserve">                a4) Inversiones Temporales (Hasta 3 meses)</t>
  </si>
  <si>
    <t xml:space="preserve">                a4) Participaciones y Aportaciones por Pagar a Corto Plazo</t>
  </si>
  <si>
    <t xml:space="preserve">                a5) Fondos con Afectación Específica</t>
  </si>
  <si>
    <t xml:space="preserve">                a5) Transferencias Otorgadas por Pagar a Corto Plazo</t>
  </si>
  <si>
    <t xml:space="preserve">                a6) Depósitos de Fondos de Terceros en Garantía y/o Administración</t>
  </si>
  <si>
    <t xml:space="preserve">                a6) Intereses, Comisiones y Otros Gastos de la Deuda Pública por Pagar a Corto Plazo</t>
  </si>
  <si>
    <t xml:space="preserve">                a7) Otros Efectivos y Equivalentes</t>
  </si>
  <si>
    <t xml:space="preserve">                a7) Retenciones y Contribuciones por Pagar a Corto Plazo</t>
  </si>
  <si>
    <t xml:space="preserve">            b. Derechos a Recibir Efectivo o Equivalentes (b=b1+b2+b3+b4+b5+b6+b7)</t>
  </si>
  <si>
    <t xml:space="preserve">                a8) Devoluciones de la Ley de Ingresos por Pagar a Corto Plazo</t>
  </si>
  <si>
    <t xml:space="preserve">                b1) Inversiones Financieras de Corto Plazo</t>
  </si>
  <si>
    <t xml:space="preserve">                a9) Otras Cuentas por Pagar a Corto Plazo</t>
  </si>
  <si>
    <t xml:space="preserve">                b2) Cuentas por Cobrar a Corto Plazo</t>
  </si>
  <si>
    <t xml:space="preserve">            b. Documentos por Pagar a Corto Plazo (b=b1+b2+b3)</t>
  </si>
  <si>
    <t xml:space="preserve">                b3) Deudores Diversos por Cobrar a Corto Plazo</t>
  </si>
  <si>
    <t xml:space="preserve">                b1) Documentos Comerciales por Pagar a Corto Plazo</t>
  </si>
  <si>
    <t xml:space="preserve">                b4) Ingresos por Recuperar a Corto Plazo</t>
  </si>
  <si>
    <t xml:space="preserve">                b2) Documentos con Contratistas por Obras Públicas por Pagar a Corto Plazo</t>
  </si>
  <si>
    <t xml:space="preserve">                b5) Deudores por Anticipos de la Tesorería a Corto Plazo</t>
  </si>
  <si>
    <t xml:space="preserve">                b3) Otros Documentos por Pagar a Corto Plazo</t>
  </si>
  <si>
    <t xml:space="preserve">                b6) Préstamos Otorgados a Corto Plazo</t>
  </si>
  <si>
    <t xml:space="preserve">            c. Porción a Corto Plazo de la Deuda Pública a Largo Plazo (c=c1+c2)</t>
  </si>
  <si>
    <t xml:space="preserve">                b7) Otros Derechos a Recibir Efectivo o Equivalentes a Corto Plazo</t>
  </si>
  <si>
    <t xml:space="preserve">                c1) Porción a Corto Plazo de la Deuda Pública</t>
  </si>
  <si>
    <t xml:space="preserve">            c. Derechos a Recibir Bienes o Servicios (c=c1+c2+c3+c4+c5)</t>
  </si>
  <si>
    <t xml:space="preserve">                c2) Porción a Corto Plazo de Arrendamiento Financiero</t>
  </si>
  <si>
    <t xml:space="preserve">                c1) Anticipo a Proveedores por Adquisición de Bienes y Prestación de Servicios a Corto Plazo</t>
  </si>
  <si>
    <t xml:space="preserve">            d. Títulos y Valores a Corto Plazo</t>
  </si>
  <si>
    <t xml:space="preserve">                c2) Anticipo a Proveedores por Adquisición de Bienes Inmuebles y Muebles a Corto Plazo</t>
  </si>
  <si>
    <t xml:space="preserve">            e. Pasivos Diferidos a Corto Plazo (e=e1+e2+e3)</t>
  </si>
  <si>
    <t xml:space="preserve">                c3) Anticipo a Proveedores por Adquisición de Bienes Intangibles a Corto Plazo</t>
  </si>
  <si>
    <t xml:space="preserve">                e1) Ingresos Cobrados por Adelantado a Corto Plazo</t>
  </si>
  <si>
    <t xml:space="preserve">                c4) Anticipo a Contratistas por Obras Públicas a Corto Plazo</t>
  </si>
  <si>
    <t xml:space="preserve">                e2) Intereses Cobrados por Adelantado a Corto Plazo</t>
  </si>
  <si>
    <t xml:space="preserve">                c5) Otros Derechos a Recibir Bienes o Servicios a Corto Plazo</t>
  </si>
  <si>
    <t xml:space="preserve">                e3) Otros Pasivos Diferidos a Corto Plazo</t>
  </si>
  <si>
    <t xml:space="preserve">            d. Inventarios (d=d1+d2+d3+d4+d5)</t>
  </si>
  <si>
    <t xml:space="preserve">            f. Fondos y Bienes de Terceros en Garantía y/o Administración a Corto Plazo (f=f1+f2+f3+f4+f5+f6)</t>
  </si>
  <si>
    <t xml:space="preserve">                d1) Inventario de Mercancías para Venta</t>
  </si>
  <si>
    <t xml:space="preserve">                f1) Fondos en Garantía a Corto Plazo</t>
  </si>
  <si>
    <t xml:space="preserve">                d2) Inventario de Mercancías Terminadas</t>
  </si>
  <si>
    <t xml:space="preserve">                f2) Fondos en Administración a Corto Plazo</t>
  </si>
  <si>
    <t xml:space="preserve">                d3) Inventario de Mercancías en Proceso de Elaboración</t>
  </si>
  <si>
    <t xml:space="preserve">                f3) Fondos Contingentes a Corto Plazo</t>
  </si>
  <si>
    <t xml:space="preserve">                d4) Inventario de Materias Primas, Materiales y Suministros para Producción</t>
  </si>
  <si>
    <t xml:space="preserve">                f4) Fondos de Fideicomisos, Mandatos y Contratos Análogos a Corto Plazo</t>
  </si>
  <si>
    <t xml:space="preserve">                d5) Bienes en Tránsito</t>
  </si>
  <si>
    <t xml:space="preserve">                f5) Otros Fondos de Terceros en Garantía y/o Administración a Corto Plazo</t>
  </si>
  <si>
    <t xml:space="preserve">            e. Almacenes</t>
  </si>
  <si>
    <t xml:space="preserve">                f6) Valores y Bienes en Garantía a Corto Plazo</t>
  </si>
  <si>
    <t xml:space="preserve">            f. Estimación por Pérdida o Deterioro de Activos Circulantes (f=f1+f2)</t>
  </si>
  <si>
    <t xml:space="preserve">            g. Provisiones a Corto Plazo (g=g1+g2+g3)</t>
  </si>
  <si>
    <t xml:space="preserve">                f1) Estimaciones para Cuentas Incobrables por Derechos a Recibir Efectivo o Equivalentes</t>
  </si>
  <si>
    <t xml:space="preserve">                g1) Provisión para Demandas y Juicios a Corto Plazo</t>
  </si>
  <si>
    <t xml:space="preserve">                f2) Estimación por Deterioro de Inventarios</t>
  </si>
  <si>
    <t xml:space="preserve">                g2) Provisión para Contingencias a Corto Plazo</t>
  </si>
  <si>
    <t xml:space="preserve">            g. Otros Activos Circulantes (g=g1+g2+g3+g4)</t>
  </si>
  <si>
    <t xml:space="preserve">                g3) Otras Provisiones a Corto Plazo</t>
  </si>
  <si>
    <t xml:space="preserve">                g1) Valores en Garantía</t>
  </si>
  <si>
    <t xml:space="preserve">            h. Otros Pasivos a Corto Plazo (h=h1+h2+h3)</t>
  </si>
  <si>
    <t xml:space="preserve">                g2) Bienes en Garantía (excluye depósitos de fondos)</t>
  </si>
  <si>
    <t xml:space="preserve">                h1) Ingresos por Clasificar</t>
  </si>
  <si>
    <t xml:space="preserve">                g3) Bienes Derivados de Embargos, Decomisos, Aseguramientos y Dación en Pago</t>
  </si>
  <si>
    <t xml:space="preserve">                h2) Recaudación por Participar</t>
  </si>
  <si>
    <t xml:space="preserve">                g4) Adquisición con Fondos de Terceros</t>
  </si>
  <si>
    <t xml:space="preserve">                h3) Otros Pasivos Circulantes</t>
  </si>
  <si>
    <t xml:space="preserve">        IA. Total de Activos Circulantes (IA = a + b + c + d + e + f + g)</t>
  </si>
  <si>
    <t xml:space="preserve">        IIA. Total de Pasivos Circulantes (IIA = a + b + c + d + e + f + g + h)</t>
  </si>
  <si>
    <t xml:space="preserve">        Activo No Circulante</t>
  </si>
  <si>
    <t xml:space="preserve">        Pasivo No Circulante</t>
  </si>
  <si>
    <t xml:space="preserve">            a. Inversiones Financieras a Largo Plazo</t>
  </si>
  <si>
    <t xml:space="preserve">            a. Cuentas por Pagar a Largo Plazo</t>
  </si>
  <si>
    <t xml:space="preserve">            b. Derechos a Recibir Efectivo o Equivalentes a Largo Plazo</t>
  </si>
  <si>
    <t xml:space="preserve">            b. Documentos por Pagar a Largo Plazo</t>
  </si>
  <si>
    <t xml:space="preserve">            c. Bienes Inmuebles, Infraestructura y Construcciones en Proceso</t>
  </si>
  <si>
    <t xml:space="preserve">            c. Deuda Pública a Largo Plazo</t>
  </si>
  <si>
    <t xml:space="preserve">            d. Bienes Muebles</t>
  </si>
  <si>
    <t xml:space="preserve">            d. Pasivos Diferidos a Largo Plazo</t>
  </si>
  <si>
    <t xml:space="preserve">            e. Activos Intangibles</t>
  </si>
  <si>
    <t xml:space="preserve">            e. Fondos y Bienes de Terceros en Garantía y/o en Administración a Largo Plazo</t>
  </si>
  <si>
    <t xml:space="preserve">            f. Depreciación, Deterioro y Amortización Acumulada de Bienes</t>
  </si>
  <si>
    <t xml:space="preserve">            f. Provisiones a Largo Plazo</t>
  </si>
  <si>
    <t xml:space="preserve">            g. Activos Diferidos</t>
  </si>
  <si>
    <t xml:space="preserve">        IIB. Total de Pasivos No Circulantes (IIB = a + b + c + d + e + f)</t>
  </si>
  <si>
    <t xml:space="preserve">            h. Estimación por Pérdida o Deterioro de Activos no Circulantes</t>
  </si>
  <si>
    <t>II. Total del Pasivo (II = IIA + IIB)</t>
  </si>
  <si>
    <t xml:space="preserve">            i. Otros Activos no Circulantes</t>
  </si>
  <si>
    <t>HACIENDA PÚBLICA/PATRIMONIO</t>
  </si>
  <si>
    <t xml:space="preserve">        IB. Total de Activos No Circulantes (IB = a + b + c + d + e + f + g + h + i)</t>
  </si>
  <si>
    <t xml:space="preserve">        IIIA. Hacienda Pública/Patrimonio Contribuido (IIIA = a + b + c)</t>
  </si>
  <si>
    <t>I. Total del Activo (I = IA + IB)</t>
  </si>
  <si>
    <t xml:space="preserve">            a. Aportaciones</t>
  </si>
  <si>
    <t xml:space="preserve">            b. Donaciones de Capital</t>
  </si>
  <si>
    <t xml:space="preserve">            c. Actualización de la Hacienda Pública/Patrimonio</t>
  </si>
  <si>
    <t xml:space="preserve">        IIIB. Hacienda Pública/Patrimonio Generado (IIIB = a + b + c + d + e)</t>
  </si>
  <si>
    <t xml:space="preserve">            a. Resultados del Ejercicio (Ahorro/ Desahorro)</t>
  </si>
  <si>
    <t xml:space="preserve">            b. Resultados de Ejercicios Anteriores</t>
  </si>
  <si>
    <t xml:space="preserve">            c. Revalúos</t>
  </si>
  <si>
    <t xml:space="preserve">            d. Reservas</t>
  </si>
  <si>
    <t xml:space="preserve">            e. Rectificaciones de Resultados de Ejercicios Anteriores</t>
  </si>
  <si>
    <t xml:space="preserve">        IIIC. Exceso o Insuficiencia en la Actualización de la Hacienda Pública/Patrimonio (IIIC=a+b)</t>
  </si>
  <si>
    <t xml:space="preserve">            a. Resultado por Posición Monetaria</t>
  </si>
  <si>
    <t xml:space="preserve">            b. Resultado por Tenencia de Activos no Monetarios</t>
  </si>
  <si>
    <t>III. Total Hacienda Pública/Patrimonio (III = IIIA + IIIB + IIIC)</t>
  </si>
  <si>
    <t>IV. Total del Pasivo y Hacienda Pública/Patrimonio (IV = II + III)</t>
  </si>
  <si>
    <t>Bajo protesta de decir verdad declaramos que los Estados Financieros y sus Notas son razonablemente correctos y responsabilidad del emisor.</t>
  </si>
  <si>
    <t>Informe Analítico de la Deuda Pública y Otros Pasivos - LDF</t>
  </si>
  <si>
    <t>01 DE ENERO AL 31 DE MARZO DE 2021</t>
  </si>
  <si>
    <t>(PESOS)</t>
  </si>
  <si>
    <t>Denominación de la Deuda Pública y Otros Pasivos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</si>
  <si>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</si>
  <si>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</si>
  <si>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</si>
  <si>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</si>
  <si>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</si>
  <si>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</si>
  <si>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</si>
  <si>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31 DE DICIEMBRE DE 2020 (d)</t>
  </si>
  <si>
    <t>h=d+e-f+g</t>
  </si>
  <si>
    <t>1. Deuda Pública (1=A+B)</t>
  </si>
  <si>
    <t xml:space="preserve">        A. Corto Plazo (A=a1+a2+a3)</t>
  </si>
  <si>
    <t xml:space="preserve">            a1) Instituciones de Crédito</t>
  </si>
  <si>
    <t xml:space="preserve">            a2) Títulos y Valores</t>
  </si>
  <si>
    <t xml:space="preserve">            a3) Arrendamientos Financieros</t>
  </si>
  <si>
    <t xml:space="preserve">        B. Largo Plazo (B=b1+b2+b3)</t>
  </si>
  <si>
    <t xml:space="preserve">            b1) Instituciones de Crédito</t>
  </si>
  <si>
    <t xml:space="preserve">            b2) Títulos y Valores</t>
  </si>
  <si>
    <t xml:space="preserve">            b3) Arrendamientos Financieros</t>
  </si>
  <si>
    <t>2. Otros Pasivos</t>
  </si>
  <si>
    <t>3. Total de la Deuda Pública y Otros Pasivos (3=1+2)</t>
  </si>
  <si>
    <t>4. Deuda Contingente 1 (informativo)</t>
  </si>
  <si>
    <t xml:space="preserve">        A. Deuda Contingente 1</t>
  </si>
  <si>
    <t xml:space="preserve">        B. Deuda Contingente 2</t>
  </si>
  <si>
    <t xml:space="preserve">        C. Deuda Contingente XX</t>
  </si>
  <si>
    <t>5. Valor de Instrumentos Bono Cupón Cero 2 (Informativo)</t>
  </si>
  <si>
    <t xml:space="preserve">        A. Instrumento Bono Cupón Cero 1</t>
  </si>
  <si>
    <t xml:space="preserve">        B. Instrumento Bono Cupón Cero 2</t>
  </si>
  <si>
    <t xml:space="preserve">        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</si>
  <si>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</si>
  <si>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</si>
  <si>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</si>
  <si>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</si>
  <si>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</si>
  <si>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</si>
  <si>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(I)</t>
  </si>
  <si>
    <t>Pactado</t>
  </si>
  <si>
    <t>(n)</t>
  </si>
  <si>
    <t>(p)</t>
  </si>
  <si>
    <t>(m)</t>
  </si>
  <si>
    <t>6. Obligaciones a Corto Plazo (Informativo)</t>
  </si>
  <si>
    <t xml:space="preserve">        A. Crédito 1</t>
  </si>
  <si>
    <t xml:space="preserve">        B. Crédito 2</t>
  </si>
  <si>
    <t xml:space="preserve">        C. Crédito 3</t>
  </si>
  <si>
    <t xml:space="preserve">        D. Crédito 4</t>
  </si>
  <si>
    <t>Informe Analítico de Obligaciones Diferentes de Financiamientos -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</si>
  <si>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</si>
  <si>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</si>
  <si>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</si>
  <si>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</si>
  <si>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</si>
  <si>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</si>
  <si>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</si>
  <si>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</si>
  <si>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</si>
  <si>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 xml:space="preserve">        a) Gran Museo del Mundo Maya</t>
  </si>
  <si>
    <t>252 meses</t>
  </si>
  <si>
    <t xml:space="preserve">        b) APP 2</t>
  </si>
  <si>
    <t xml:space="preserve">        c) APP 3</t>
  </si>
  <si>
    <t xml:space="preserve">        d) APP XX</t>
  </si>
  <si>
    <t>B. Otros Instrumentos (B=a+b+c+d)</t>
  </si>
  <si>
    <t xml:space="preserve">        a) Otro Instrumento 1</t>
  </si>
  <si>
    <t xml:space="preserve">        b) Otro Instrumento 2</t>
  </si>
  <si>
    <t xml:space="preserve">        c) Otro Instrumento 3</t>
  </si>
  <si>
    <t xml:space="preserve">        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</si>
  <si>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</si>
  <si>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</si>
  <si>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</si>
  <si>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</si>
  <si>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</si>
  <si>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Aprobado(d)</t>
  </si>
  <si>
    <t>Pagado</t>
  </si>
  <si>
    <t xml:space="preserve">        A. Ingresos Totales (A = A1+A2+A3)</t>
  </si>
  <si>
    <t xml:space="preserve">             A1. Ingresos de Libre Disposición</t>
  </si>
  <si>
    <t xml:space="preserve">             A2. Transferencias Federales Etiquetadas</t>
  </si>
  <si>
    <t xml:space="preserve">             A3. Financiamiento Neto</t>
  </si>
  <si>
    <t xml:space="preserve">        B. Egresos Presupuestarios1 (B = B1+B2)</t>
  </si>
  <si>
    <t xml:space="preserve">             B1. Gasto No Etiquetado (sin incluir Amortización de la Deuda Pública)</t>
  </si>
  <si>
    <t xml:space="preserve">             B2. Gasto Etiquetado (sin incluir Amortización de la Deuda Pública)</t>
  </si>
  <si>
    <t xml:space="preserve">        C. Remanentes del Ejercicio Anterior ( C = C1 + C2 )</t>
  </si>
  <si>
    <t xml:space="preserve">             C1. Remanentes de Ingresos de Libre Disposición aplicados en el periodo</t>
  </si>
  <si>
    <t xml:space="preserve">             C2. Remanentes de Transferencias Federales Etiquetadas aplicados en el periodo</t>
  </si>
  <si>
    <t>I. Balance Presupuestario (I = A -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</si>
  <si>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</si>
  <si>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</si>
  <si>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</si>
  <si>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</si>
  <si>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 xml:space="preserve">        E. Intereses, Comisiones y Gastos de la Deuda (E = E1+ E2)</t>
  </si>
  <si>
    <t xml:space="preserve">             E1. Intereses, Comisiones y Gastos de la Deuda con Gasto No Etiquetado</t>
  </si>
  <si>
    <t xml:space="preserve">             E2. Intereses, Comisiones y Gastos de la Deuda con Gasto Etiquetado</t>
  </si>
  <si>
    <t>IV. Balance Primario (IV = III + E)</t>
  </si>
  <si>
    <t xml:space="preserve">        F. Financiamiento (F = F1 + F2)</t>
  </si>
  <si>
    <t xml:space="preserve">             F1. Financiamiento con Fuente de Pago de Ingresos de Libre Disposición</t>
  </si>
  <si>
    <t xml:space="preserve">             F2. Financiamiento con Fuente de Pago de Transferencias Federales Etiquetadas</t>
  </si>
  <si>
    <t xml:space="preserve">        G. Amortización de la Deuda (G = G1 + G2)</t>
  </si>
  <si>
    <t xml:space="preserve">             G1. Amortización de la Deuda Pública con Gasto No Etiquetado</t>
  </si>
  <si>
    <t xml:space="preserve">             G2. Amortización de la Deuda Pública con Gasto Etiquetado</t>
  </si>
  <si>
    <t xml:space="preserve">        A3. Financiamiento Neto (A3 = F- G )</t>
  </si>
  <si>
    <t xml:space="preserve">        A1. Ingresos de Libre Disposición</t>
  </si>
  <si>
    <t xml:space="preserve">        A3.1 Financiamiento Neto con Fuente de Pago de Ingresos de Libre Disposición (A3.1 = F1- G1)</t>
  </si>
  <si>
    <t xml:space="preserve">        B1. Gasto No Etiquetado (sin incluir Amortización de la Deuda Pública)</t>
  </si>
  <si>
    <t xml:space="preserve">        C1. Remanentes de Ingresos de Libre Disposición aplicados en el periodo</t>
  </si>
  <si>
    <t>VI. Balance Presupuestario de Recursos Disponibles sin Financiamiento Neto (VI = V- A3.1)</t>
  </si>
  <si>
    <t xml:space="preserve">        A2. Transferencias Federales Etiquetadas</t>
  </si>
  <si>
    <t xml:space="preserve">        A3.2 Financiamiento Neto con Fuente de Pago de Transferencias Federales Etiquetadas (A3.2 = F2 - G2)</t>
  </si>
  <si>
    <t xml:space="preserve">        B2. Gasto Etiquetado (sin incluir Amortización de la Deuda Pública)</t>
  </si>
  <si>
    <t xml:space="preserve">        C2. Remanentes de Transferencias Federales Etiquetadas aplicados en el periodo</t>
  </si>
  <si>
    <t>VII. Balance Presupuestario de Recursos Etiquetados (VII = A2 + A3.2 - B2 + C2)</t>
  </si>
  <si>
    <t>VIII. Balance Presupuestario de Recursos Etiquetados sin Financiamiento Neto (VIII = VII -  A3.2)</t>
  </si>
  <si>
    <t>Estado Analítico de Ingresos Detallado - LDF</t>
  </si>
  <si>
    <t>Ingreso</t>
  </si>
  <si>
    <t>Estimado (d)</t>
  </si>
  <si>
    <t>Ampliaciones/</t>
  </si>
  <si>
    <t>Modificado</t>
  </si>
  <si>
    <t>Recaudado</t>
  </si>
  <si>
    <t>Diferencia (e)</t>
  </si>
  <si>
    <t>(c)</t>
  </si>
  <si>
    <t>(Reducciones)</t>
  </si>
  <si>
    <t>Ingresos de Libre Disposición</t>
  </si>
  <si>
    <t xml:space="preserve">        A. Impuestos</t>
  </si>
  <si>
    <t xml:space="preserve">        B. Cuotas y Aportaciones de Seguridad Social</t>
  </si>
  <si>
    <t xml:space="preserve">        C. Contribuciones de Mejoras</t>
  </si>
  <si>
    <t xml:space="preserve">        D. Derechos</t>
  </si>
  <si>
    <t xml:space="preserve">        E. Productos</t>
  </si>
  <si>
    <t xml:space="preserve">        F. Aprovechamientos</t>
  </si>
  <si>
    <t xml:space="preserve">        G. Ingresos por Ventas de Bienes y Prestación de Servicios</t>
  </si>
  <si>
    <t xml:space="preserve">        H. Participaciones (H=h1+h2+h3+h4+h5+h6+h7+h8+h9+h10+h11)</t>
  </si>
  <si>
    <t xml:space="preserve">            h1) Fondo General de Participaciones</t>
  </si>
  <si>
    <t xml:space="preserve">            h2) Fondo de Fomento Municipal</t>
  </si>
  <si>
    <t xml:space="preserve">            h3) Fondo de Fiscalización y Recaudación</t>
  </si>
  <si>
    <t xml:space="preserve">            h4) Fondo de Compensación</t>
  </si>
  <si>
    <t xml:space="preserve">            h5) Fondo de Extracción de Hidrocarburos</t>
  </si>
  <si>
    <t xml:space="preserve">            h6) Impuesto Especial Sobre Producción y Servicios</t>
  </si>
  <si>
    <t xml:space="preserve">            h7) 0.136% de la Recaudación Federal Participable</t>
  </si>
  <si>
    <t xml:space="preserve">            h8) 3.17% Sobre Extracción de Petróleo</t>
  </si>
  <si>
    <t xml:space="preserve">            h9) Gasolinas y Diésel</t>
  </si>
  <si>
    <t xml:space="preserve">            h10) Fondo del Impuesto Sobre la Renta</t>
  </si>
  <si>
    <t xml:space="preserve">            h11) Fondo de Estabilización de los Ingresos de las Entidades Federativas</t>
  </si>
  <si>
    <t xml:space="preserve">        I. Incentivos Derivados de la Colaboración Fiscal (I=i1+i2+i3+i4+i5)</t>
  </si>
  <si>
    <t xml:space="preserve">            i1) Tenencia o Uso de Vehículos</t>
  </si>
  <si>
    <t xml:space="preserve">            i2) Fondo de Compensación ISAN</t>
  </si>
  <si>
    <t xml:space="preserve">            i3) Impuesto Sobre Automóviles Nuevos</t>
  </si>
  <si>
    <t xml:space="preserve">            i4) Fondo de Compensación de Repecos-Intermedios</t>
  </si>
  <si>
    <t xml:space="preserve">            i5) Otros Incentivos Económicos</t>
  </si>
  <si>
    <t xml:space="preserve">        J. Transferencias y Asignaciones</t>
  </si>
  <si>
    <t xml:space="preserve">        K. Convenios</t>
  </si>
  <si>
    <t xml:space="preserve">            k1) Otros Convenios y Subsidios</t>
  </si>
  <si>
    <t xml:space="preserve">        L. Otros Ingresos de Libre Disposición (L=l1+l2)</t>
  </si>
  <si>
    <t xml:space="preserve">            l1) Participaciones en Ingresos Locales</t>
  </si>
  <si>
    <t xml:space="preserve">            l2) Otros Ingresos de Libre Disposición</t>
  </si>
  <si>
    <t>I. Total de Ingresos de Libre Disposición (I=A+B+C+D+E+F+G+H+I+J+K+L)</t>
  </si>
  <si>
    <t>Ingresos Excedentes de Ingresos de Libre Disposición</t>
  </si>
  <si>
    <t>Transferencias Federales Etiquetadas</t>
  </si>
  <si>
    <t xml:space="preserve">        A. Aportaciones (A=a1+a2+a3+a4+a5+a6+a7+a8)</t>
  </si>
  <si>
    <t xml:space="preserve">            a1) Fondo de Aportaciones para la Nómina Educativa y Gasto Operativo</t>
  </si>
  <si>
    <t xml:space="preserve">            a2) Fondo de Aportaciones para los Servicios de Salud</t>
  </si>
  <si>
    <t xml:space="preserve">            a3) Fondo de Aportaciones para la Infraestructura Social</t>
  </si>
  <si>
    <t xml:space="preserve">            a4) Fondo de Aportaciones para el Fortalecimiento de los Municipios y de las Demarcaciones Territoriales del Distrito Federal</t>
  </si>
  <si>
    <t xml:space="preserve">            a5) Fondo de Aportaciones Múltiples</t>
  </si>
  <si>
    <t xml:space="preserve">            a6) Fondo de Aportaciones para la Educación Tecnológica y de Adultos</t>
  </si>
  <si>
    <t xml:space="preserve">            a7) Fondo de Aportaciones para la Seguridad Pública de los Estados y del Distrito Federal</t>
  </si>
  <si>
    <t xml:space="preserve">            a8) Fondo de Aportaciones para el Fortalecimiento de las Entidades Federativas</t>
  </si>
  <si>
    <t xml:space="preserve">        B. Convenios (B=b1+b2+b3+b4)</t>
  </si>
  <si>
    <t xml:space="preserve">            b1) Convenios de Protección Social en Salud</t>
  </si>
  <si>
    <t xml:space="preserve">            b2) Convenios de Descentralización</t>
  </si>
  <si>
    <t xml:space="preserve">            b3) Convenios de Reasignación</t>
  </si>
  <si>
    <t xml:space="preserve">            b4) Otros Convenios y Subsidios</t>
  </si>
  <si>
    <t xml:space="preserve">        C. Fondos Distintos de Aportaciones (C=c1+c2)</t>
  </si>
  <si>
    <t xml:space="preserve">            c1) Fondo para Entidades Federativas y Municipios Productores de Hidrocarburos</t>
  </si>
  <si>
    <t xml:space="preserve">            c2) Fondo Minero</t>
  </si>
  <si>
    <t xml:space="preserve">        D. Transferencias, Subsidios y Subvenciones, y Pensiones y Jubilaciones</t>
  </si>
  <si>
    <t xml:space="preserve">        E. Otras Transferencias Federales Etiquetadas</t>
  </si>
  <si>
    <t>II. Total de Transferencias Federales Etiquetadas (II = A + B + C + D + E)</t>
  </si>
  <si>
    <t>III. Ingresos Derivados de Financiamientos (III = A)</t>
  </si>
  <si>
    <t xml:space="preserve">        A. Ingresos Derivados de Financiamientos</t>
  </si>
  <si>
    <t>IV. Total de Ingresos (IV = I + II + III)</t>
  </si>
  <si>
    <t xml:space="preserve">        Datos Informativos</t>
  </si>
  <si>
    <t xml:space="preserve">        1. Ingresos Derivados de Financiamientos con Fuente de Pago de Ingresos de Libre Disposición</t>
  </si>
  <si>
    <t xml:space="preserve">        2. Ingresos Derivados de Financiamientos con Fuente de Pago de Transferencias Federales Etiquetadas</t>
  </si>
  <si>
    <t xml:space="preserve">        3. Ingresos Derivados de Financiamientos (3 = 1 + 2)</t>
  </si>
  <si>
    <t>Estado Analítico del Ejercicio del Presupuesto de Egresos Detallado - LDF</t>
  </si>
  <si>
    <t>Clasificación por Objeto del Gasto (Capítulo y Concepto)</t>
  </si>
  <si>
    <t>Egresos</t>
  </si>
  <si>
    <t>Subejercido (e)</t>
  </si>
  <si>
    <t>Aprobado (d)</t>
  </si>
  <si>
    <t>I. Gasto No Etiquetado (I=A+B+C+D+E+F+G+H+I)</t>
  </si>
  <si>
    <t xml:space="preserve">        A. Servicios Personales (A=a1+a2+a3+a4+a5+a6+a7)</t>
  </si>
  <si>
    <t xml:space="preserve">            a1) Remuneraciones al Personal de Carácter Permanente</t>
  </si>
  <si>
    <t xml:space="preserve">            a2) Remuneraciones al Personal de Carácter Transitorio</t>
  </si>
  <si>
    <t xml:space="preserve">            a3) Remuneraciones Adicionales y Especiales</t>
  </si>
  <si>
    <t xml:space="preserve">            a4) Seguridad Social</t>
  </si>
  <si>
    <t xml:space="preserve">            a5) Otras Prestaciones Sociales y Económicas</t>
  </si>
  <si>
    <t xml:space="preserve">            a6) Previsiones</t>
  </si>
  <si>
    <t xml:space="preserve">            a7) Pago de Estímulos a Servidores Públicos</t>
  </si>
  <si>
    <t xml:space="preserve">        B. Materiales y Suministros (B=b1+b2+b3+b4+b5+b6+b7+b8+b9)</t>
  </si>
  <si>
    <t xml:space="preserve">            b1) Materiales de Administración, Emisión de Documentos y Artículos Oficiales</t>
  </si>
  <si>
    <t xml:space="preserve">            b2) Alimentos y Utensilios</t>
  </si>
  <si>
    <t xml:space="preserve">            b3) Materias Primas y Materiales de Producción y Comercialización</t>
  </si>
  <si>
    <t xml:space="preserve">            b4) Materiales y Artículos de Construcción y de Reparación</t>
  </si>
  <si>
    <t xml:space="preserve">            b5) Productos Químicos, Farmacéuticos y de Laboratorio</t>
  </si>
  <si>
    <t xml:space="preserve">            b6) Combustibles, Lubricantes y Aditivos</t>
  </si>
  <si>
    <t xml:space="preserve">            b7) Vestuario, Blancos, Prendas de Protección y Artículos Deportivos</t>
  </si>
  <si>
    <t xml:space="preserve">            b8) Materiales y Suministros Para Seguridad</t>
  </si>
  <si>
    <t xml:space="preserve">            b9) Herramientas, Refacciones y Accesorios Menores</t>
  </si>
  <si>
    <t xml:space="preserve">        C. Servicios Generales (C=c1+c2+c3+c4+c5+c6+c7+c8+c9)</t>
  </si>
  <si>
    <t xml:space="preserve">            c1) Servicios Básicos</t>
  </si>
  <si>
    <t xml:space="preserve">            c2) Servicios de Arrendamiento</t>
  </si>
  <si>
    <t xml:space="preserve">            c3) Servicios Profesionales, Científicos, Técnicos y Otros Servicios</t>
  </si>
  <si>
    <t xml:space="preserve">            c4) Servicios Financieros, Bancarios y Comerciales</t>
  </si>
  <si>
    <t xml:space="preserve">            c5) Servicios de Instalación, Reparación, Mantenimiento y Conservación</t>
  </si>
  <si>
    <t xml:space="preserve">            c6) Servicios de Comunicación Social y Publicidad</t>
  </si>
  <si>
    <t xml:space="preserve">            c7) Servicios de Traslado y Viáticos</t>
  </si>
  <si>
    <t xml:space="preserve">            c8) Servicios Oficiales</t>
  </si>
  <si>
    <t xml:space="preserve">            c9) Otros Servicios Generales</t>
  </si>
  <si>
    <t xml:space="preserve">        D. Transferencias, Asignaciones, Subsidios y Otras Ayudas (D=d1+d2+d3+d4+d5+d6+d7+d8+d9)</t>
  </si>
  <si>
    <t xml:space="preserve">            d1) Transferencias Internas y Asignaciones al Sector Público</t>
  </si>
  <si>
    <t xml:space="preserve">            d2) Transferencias al Resto del Sector Público</t>
  </si>
  <si>
    <t xml:space="preserve">            d3) Subsidios y Subvenciones</t>
  </si>
  <si>
    <t xml:space="preserve">            d4) Ayudas Sociales</t>
  </si>
  <si>
    <t xml:space="preserve">            d5) Pensiones y Jubilaciones</t>
  </si>
  <si>
    <t xml:space="preserve">            d6) Transferencias a Fideicomisos, Mandatos y Otros Análogos</t>
  </si>
  <si>
    <t xml:space="preserve">            d7) Transferencias a la Seguridad Social</t>
  </si>
  <si>
    <t xml:space="preserve">            d8) Donativos</t>
  </si>
  <si>
    <t xml:space="preserve">            d9) Transferencias al Exterior</t>
  </si>
  <si>
    <t xml:space="preserve">        E. Bienes Muebles, Inmuebles e Intangibles (E=e1+e2+e3+e4+e5+e6+e7+e8+e9)</t>
  </si>
  <si>
    <t xml:space="preserve">            e1) Mobiliario y Equipo de Administración</t>
  </si>
  <si>
    <t xml:space="preserve">            e2) Mobiliario y Equipo Educacional y Recreativo</t>
  </si>
  <si>
    <t xml:space="preserve">            e3) Equipo e Instrumental Médico y de Laboratorio</t>
  </si>
  <si>
    <t xml:space="preserve">            e4) Vehículos y Equipo de Transporte</t>
  </si>
  <si>
    <t xml:space="preserve">            e5) Equipo de Defensa y Seguridad</t>
  </si>
  <si>
    <t xml:space="preserve">            e6) Maquinaria, Otros Equipos y Herramientas</t>
  </si>
  <si>
    <t xml:space="preserve">            e7) Activos Biológicos</t>
  </si>
  <si>
    <t xml:space="preserve">            e8) Bienes Inmuebles</t>
  </si>
  <si>
    <t xml:space="preserve">            e9) Activos Intangibles</t>
  </si>
  <si>
    <t xml:space="preserve">        F. Inversión Pública (F=f1+f2+f3)</t>
  </si>
  <si>
    <t xml:space="preserve">            f1) Obra Pública en Bienes de Dominio Público</t>
  </si>
  <si>
    <t xml:space="preserve">            f2) Obra Pública en Bienes Propios</t>
  </si>
  <si>
    <t xml:space="preserve">            f3) Proyectos Productivos y Acciones de Fomento</t>
  </si>
  <si>
    <t xml:space="preserve">        G. Inversiones Financieras y Otras Provisiones (G=g1+g2+g3+g4+g5+g6+g7)</t>
  </si>
  <si>
    <t xml:space="preserve">            g1) Inversiones Para el Fomento de Actividades Productivas</t>
  </si>
  <si>
    <t xml:space="preserve">            g2) Acciones y Participaciones de Capital</t>
  </si>
  <si>
    <t xml:space="preserve">            g3) Compra de Títulos y Valores</t>
  </si>
  <si>
    <t xml:space="preserve">            g4) Concesión de Préstamos</t>
  </si>
  <si>
    <t xml:space="preserve">            g5) Inversiones en Fideicomisos, Mandatos y Otros Análogos Fideicomiso de Desastres Naturales (Informativo)</t>
  </si>
  <si>
    <t xml:space="preserve">            g6) Otras Inversiones Financieras</t>
  </si>
  <si>
    <t xml:space="preserve">            g7) Provisiones para Contingencias y Otras Erogaciones Especiales</t>
  </si>
  <si>
    <t xml:space="preserve">        H. Participaciones y Aportaciones (H=h1+h2+h3)</t>
  </si>
  <si>
    <t xml:space="preserve">            h1) Participaciones</t>
  </si>
  <si>
    <t xml:space="preserve">            h2) Aportaciones</t>
  </si>
  <si>
    <t xml:space="preserve">            h3) Convenios</t>
  </si>
  <si>
    <t xml:space="preserve">        I. Deuda Pública (I=i1+i2+i3+i4+i5+i6+i7)</t>
  </si>
  <si>
    <t xml:space="preserve">            i1) Amortización de la Deuda Pública</t>
  </si>
  <si>
    <t xml:space="preserve">            i2) Intereses de la Deuda Pública</t>
  </si>
  <si>
    <t xml:space="preserve">            i3) Comisiones de la Deuda Pública</t>
  </si>
  <si>
    <t xml:space="preserve">            i4) Gastos de la Deuda Pública</t>
  </si>
  <si>
    <t xml:space="preserve">            i5) Costo por Coberturas</t>
  </si>
  <si>
    <t xml:space="preserve">            i6) Apoyos Financieros</t>
  </si>
  <si>
    <t xml:space="preserve">            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</si>
  <si>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</si>
  <si>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</si>
  <si>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</si>
  <si>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</si>
  <si>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 xml:space="preserve">        PODER EJECUTIVO</t>
  </si>
  <si>
    <t xml:space="preserve">            DESPACHO DEL GOBERNADOR</t>
  </si>
  <si>
    <t xml:space="preserve">            SECRETARÍA GENERAL DE GOBIERNO</t>
  </si>
  <si>
    <t xml:space="preserve">            SECRETARÍA DE OBRAS PÚBLICAS</t>
  </si>
  <si>
    <t xml:space="preserve">            SECRETARÍA DE SEGURIDAD PÚBLICA</t>
  </si>
  <si>
    <t xml:space="preserve">            SECRETARÍA DE EDUCACIÓN</t>
  </si>
  <si>
    <t xml:space="preserve">            FISCALÍA GENERAL DEL ESTADO</t>
  </si>
  <si>
    <t xml:space="preserve">            SECRETARÍA DE DESARROLLO RURAL</t>
  </si>
  <si>
    <t xml:space="preserve">            SECRETARÍA DE FOMENTO ECONÓMICO Y TRABAJO</t>
  </si>
  <si>
    <t xml:space="preserve">            SECRETARÍA DE FOMENTO TURÍSTICO</t>
  </si>
  <si>
    <t xml:space="preserve">            SECRETARÍA DE DESARROLLO SUSTENTABLE</t>
  </si>
  <si>
    <t xml:space="preserve">            SECRETARÍA DE LA CONTRALORÍA GENERAL</t>
  </si>
  <si>
    <t xml:space="preserve">            SECRETARÍA DE DESARROLLO SOCIAL</t>
  </si>
  <si>
    <t xml:space="preserve">            SECRETARÍA DE SALUD</t>
  </si>
  <si>
    <t xml:space="preserve">            JUBILACIONES Y PENSIONES</t>
  </si>
  <si>
    <t xml:space="preserve">            PARTICIPACIONES,  APORTACIONES  Y TRANSFERENCIAS A MUNICIPIOS</t>
  </si>
  <si>
    <t xml:space="preserve">            DEUDA PÚBLICA</t>
  </si>
  <si>
    <t xml:space="preserve">            CONSEJERÍA JURÍDICA</t>
  </si>
  <si>
    <t xml:space="preserve">            SECRETARÍA DE LA CULTURA Y LAS ARTES</t>
  </si>
  <si>
    <t xml:space="preserve">            SECRETARÍA DE ADMINISTRACIÓN Y FINANZAS</t>
  </si>
  <si>
    <t xml:space="preserve">            SECRETARIA DE INVESTIGACIÓN, INNOVACIÓN Y EDUCACIÓN SUPERIOR</t>
  </si>
  <si>
    <t xml:space="preserve">            SECRETARÍA DE LAS MUJERES</t>
  </si>
  <si>
    <t xml:space="preserve">            SECRETARÍA DE PESCA Y ACUACULTURA SUSTENTABLES</t>
  </si>
  <si>
    <t xml:space="preserve">        PODER LEGISLATIVO</t>
  </si>
  <si>
    <t xml:space="preserve">            PODER LEGISLATIVO</t>
  </si>
  <si>
    <t xml:space="preserve">        PODER JUDICIAL</t>
  </si>
  <si>
    <t xml:space="preserve">            PODER JUDICIAL</t>
  </si>
  <si>
    <t xml:space="preserve">        ORGANISMOS  AUTÓNOMOS</t>
  </si>
  <si>
    <t xml:space="preserve">            TRIBUNAL ELECTORAL DEL ESTADO DE YUCATÁN</t>
  </si>
  <si>
    <t xml:space="preserve">            INSTITUTO ELECTORAL Y DE PARTICIPACION CIUDADANA DE YUCATAN</t>
  </si>
  <si>
    <t xml:space="preserve">            COMISIÓN DE LOS DERECHOS HUMANOS DEL ESTADO DE YUCATÁN</t>
  </si>
  <si>
    <t xml:space="preserve">            INSTITUTO ESTATAL DE TRANSPARENCIA</t>
  </si>
  <si>
    <t xml:space="preserve">            UNIVERSIDAD AUTÓNOMA DE YUCATÁN</t>
  </si>
  <si>
    <t xml:space="preserve">            TRIBUNAL DE JUSTICIA  ADMINISTRATIVA DEL ESTADO DE YUCATÁN</t>
  </si>
  <si>
    <t xml:space="preserve">            FISCALIA ESPECIALIZADA EN COMBATE A LA CORRUPCIÓN DEL ESTADO DE YUCATÁN</t>
  </si>
  <si>
    <t xml:space="preserve">        ENTIDADES PARAESTATALES Y FIDEICOMISOS NO EMPRESARIALES Y NO FINANCIEROS</t>
  </si>
  <si>
    <t xml:space="preserve">            INSTITUTO PARA EL DESARROLLO DE LA CULTURA MAYA DEL ESTADO DE YUCATÁN</t>
  </si>
  <si>
    <t xml:space="preserve">            LA JUNTA DE ELECTRIFICACIÓN DEL ESTADO DE YUCATÁN</t>
  </si>
  <si>
    <t xml:space="preserve">            INSTITUTO PARA EL DESARROLLO Y CERTIFICACIÓN DE LA INFRAESTRUCTURA FÍSICA EDUCATIVA Y ELÉCTRICA DE YUCATÁN</t>
  </si>
  <si>
    <t xml:space="preserve">            INSTITUTO DE INFRAESTRUCTURA CARRETERA DE YUCATÁN</t>
  </si>
  <si>
    <t xml:space="preserve">            JUNTA DE AGUA POTABLE Y ALCANTARILLADO DE YUCATÁN</t>
  </si>
  <si>
    <t xml:space="preserve">            INSTITUTO PARA LA CONSTRUCCIÓN Y CONSERVACIÓN DE OBRA PÚBLICA EN YUCATÁN</t>
  </si>
  <si>
    <t xml:space="preserve">            INSTITUTO DE VIVIENDA DEL ESTADO DE YUCATÁN</t>
  </si>
  <si>
    <t xml:space="preserve">            INSTITUTO DEL DEPORTE DEL ESTADO DE YUCATÁN</t>
  </si>
  <si>
    <t xml:space="preserve">            COLEGIO DE BACHILLERES DEL ESTADO DE YUCATÁN</t>
  </si>
  <si>
    <t xml:space="preserve">            COLEGIO DE ESTUDIOS CIENTÍFICOS Y TECNOLÓGICOS DEL ESTADO DE YUCATÁN</t>
  </si>
  <si>
    <t xml:space="preserve">            COLEGIO DE EDUCACIÓN PROFESIONAL TÉCNICA DEL ESTADO DE YUCATÁN</t>
  </si>
  <si>
    <t xml:space="preserve">            INSTITUTO DE EDUCACIÓN PARA ADULTOS DEL ESTADO DE YUCATÁN</t>
  </si>
  <si>
    <t xml:space="preserve">            INSTITUTO DE BECAS  Y CRÉDITO EDUCATIVO DEL ESTADO DE YUCATÁN</t>
  </si>
  <si>
    <t xml:space="preserve">            INSTITUTO DE CAPACITACIÓN PARA EL TRABAJO DEL ESTADO DE YUCATÁN</t>
  </si>
  <si>
    <t xml:space="preserve">            INSTITUTO YUCATECO DE EMPRENDEDORES</t>
  </si>
  <si>
    <t xml:space="preserve">            CASA DE LAS ARTESANÍAS DEL ESTADO DE YUCATÁN</t>
  </si>
  <si>
    <t xml:space="preserve">            INSTITUTO PROMOTOR DE FERIAS DE YUCATÁN</t>
  </si>
  <si>
    <t xml:space="preserve">            FIDEICOMISO PARA LA PROMOCIÓN TURÍSTICA DEL ESTADO DE YUCATÁN</t>
  </si>
  <si>
    <t xml:space="preserve">            PATRONATO DE LAS UNIDADES DE SERVICIOS CULTURALES Y TURÍSTICOS DEL ESTADO DE YUCATÁN</t>
  </si>
  <si>
    <t xml:space="preserve">            SISTEMA PARA EL DESARROLLO INTEGRAL DE LA FAMILIA EN YUCATÁN</t>
  </si>
  <si>
    <t xml:space="preserve">            JUNTA DE  ASISTENCIA PRIVADA DEL ESTADO DE YUCATÁN</t>
  </si>
  <si>
    <t xml:space="preserve">            OPD SERVICIOS DE SALUD DE YUCATÁN</t>
  </si>
  <si>
    <t xml:space="preserve">            ADMINISTRACIÓN DEL PATRIMONIO DE LA BENEFICENCIA PÚBLICA DEL ESTADO DE YUCATÁN</t>
  </si>
  <si>
    <t xml:space="preserve">            HOSPITAL DE LA AMISTAD</t>
  </si>
  <si>
    <t xml:space="preserve">            HOSPITAL COMUNITARIO DE TICUL YUCATÁN</t>
  </si>
  <si>
    <t xml:space="preserve">            HOSPITAL COMUNITARIO DE PETO YUCATAN</t>
  </si>
  <si>
    <t xml:space="preserve">            CENTRO ESTATAL DE TRASPLANTES DE YUCATÁN</t>
  </si>
  <si>
    <t xml:space="preserve">            RÉGIMEN ESTATAL DE PROTECCIÓN SOCIAL EN SALUD YUCATÁN</t>
  </si>
  <si>
    <t xml:space="preserve">            INSTITUTO DE SEGURIDAD JURÍDICA PATRIMONIAL DE YUCATÁN</t>
  </si>
  <si>
    <t xml:space="preserve">            FIDEICOMISO GARANTE DE LA ORQUESTA SINFÓNICA DE YUCATÁN</t>
  </si>
  <si>
    <t xml:space="preserve">            SECRETARIA TÉCNICA DE PLANEACIÓN Y EVALUACIÓN.</t>
  </si>
  <si>
    <t xml:space="preserve">            ESCUELA SUPERIOR DE ARTES DE YUCATÁN</t>
  </si>
  <si>
    <t xml:space="preserve">            UNIVERSIDAD TECNOLÓGICA METROPOLITANA</t>
  </si>
  <si>
    <t xml:space="preserve">            INSTITUTO TECNOLÓGICO SUPERIOR DE VALLADOLID</t>
  </si>
  <si>
    <t xml:space="preserve">            UNIVERSIDAD TECNOLÓGICA DEL CENTRO</t>
  </si>
  <si>
    <t xml:space="preserve">            UNIVERSIDAD TECNOLÓGICA DEL MAYAB</t>
  </si>
  <si>
    <t xml:space="preserve">            UNIVERSIDAD TECNOLÓGICA DEL PONIENTE</t>
  </si>
  <si>
    <t xml:space="preserve">            INSTITUTO TECNOLÓGICO SUPERIOR DEL SUR DEL ESTADO DE YUCATÁN</t>
  </si>
  <si>
    <t xml:space="preserve">            INSTITUTO TECNOLÓGICO SUPERIOR DE MOTUL</t>
  </si>
  <si>
    <t xml:space="preserve">            INSTITUTO TECNOLÓGICO SUPERIOR PROGRESO</t>
  </si>
  <si>
    <t xml:space="preserve">            UNIVERSIDAD DE ORIENTE</t>
  </si>
  <si>
    <t xml:space="preserve">            UNIVERSIDAD TECNOLÓGICA REGIONAL DEL SUR</t>
  </si>
  <si>
    <t xml:space="preserve">            UNIVERSIDAD POLITÉCNICA DE YUCATÁN</t>
  </si>
  <si>
    <t xml:space="preserve">            COMISIÓN EJECUTIVA ESTATAL DE ATENCIÓN A VICTIMAS</t>
  </si>
  <si>
    <t xml:space="preserve">            AGENCIA PARA EL DESARROLLO DE YUCATAN</t>
  </si>
  <si>
    <t xml:space="preserve">            FIDEICOMISO PARA EL DESARROLLO DEL TURISMO DE REUNIONES EN YUCATÁN</t>
  </si>
  <si>
    <t xml:space="preserve">            FIDEICOMISO PÚBLICO PARA LA ADMINISTRACIÓN DE LA RESERVA TERRITORIAL DE UCÚ</t>
  </si>
  <si>
    <t xml:space="preserve">            SECRETARIA EJECUTIVA DEL SISTEMA ESTATAL ANTICORRUPCION	</t>
  </si>
  <si>
    <t xml:space="preserve">            FIDEICOMISO PUBLICO PARA LA ADMINISTRACION DEL PALACIO DE LA MÚSICA</t>
  </si>
  <si>
    <t xml:space="preserve">            INSTITUTO DE MOVILIDAD Y DESARROLLO URBANO TERRITORIAL</t>
  </si>
  <si>
    <t xml:space="preserve">            INSTITUTO PARA LA INCLUSIÓN DE LAS PERSONAS CON DISCAPACIDAD DEL ESTADO DE YUCATÁN</t>
  </si>
  <si>
    <t xml:space="preserve">            HOSPITAL GENERAL DE TEKAX</t>
  </si>
  <si>
    <t xml:space="preserve">        INSTITUCIONES PÚBLICAS DE SEGURIDAD SOCIAL</t>
  </si>
  <si>
    <t xml:space="preserve">            INSTITUTO DE SEGURIDAD SOCIAL DE LOS TRABAJADORES DEL ESTADO DE YUCATÁN</t>
  </si>
  <si>
    <t xml:space="preserve">        ENTIDADES PARAESTATALES EMPRESARIALES NO FINANCIERAS CON PARTICIPACIÓN ESTATAL MAYORITARIA</t>
  </si>
  <si>
    <t xml:space="preserve">            SISTEMA TELE YUCATÁN SA DE CV</t>
  </si>
  <si>
    <t xml:space="preserve">            AEROPUERTO  DE CHICHÉN ITZÁ DEL ESTADO DE YUCATÁN SA DE CV</t>
  </si>
  <si>
    <t xml:space="preserve">            EMPRESA PORTUARIA YUCATECA SA DE CV</t>
  </si>
  <si>
    <t>II. GASTO ETIQUETADO</t>
  </si>
  <si>
    <t xml:space="preserve">            AGENCIA PARA EL DESARROLLO  DE YUCATÁN</t>
  </si>
  <si>
    <t xml:space="preserve">            SECRETARIA EJECUTIVA DEL SISTEMA ESTATAL ANTICORRUPCION</t>
  </si>
  <si>
    <t>III. TOTAL DE EGRESOS  (III = I + II)</t>
  </si>
  <si>
    <t>Clasificación Funcional (Finalidad y Función)</t>
  </si>
  <si>
    <t>I. Gasto No Etiquetado (I=A+B+C+D)</t>
  </si>
  <si>
    <t xml:space="preserve">        A. Gobierno (A=a1+a2+a3+a4+a5+a6+a7+a8)</t>
  </si>
  <si>
    <t xml:space="preserve">            a1) Legislación</t>
  </si>
  <si>
    <t xml:space="preserve">            a2) Justicia</t>
  </si>
  <si>
    <t xml:space="preserve">            a3) Coordinación de la Política de Gobierno</t>
  </si>
  <si>
    <t xml:space="preserve">            a4) Relaciones Exteriores</t>
  </si>
  <si>
    <t xml:space="preserve">            a5) Asuntos Financieros y Hacendarios</t>
  </si>
  <si>
    <t xml:space="preserve">            a6) Seguridad Nacional</t>
  </si>
  <si>
    <t xml:space="preserve">            a7) Asuntos de Orden Público y de Seguridad Interior</t>
  </si>
  <si>
    <t xml:space="preserve">            a8) Otros Servicios Generales</t>
  </si>
  <si>
    <t xml:space="preserve">        B. Desarrollo Social (B=b1+b2+b3+b4+b5+b6+b7)</t>
  </si>
  <si>
    <t xml:space="preserve">            b1) Protección Ambiental</t>
  </si>
  <si>
    <t xml:space="preserve">            b2) Vivienda y Servicios a la Comunidad</t>
  </si>
  <si>
    <t xml:space="preserve">            b3) Salud</t>
  </si>
  <si>
    <t xml:space="preserve">            b4) Recreación, Cultura y Otras Manifestaciones Sociales</t>
  </si>
  <si>
    <t xml:space="preserve">            b5) Educación</t>
  </si>
  <si>
    <t xml:space="preserve">            b6) Protección Social</t>
  </si>
  <si>
    <t xml:space="preserve">            b7) Otros Asuntos Sociales</t>
  </si>
  <si>
    <t xml:space="preserve">        C. Desarrollo Económico (C=c1+c2+c3+c4+c5+c6+c7+c8+c9)</t>
  </si>
  <si>
    <t xml:space="preserve">            c1) Asuntos Económicos, Comerciales y Laborales en General</t>
  </si>
  <si>
    <t xml:space="preserve">            c2) Agropecuaria, Silvicultura, Pesca y Caza</t>
  </si>
  <si>
    <t xml:space="preserve">            c3) Combustibles y Energía</t>
  </si>
  <si>
    <t xml:space="preserve">            c4) Minería, Manufacturas y Construcción</t>
  </si>
  <si>
    <t xml:space="preserve">            c5) Transporte</t>
  </si>
  <si>
    <t xml:space="preserve">            c6) Comunicaciones</t>
  </si>
  <si>
    <t xml:space="preserve">            c7) Turismo</t>
  </si>
  <si>
    <t xml:space="preserve">            c8) Ciencia, Tecnología e Innovación</t>
  </si>
  <si>
    <t xml:space="preserve">            c9) Otras Industrias y Otros Asuntos Económicos</t>
  </si>
  <si>
    <t xml:space="preserve">        D. Otras No Clasificadas en Funciones Anteriores (D=d1+d2+d3+d4)</t>
  </si>
  <si>
    <t xml:space="preserve">            d1) Transacciones de la Deuda Publica / Costo Financiero de la Deuda</t>
  </si>
  <si>
    <t xml:space="preserve">            d2) Transferencias, Participaciones y Aportaciones Entre Diferentes Niveles y Ordenes de Gobierno</t>
  </si>
  <si>
    <t xml:space="preserve">            d3) Saneamiento del Sistema Financiero</t>
  </si>
  <si>
    <t xml:space="preserve">            d4) Adeudos de Ejercicios Fiscales Anteriores</t>
  </si>
  <si>
    <t>II. Gasto Etiquetado (II=A+B+C+D)</t>
  </si>
  <si>
    <t>PODER EJECUTIVO (a)</t>
  </si>
  <si>
    <t>Clasificación de Servicios Personales por Categoría</t>
  </si>
  <si>
    <t>Concepto 
(c)</t>
  </si>
  <si>
    <t>Subejercido 
(e)</t>
  </si>
  <si>
    <t>Aprobado 
(d)</t>
  </si>
  <si>
    <t>Ampliaciones/ (Reducciones)</t>
  </si>
  <si>
    <t>I. Gasto No Etiquetado (I=A+B+C+D+E+F)</t>
  </si>
  <si>
    <t xml:space="preserve">        A. Personal Administrativo y de Servicio Público</t>
  </si>
  <si>
    <t xml:space="preserve">        B. Magisterio</t>
  </si>
  <si>
    <t xml:space="preserve">        C. Servicios de Salud (C=c1+c2)</t>
  </si>
  <si>
    <t xml:space="preserve">            c1) Personal Administrativo</t>
  </si>
  <si>
    <t xml:space="preserve">            c2) Personal Médico, Paramédico y afín</t>
  </si>
  <si>
    <t xml:space="preserve">        D. Seguridad Pública</t>
  </si>
  <si>
    <t xml:space="preserve">        E. Gastos asociados a la implementación de nuevas leyes federales o reformas a las mismas (E = e1 + e2)</t>
  </si>
  <si>
    <t xml:space="preserve">            e1) Nombre del Programa o Ley 1</t>
  </si>
  <si>
    <t xml:space="preserve">            e2) Nombre del Programa o Ley 2</t>
  </si>
  <si>
    <t xml:space="preserve">        F. Sentencias laborales definitivas</t>
  </si>
  <si>
    <t>II. Gasto Etiquetado (II=A+B+C+D+E+F)</t>
  </si>
  <si>
    <t>III. Total del Gasto en Servicios Personales (III = I + II)</t>
  </si>
  <si>
    <t>Del 1 de enero al 31 de marzo de 2021 (b)</t>
  </si>
  <si>
    <t>Saldo pendiente por pagar de la inversión al 31 DE DICIEMBRE DE 2020 (m = g - l)</t>
  </si>
  <si>
    <t>01 DE ENERO AL 31  DE MARZO  DE 2021</t>
  </si>
  <si>
    <t>Monto pagado de la inversión al 31 DE MARZO DE 2021 (k)</t>
  </si>
  <si>
    <t>Monto pagado de la inversión actualizado al 31 DE MARZO DE 2021 (l)</t>
  </si>
  <si>
    <t>V. Balance Presupuestario de Recursos Disponibles (V = A1 + A3.1 – B 1 + C1)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</si>
</sst>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_ ;[Red]\-#,##0.00\ "/>
  </numFmts>
  <fonts count="15">
    <font>
      <sz val="11"/>
      <color theme="1"/>
      <name val="Calibri"/>
      <family val="2"/>
      <scheme val="minor"/>
    </font>
    <font>
      <b/>
      <sz val="10"/>
      <color theme="1"/>
      <name val="Barlow"/>
    </font>
    <font>
      <sz val="10"/>
      <color theme="1"/>
      <name val="Barlow"/>
    </font>
    <font>
      <b/>
      <sz val="10"/>
      <color theme="0"/>
      <name val="Barlow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Helvetica"/>
    </font>
    <font>
      <b/>
      <sz val="10"/>
      <color rgb="FFFF0000"/>
      <name val="Barlow"/>
    </font>
    <font>
      <sz val="10"/>
      <color rgb="FFFF0000"/>
      <name val="Barlow"/>
    </font>
    <font>
      <b/>
      <sz val="10"/>
      <name val="Barlow"/>
    </font>
    <font>
      <sz val="10"/>
      <name val="Barlow"/>
    </font>
    <font>
      <sz val="9"/>
      <color theme="1"/>
      <name val="Barlow"/>
      <family val="2"/>
    </font>
    <font>
      <b/>
      <sz val="9"/>
      <color theme="1"/>
      <name val="Barlow"/>
    </font>
    <font>
      <sz val="9"/>
      <color theme="1"/>
      <name val="Barlow"/>
    </font>
    <font>
      <sz val="9"/>
      <name val="Barlow"/>
    </font>
  </fonts>
  <fills count="3">
    <fill>
      <patternFill patternType="none"/>
    </fill>
    <fill>
      <patternFill patternType="gray125"/>
    </fill>
    <fill>
      <patternFill patternType="solid">
        <fgColor indexed="65" tint="-0.4999542222357860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/>
      <top/>
      <bottom style="thin">
        <color indexed="64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</cellStyleXfs>
  <cellXfs count="133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4" xfId="0" applyFont="1" applyBorder="1"/>
    <xf numFmtId="164" fontId="1" fillId="0" borderId="5" xfId="0" applyNumberFormat="1" applyFont="1" applyBorder="1"/>
    <xf numFmtId="0" fontId="1" fillId="0" borderId="5" xfId="0" applyFont="1" applyBorder="1"/>
    <xf numFmtId="164" fontId="1" fillId="0" borderId="6" xfId="0" applyNumberFormat="1" applyFont="1" applyBorder="1"/>
    <xf numFmtId="0" fontId="1" fillId="0" borderId="7" xfId="0" applyFont="1" applyBorder="1"/>
    <xf numFmtId="164" fontId="1" fillId="0" borderId="0" xfId="0" applyNumberFormat="1" applyFont="1" applyBorder="1"/>
    <xf numFmtId="0" fontId="1" fillId="0" borderId="0" xfId="0" applyFont="1" applyBorder="1"/>
    <xf numFmtId="164" fontId="1" fillId="0" borderId="8" xfId="0" applyNumberFormat="1" applyFont="1" applyBorder="1"/>
    <xf numFmtId="0" fontId="2" fillId="0" borderId="7" xfId="0" applyFont="1" applyBorder="1"/>
    <xf numFmtId="164" fontId="2" fillId="0" borderId="0" xfId="0" applyNumberFormat="1" applyFont="1" applyBorder="1"/>
    <xf numFmtId="0" fontId="2" fillId="0" borderId="0" xfId="0" applyFont="1" applyBorder="1"/>
    <xf numFmtId="164" fontId="2" fillId="0" borderId="8" xfId="0" applyNumberFormat="1" applyFont="1" applyBorder="1"/>
    <xf numFmtId="0" fontId="2" fillId="0" borderId="10" xfId="0" applyFont="1" applyBorder="1"/>
    <xf numFmtId="0" fontId="3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wrapText="1"/>
    </xf>
    <xf numFmtId="164" fontId="1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2" fillId="0" borderId="9" xfId="0" applyFont="1" applyBorder="1"/>
    <xf numFmtId="0" fontId="2" fillId="0" borderId="10" xfId="0" applyFont="1" applyBorder="1"/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164" fontId="2" fillId="0" borderId="10" xfId="0" applyNumberFormat="1" applyFont="1" applyBorder="1"/>
    <xf numFmtId="0" fontId="1" fillId="0" borderId="5" xfId="0" applyFont="1" applyBorder="1" applyAlignment="1">
      <alignment wrapText="1"/>
    </xf>
    <xf numFmtId="164" fontId="6" fillId="0" borderId="5" xfId="0" applyNumberFormat="1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2" fillId="0" borderId="7" xfId="0" applyFont="1" applyBorder="1" applyAlignment="1">
      <alignment wrapText="1"/>
    </xf>
    <xf numFmtId="14" fontId="2" fillId="0" borderId="0" xfId="0" applyNumberFormat="1" applyFont="1" applyAlignment="1">
      <alignment wrapText="1"/>
    </xf>
    <xf numFmtId="8" fontId="2" fillId="0" borderId="0" xfId="1" applyNumberFormat="1" applyFont="1" applyFill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8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3" fillId="2" borderId="4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1" fillId="0" borderId="0" xfId="0" applyFont="1"/>
    <xf numFmtId="164" fontId="2" fillId="0" borderId="11" xfId="0" applyNumberFormat="1" applyFont="1" applyBorder="1"/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164" fontId="7" fillId="0" borderId="0" xfId="0" applyNumberFormat="1" applyFont="1"/>
    <xf numFmtId="164" fontId="8" fillId="0" borderId="0" xfId="0" applyNumberFormat="1" applyFont="1"/>
    <xf numFmtId="164" fontId="9" fillId="0" borderId="0" xfId="0" applyNumberFormat="1" applyFont="1"/>
    <xf numFmtId="164" fontId="9" fillId="0" borderId="8" xfId="0" applyNumberFormat="1" applyFont="1" applyBorder="1"/>
    <xf numFmtId="164" fontId="10" fillId="0" borderId="0" xfId="0" applyNumberFormat="1" applyFont="1"/>
    <xf numFmtId="164" fontId="10" fillId="0" borderId="8" xfId="0" applyNumberFormat="1" applyFont="1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64" fontId="2" fillId="0" borderId="5" xfId="0" applyNumberFormat="1" applyFont="1" applyBorder="1"/>
    <xf numFmtId="164" fontId="2" fillId="0" borderId="6" xfId="0" applyNumberFormat="1" applyFont="1" applyBorder="1"/>
    <xf numFmtId="0" fontId="8" fillId="0" borderId="0" xfId="0" applyFont="1"/>
    <xf numFmtId="0" fontId="5" fillId="0" borderId="0" xfId="0" applyFont="1"/>
    <xf numFmtId="164" fontId="1" fillId="0" borderId="0" xfId="0" applyNumberFormat="1" applyFont="1" applyAlignment="1">
      <alignment horizontal="center" vertical="center"/>
    </xf>
    <xf numFmtId="164" fontId="2" fillId="0" borderId="0" xfId="0" applyNumberFormat="1" applyFont="1" applyFill="1"/>
    <xf numFmtId="164" fontId="2" fillId="0" borderId="8" xfId="0" applyNumberFormat="1" applyFont="1" applyFill="1" applyBorder="1"/>
    <xf numFmtId="164" fontId="1" fillId="0" borderId="0" xfId="0" applyNumberFormat="1" applyFont="1" applyFill="1"/>
    <xf numFmtId="164" fontId="1" fillId="0" borderId="8" xfId="0" applyNumberFormat="1" applyFont="1" applyFill="1" applyBorder="1"/>
    <xf numFmtId="0" fontId="10" fillId="0" borderId="7" xfId="0" applyFont="1" applyBorder="1" applyAlignment="1">
      <alignment wrapText="1"/>
    </xf>
    <xf numFmtId="0" fontId="11" fillId="0" borderId="0" xfId="2"/>
    <xf numFmtId="0" fontId="3" fillId="2" borderId="13" xfId="2" applyFont="1" applyFill="1" applyBorder="1" applyAlignment="1">
      <alignment horizontal="center" vertical="top" wrapText="1"/>
    </xf>
    <xf numFmtId="0" fontId="1" fillId="0" borderId="15" xfId="2" applyFont="1" applyBorder="1" applyAlignment="1">
      <alignment wrapText="1"/>
    </xf>
    <xf numFmtId="0" fontId="2" fillId="0" borderId="15" xfId="2" applyFont="1" applyBorder="1" applyAlignment="1">
      <alignment wrapText="1"/>
    </xf>
    <xf numFmtId="0" fontId="1" fillId="0" borderId="17" xfId="2" applyFont="1" applyBorder="1" applyAlignment="1">
      <alignment wrapText="1"/>
    </xf>
    <xf numFmtId="0" fontId="2" fillId="0" borderId="0" xfId="2" applyFont="1"/>
    <xf numFmtId="165" fontId="11" fillId="0" borderId="0" xfId="2" applyNumberFormat="1"/>
    <xf numFmtId="164" fontId="9" fillId="0" borderId="0" xfId="0" applyNumberFormat="1" applyFont="1" applyBorder="1"/>
    <xf numFmtId="0" fontId="1" fillId="0" borderId="10" xfId="0" applyFont="1" applyBorder="1"/>
    <xf numFmtId="164" fontId="1" fillId="0" borderId="10" xfId="0" applyNumberFormat="1" applyFont="1" applyBorder="1"/>
    <xf numFmtId="164" fontId="1" fillId="0" borderId="11" xfId="0" applyNumberFormat="1" applyFont="1" applyBorder="1"/>
    <xf numFmtId="164" fontId="10" fillId="0" borderId="10" xfId="0" applyNumberFormat="1" applyFont="1" applyBorder="1"/>
    <xf numFmtId="164" fontId="10" fillId="0" borderId="11" xfId="0" applyNumberFormat="1" applyFont="1" applyBorder="1"/>
    <xf numFmtId="164" fontId="1" fillId="0" borderId="6" xfId="0" applyNumberFormat="1" applyFont="1" applyBorder="1" applyAlignment="1">
      <alignment wrapText="1"/>
    </xf>
    <xf numFmtId="8" fontId="2" fillId="0" borderId="8" xfId="0" applyNumberFormat="1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164" fontId="1" fillId="0" borderId="10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164" fontId="1" fillId="0" borderId="10" xfId="0" applyNumberFormat="1" applyFont="1" applyBorder="1" applyAlignment="1">
      <alignment horizontal="center" wrapText="1"/>
    </xf>
    <xf numFmtId="0" fontId="3" fillId="2" borderId="1" xfId="0" applyFont="1" applyFill="1" applyBorder="1" applyAlignment="1">
      <alignment horizontal="left" wrapText="1"/>
    </xf>
    <xf numFmtId="4" fontId="12" fillId="0" borderId="12" xfId="3" applyNumberFormat="1" applyFont="1" applyBorder="1" applyAlignment="1">
      <alignment wrapText="1"/>
    </xf>
    <xf numFmtId="4" fontId="13" fillId="0" borderId="16" xfId="3" applyNumberFormat="1" applyFont="1" applyBorder="1" applyAlignment="1">
      <alignment wrapText="1"/>
    </xf>
    <xf numFmtId="4" fontId="14" fillId="0" borderId="16" xfId="3" applyNumberFormat="1" applyFont="1" applyBorder="1" applyAlignment="1">
      <alignment wrapText="1"/>
    </xf>
    <xf numFmtId="4" fontId="12" fillId="0" borderId="16" xfId="3" applyNumberFormat="1" applyFont="1" applyBorder="1" applyAlignment="1">
      <alignment wrapText="1"/>
    </xf>
    <xf numFmtId="4" fontId="12" fillId="0" borderId="14" xfId="3" applyNumberFormat="1" applyFont="1" applyFill="1" applyBorder="1" applyAlignment="1">
      <alignment wrapText="1"/>
    </xf>
    <xf numFmtId="0" fontId="1" fillId="0" borderId="0" xfId="0" applyFont="1" applyAlignment="1">
      <alignment horizontal="center" vertical="center"/>
    </xf>
    <xf numFmtId="0" fontId="2" fillId="0" borderId="7" xfId="0" applyFont="1" applyBorder="1"/>
    <xf numFmtId="0" fontId="2" fillId="0" borderId="0" xfId="0" applyFont="1"/>
    <xf numFmtId="0" fontId="1" fillId="0" borderId="7" xfId="0" applyFont="1" applyBorder="1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wrapText="1"/>
    </xf>
    <xf numFmtId="0" fontId="1" fillId="0" borderId="4" xfId="0" applyFont="1" applyBorder="1"/>
    <xf numFmtId="0" fontId="1" fillId="0" borderId="5" xfId="0" applyFont="1" applyBorder="1"/>
    <xf numFmtId="0" fontId="3" fillId="2" borderId="0" xfId="0" applyFont="1" applyFill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0" borderId="9" xfId="0" applyFont="1" applyBorder="1"/>
    <xf numFmtId="0" fontId="2" fillId="0" borderId="10" xfId="0" applyFont="1" applyBorder="1"/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2" applyFont="1" applyFill="1" applyBorder="1" applyAlignment="1">
      <alignment horizontal="center" wrapText="1"/>
    </xf>
    <xf numFmtId="0" fontId="3" fillId="2" borderId="14" xfId="2" applyFont="1" applyFill="1" applyBorder="1" applyAlignment="1">
      <alignment horizont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13" xfId="2" applyFont="1" applyFill="1" applyBorder="1" applyAlignment="1">
      <alignment horizontal="center" wrapText="1"/>
    </xf>
    <xf numFmtId="0" fontId="1" fillId="0" borderId="0" xfId="2" applyFont="1" applyAlignment="1">
      <alignment horizontal="center"/>
    </xf>
  </cellXfs>
  <cellStyles count="4">
    <cellStyle name="Millares 2" xfId="3" xr:uid="{846DA7CF-C0F5-40C1-8E79-C0403289BBDC}"/>
    <cellStyle name="Moneda" xfId="1" builtinId="4"/>
    <cellStyle name="Normal" xfId="0" builtinId="0"/>
    <cellStyle name="Normal 2" xfId="2" xr:uid="{5754C058-ACF0-419E-81AB-8ABCBF0F8C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7"/>
  <sheetViews>
    <sheetView showGridLines="0" zoomScale="90" zoomScaleNormal="90" workbookViewId="0">
      <selection activeCell="B59" sqref="B59"/>
    </sheetView>
  </sheetViews>
  <sheetFormatPr baseColWidth="10" defaultRowHeight="15"/>
  <cols>
    <col min="1" max="1" width="68" customWidth="1"/>
    <col min="2" max="2" width="17.85546875" customWidth="1"/>
    <col min="3" max="3" width="18.28515625" customWidth="1"/>
    <col min="4" max="4" width="63.140625" customWidth="1"/>
    <col min="5" max="5" width="20.42578125" customWidth="1"/>
    <col min="6" max="6" width="17.7109375" customWidth="1"/>
    <col min="7" max="7" width="15.140625" bestFit="1" customWidth="1"/>
    <col min="8" max="8" width="16.140625" customWidth="1"/>
  </cols>
  <sheetData>
    <row r="1" spans="1:26">
      <c r="A1" s="102" t="s">
        <v>0</v>
      </c>
      <c r="B1" s="102"/>
      <c r="C1" s="102"/>
      <c r="D1" s="102"/>
      <c r="E1" s="102"/>
      <c r="F1" s="10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02" t="s">
        <v>1</v>
      </c>
      <c r="B2" s="102"/>
      <c r="C2" s="102"/>
      <c r="D2" s="102"/>
      <c r="E2" s="102"/>
      <c r="F2" s="10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02" t="s">
        <v>2</v>
      </c>
      <c r="B3" s="102"/>
      <c r="C3" s="102"/>
      <c r="D3" s="102"/>
      <c r="E3" s="102"/>
      <c r="F3" s="10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02" t="s">
        <v>3</v>
      </c>
      <c r="B4" s="102"/>
      <c r="C4" s="102"/>
      <c r="D4" s="102"/>
      <c r="E4" s="102"/>
      <c r="F4" s="10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2"/>
      <c r="B5" s="2"/>
      <c r="C5" s="2"/>
      <c r="D5" s="2"/>
      <c r="E5" s="2"/>
      <c r="F5" s="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7">
      <c r="A6" s="3" t="s">
        <v>4</v>
      </c>
      <c r="B6" s="4">
        <v>2021</v>
      </c>
      <c r="C6" s="4" t="s">
        <v>5</v>
      </c>
      <c r="D6" s="4" t="s">
        <v>4</v>
      </c>
      <c r="E6" s="4">
        <v>2021</v>
      </c>
      <c r="F6" s="5" t="s">
        <v>5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6" t="s">
        <v>6</v>
      </c>
      <c r="B7" s="7"/>
      <c r="C7" s="7"/>
      <c r="D7" s="8" t="s">
        <v>7</v>
      </c>
      <c r="E7" s="7"/>
      <c r="F7" s="9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0" t="s">
        <v>8</v>
      </c>
      <c r="B8" s="11"/>
      <c r="C8" s="11"/>
      <c r="D8" s="12" t="s">
        <v>9</v>
      </c>
      <c r="E8" s="11"/>
      <c r="F8" s="13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0" t="s">
        <v>10</v>
      </c>
      <c r="B9" s="11">
        <v>3595338161.4499998</v>
      </c>
      <c r="C9" s="11">
        <v>2091844601.6099999</v>
      </c>
      <c r="D9" s="12" t="s">
        <v>11</v>
      </c>
      <c r="E9" s="11">
        <v>911619825.49000001</v>
      </c>
      <c r="F9" s="13">
        <v>1422406936.99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4" t="s">
        <v>12</v>
      </c>
      <c r="B10" s="15">
        <v>143967027.46000001</v>
      </c>
      <c r="C10" s="15">
        <v>33826921.079999998</v>
      </c>
      <c r="D10" s="16" t="s">
        <v>13</v>
      </c>
      <c r="E10" s="15">
        <v>42785342.990000002</v>
      </c>
      <c r="F10" s="17">
        <v>653938.68000000005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4" t="s">
        <v>14</v>
      </c>
      <c r="B11" s="15">
        <v>2837373889.98</v>
      </c>
      <c r="C11" s="15">
        <v>2052274808.4400001</v>
      </c>
      <c r="D11" s="16" t="s">
        <v>15</v>
      </c>
      <c r="E11" s="15">
        <v>108732892.75</v>
      </c>
      <c r="F11" s="17">
        <v>375133229.83999997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4" t="s">
        <v>16</v>
      </c>
      <c r="B12" s="15">
        <v>0</v>
      </c>
      <c r="C12" s="15">
        <v>0</v>
      </c>
      <c r="D12" s="16" t="s">
        <v>17</v>
      </c>
      <c r="E12" s="15">
        <v>34861851.079999998</v>
      </c>
      <c r="F12" s="17"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4" t="s">
        <v>18</v>
      </c>
      <c r="B13" s="15">
        <v>546053979.30999994</v>
      </c>
      <c r="C13" s="15">
        <v>1.53</v>
      </c>
      <c r="D13" s="16" t="s">
        <v>19</v>
      </c>
      <c r="E13" s="15">
        <v>0</v>
      </c>
      <c r="F13" s="17"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4" t="s">
        <v>20</v>
      </c>
      <c r="B14" s="15">
        <v>0</v>
      </c>
      <c r="C14" s="15">
        <v>0</v>
      </c>
      <c r="D14" s="16" t="s">
        <v>21</v>
      </c>
      <c r="E14" s="15">
        <v>255849285.91999999</v>
      </c>
      <c r="F14" s="17">
        <v>675848862.82000005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4" t="s">
        <v>22</v>
      </c>
      <c r="B15" s="15">
        <v>67943264.700000003</v>
      </c>
      <c r="C15" s="15">
        <v>5742870.5599999996</v>
      </c>
      <c r="D15" s="16" t="s">
        <v>23</v>
      </c>
      <c r="E15" s="15">
        <v>0</v>
      </c>
      <c r="F15" s="17"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4" t="s">
        <v>24</v>
      </c>
      <c r="B16" s="15">
        <v>0</v>
      </c>
      <c r="C16" s="15">
        <v>0</v>
      </c>
      <c r="D16" s="16" t="s">
        <v>25</v>
      </c>
      <c r="E16" s="15">
        <v>88168185.519999996</v>
      </c>
      <c r="F16" s="17">
        <v>40706093.950000003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0" t="s">
        <v>26</v>
      </c>
      <c r="B17" s="11">
        <v>319317458.48000002</v>
      </c>
      <c r="C17" s="11">
        <v>299589260.06999999</v>
      </c>
      <c r="D17" s="16" t="s">
        <v>27</v>
      </c>
      <c r="E17" s="15">
        <v>0</v>
      </c>
      <c r="F17" s="17"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4" t="s">
        <v>28</v>
      </c>
      <c r="B18" s="15">
        <v>0</v>
      </c>
      <c r="C18" s="15">
        <v>0</v>
      </c>
      <c r="D18" s="16" t="s">
        <v>29</v>
      </c>
      <c r="E18" s="15">
        <v>381222267.23000002</v>
      </c>
      <c r="F18" s="17">
        <v>330064811.69999999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4" t="s">
        <v>30</v>
      </c>
      <c r="B19" s="15">
        <v>13224687.66</v>
      </c>
      <c r="C19" s="15">
        <v>10624687.66</v>
      </c>
      <c r="D19" s="12" t="s">
        <v>31</v>
      </c>
      <c r="E19" s="11">
        <v>1713718401.29</v>
      </c>
      <c r="F19" s="13">
        <v>2263718401.29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4" t="s">
        <v>32</v>
      </c>
      <c r="B20" s="15">
        <v>239392770.81999999</v>
      </c>
      <c r="C20" s="15">
        <v>224964572.41</v>
      </c>
      <c r="D20" s="16" t="s">
        <v>33</v>
      </c>
      <c r="E20" s="15">
        <v>1713718401.29</v>
      </c>
      <c r="F20" s="17">
        <v>2263718401.29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14" t="s">
        <v>34</v>
      </c>
      <c r="B21" s="15">
        <v>0</v>
      </c>
      <c r="C21" s="15">
        <v>0</v>
      </c>
      <c r="D21" s="16" t="s">
        <v>35</v>
      </c>
      <c r="E21" s="15">
        <v>0</v>
      </c>
      <c r="F21" s="17"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14" t="s">
        <v>36</v>
      </c>
      <c r="B22" s="15">
        <v>0</v>
      </c>
      <c r="C22" s="15">
        <v>0</v>
      </c>
      <c r="D22" s="16" t="s">
        <v>37</v>
      </c>
      <c r="E22" s="15">
        <v>0</v>
      </c>
      <c r="F22" s="17"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14" t="s">
        <v>38</v>
      </c>
      <c r="B23" s="15">
        <v>66700000</v>
      </c>
      <c r="C23" s="15">
        <v>64000000</v>
      </c>
      <c r="D23" s="12" t="s">
        <v>39</v>
      </c>
      <c r="E23" s="11">
        <v>43393824.909999996</v>
      </c>
      <c r="F23" s="13">
        <v>56813295.670000002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14" t="s">
        <v>40</v>
      </c>
      <c r="B24" s="15">
        <v>0</v>
      </c>
      <c r="C24" s="15">
        <v>0</v>
      </c>
      <c r="D24" s="16" t="s">
        <v>41</v>
      </c>
      <c r="E24" s="15">
        <v>43393824.909999996</v>
      </c>
      <c r="F24" s="17">
        <v>56813295.670000002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10" t="s">
        <v>42</v>
      </c>
      <c r="B25" s="11">
        <v>0</v>
      </c>
      <c r="C25" s="11">
        <v>0</v>
      </c>
      <c r="D25" s="16" t="s">
        <v>43</v>
      </c>
      <c r="E25" s="15">
        <v>0</v>
      </c>
      <c r="F25" s="17"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14" t="s">
        <v>44</v>
      </c>
      <c r="B26" s="15">
        <v>0</v>
      </c>
      <c r="C26" s="15">
        <v>0</v>
      </c>
      <c r="D26" s="16" t="s">
        <v>45</v>
      </c>
      <c r="E26" s="15">
        <v>0</v>
      </c>
      <c r="F26" s="17"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14" t="s">
        <v>46</v>
      </c>
      <c r="B27" s="15">
        <v>0</v>
      </c>
      <c r="C27" s="15">
        <v>0</v>
      </c>
      <c r="D27" s="12" t="s">
        <v>47</v>
      </c>
      <c r="E27" s="11">
        <v>0</v>
      </c>
      <c r="F27" s="13"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14" t="s">
        <v>48</v>
      </c>
      <c r="B28" s="15">
        <v>0</v>
      </c>
      <c r="C28" s="15">
        <v>0</v>
      </c>
      <c r="D28" s="16" t="s">
        <v>49</v>
      </c>
      <c r="E28" s="15">
        <v>0</v>
      </c>
      <c r="F28" s="17"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14" t="s">
        <v>50</v>
      </c>
      <c r="B29" s="15">
        <v>0</v>
      </c>
      <c r="C29" s="15">
        <v>0</v>
      </c>
      <c r="D29" s="16" t="s">
        <v>51</v>
      </c>
      <c r="E29" s="15">
        <v>0</v>
      </c>
      <c r="F29" s="17"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14" t="s">
        <v>52</v>
      </c>
      <c r="B30" s="15">
        <v>0</v>
      </c>
      <c r="C30" s="15">
        <v>0</v>
      </c>
      <c r="D30" s="16" t="s">
        <v>53</v>
      </c>
      <c r="E30" s="15">
        <v>0</v>
      </c>
      <c r="F30" s="17"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10" t="s">
        <v>54</v>
      </c>
      <c r="B31" s="11">
        <v>0</v>
      </c>
      <c r="C31" s="11">
        <v>0</v>
      </c>
      <c r="D31" s="12" t="s">
        <v>55</v>
      </c>
      <c r="E31" s="11">
        <v>62847049.490000002</v>
      </c>
      <c r="F31" s="13">
        <v>62696506.159999996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14" t="s">
        <v>56</v>
      </c>
      <c r="B32" s="15">
        <v>0</v>
      </c>
      <c r="C32" s="15">
        <v>0</v>
      </c>
      <c r="D32" s="16" t="s">
        <v>57</v>
      </c>
      <c r="E32" s="15">
        <v>62847049.490000002</v>
      </c>
      <c r="F32" s="17">
        <v>62696506.159999996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14" t="s">
        <v>58</v>
      </c>
      <c r="B33" s="15">
        <v>0</v>
      </c>
      <c r="C33" s="15">
        <v>0</v>
      </c>
      <c r="D33" s="16" t="s">
        <v>59</v>
      </c>
      <c r="E33" s="15">
        <v>0</v>
      </c>
      <c r="F33" s="17"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14" t="s">
        <v>60</v>
      </c>
      <c r="B34" s="15">
        <v>0</v>
      </c>
      <c r="C34" s="15">
        <v>0</v>
      </c>
      <c r="D34" s="16" t="s">
        <v>61</v>
      </c>
      <c r="E34" s="15">
        <v>0</v>
      </c>
      <c r="F34" s="17"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14" t="s">
        <v>62</v>
      </c>
      <c r="B35" s="15">
        <v>0</v>
      </c>
      <c r="C35" s="15">
        <v>0</v>
      </c>
      <c r="D35" s="16" t="s">
        <v>63</v>
      </c>
      <c r="E35" s="15">
        <v>0</v>
      </c>
      <c r="F35" s="17"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14" t="s">
        <v>64</v>
      </c>
      <c r="B36" s="15">
        <v>0</v>
      </c>
      <c r="C36" s="15">
        <v>0</v>
      </c>
      <c r="D36" s="16" t="s">
        <v>65</v>
      </c>
      <c r="E36" s="15">
        <v>0</v>
      </c>
      <c r="F36" s="17"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14" t="s">
        <v>66</v>
      </c>
      <c r="B37" s="15">
        <v>0</v>
      </c>
      <c r="C37" s="15">
        <v>0</v>
      </c>
      <c r="D37" s="16" t="s">
        <v>67</v>
      </c>
      <c r="E37" s="15">
        <v>0</v>
      </c>
      <c r="F37" s="17"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10" t="s">
        <v>68</v>
      </c>
      <c r="B38" s="11">
        <v>0</v>
      </c>
      <c r="C38" s="11">
        <v>0</v>
      </c>
      <c r="D38" s="12" t="s">
        <v>69</v>
      </c>
      <c r="E38" s="11">
        <v>0</v>
      </c>
      <c r="F38" s="13"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>
      <c r="A39" s="14" t="s">
        <v>70</v>
      </c>
      <c r="B39" s="15">
        <v>0</v>
      </c>
      <c r="C39" s="15">
        <v>0</v>
      </c>
      <c r="D39" s="16" t="s">
        <v>71</v>
      </c>
      <c r="E39" s="15">
        <v>0</v>
      </c>
      <c r="F39" s="17">
        <v>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14" t="s">
        <v>72</v>
      </c>
      <c r="B40" s="15">
        <v>0</v>
      </c>
      <c r="C40" s="15">
        <v>0</v>
      </c>
      <c r="D40" s="16" t="s">
        <v>73</v>
      </c>
      <c r="E40" s="15">
        <v>0</v>
      </c>
      <c r="F40" s="17">
        <v>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10" t="s">
        <v>74</v>
      </c>
      <c r="B41" s="11">
        <v>5296296.43</v>
      </c>
      <c r="C41" s="11">
        <v>5288424.43</v>
      </c>
      <c r="D41" s="16" t="s">
        <v>75</v>
      </c>
      <c r="E41" s="15">
        <v>0</v>
      </c>
      <c r="F41" s="17">
        <v>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14" t="s">
        <v>76</v>
      </c>
      <c r="B42" s="15">
        <v>0</v>
      </c>
      <c r="C42" s="15">
        <v>0</v>
      </c>
      <c r="D42" s="12" t="s">
        <v>77</v>
      </c>
      <c r="E42" s="11">
        <v>94230786.25</v>
      </c>
      <c r="F42" s="13">
        <v>84230786.25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14" t="s">
        <v>78</v>
      </c>
      <c r="B43" s="15">
        <v>0</v>
      </c>
      <c r="C43" s="15">
        <v>0</v>
      </c>
      <c r="D43" s="16" t="s">
        <v>79</v>
      </c>
      <c r="E43" s="15">
        <v>84230776.25</v>
      </c>
      <c r="F43" s="17">
        <v>84230776.25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14" t="s">
        <v>80</v>
      </c>
      <c r="B44" s="15">
        <v>5296296.43</v>
      </c>
      <c r="C44" s="15">
        <v>5288424.43</v>
      </c>
      <c r="D44" s="16" t="s">
        <v>81</v>
      </c>
      <c r="E44" s="15">
        <v>10</v>
      </c>
      <c r="F44" s="17">
        <v>10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14" t="s">
        <v>82</v>
      </c>
      <c r="B45" s="15">
        <v>0</v>
      </c>
      <c r="C45" s="15">
        <v>0</v>
      </c>
      <c r="D45" s="16" t="s">
        <v>83</v>
      </c>
      <c r="E45" s="15">
        <v>10000000</v>
      </c>
      <c r="F45" s="17">
        <v>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10" t="s">
        <v>84</v>
      </c>
      <c r="B46" s="11">
        <v>3919951916.3600001</v>
      </c>
      <c r="C46" s="11">
        <v>2396722286.1100001</v>
      </c>
      <c r="D46" s="12" t="s">
        <v>85</v>
      </c>
      <c r="E46" s="11">
        <v>2825809887.4299998</v>
      </c>
      <c r="F46" s="13">
        <v>3889865926.3600001</v>
      </c>
      <c r="G46" s="56"/>
      <c r="H46" s="56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14"/>
      <c r="B47" s="15"/>
      <c r="C47" s="15"/>
      <c r="D47" s="16"/>
      <c r="E47" s="15"/>
      <c r="F47" s="17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10" t="s">
        <v>86</v>
      </c>
      <c r="B48" s="11"/>
      <c r="C48" s="11"/>
      <c r="D48" s="12" t="s">
        <v>87</v>
      </c>
      <c r="E48" s="11"/>
      <c r="F48" s="13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>
      <c r="A49" s="14" t="s">
        <v>88</v>
      </c>
      <c r="B49" s="15">
        <v>1744190309.2</v>
      </c>
      <c r="C49" s="15">
        <v>2644898641.0500002</v>
      </c>
      <c r="D49" s="16" t="s">
        <v>89</v>
      </c>
      <c r="E49" s="15">
        <v>0</v>
      </c>
      <c r="F49" s="17">
        <v>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14" t="s">
        <v>90</v>
      </c>
      <c r="B50" s="15">
        <v>51892433</v>
      </c>
      <c r="C50" s="15">
        <v>51892433</v>
      </c>
      <c r="D50" s="16" t="s">
        <v>91</v>
      </c>
      <c r="E50" s="15">
        <v>0</v>
      </c>
      <c r="F50" s="17">
        <v>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>
      <c r="A51" s="14" t="s">
        <v>92</v>
      </c>
      <c r="B51" s="15">
        <v>10304690064.639999</v>
      </c>
      <c r="C51" s="15">
        <v>10154387452.879999</v>
      </c>
      <c r="D51" s="16" t="s">
        <v>93</v>
      </c>
      <c r="E51" s="15">
        <v>6244435094.8500004</v>
      </c>
      <c r="F51" s="17">
        <v>6244435094.8500004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14" t="s">
        <v>94</v>
      </c>
      <c r="B52" s="15">
        <v>3264660288.2399998</v>
      </c>
      <c r="C52" s="15">
        <v>3264296462.8600001</v>
      </c>
      <c r="D52" s="16" t="s">
        <v>95</v>
      </c>
      <c r="E52" s="15">
        <v>0</v>
      </c>
      <c r="F52" s="17">
        <v>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>
      <c r="A53" s="14" t="s">
        <v>96</v>
      </c>
      <c r="B53" s="15">
        <v>159279306.63</v>
      </c>
      <c r="C53" s="15">
        <v>159279306.63</v>
      </c>
      <c r="D53" s="16" t="s">
        <v>97</v>
      </c>
      <c r="E53" s="15">
        <v>0</v>
      </c>
      <c r="F53" s="17">
        <v>0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14" t="s">
        <v>98</v>
      </c>
      <c r="B54" s="15">
        <v>2817724221</v>
      </c>
      <c r="C54" s="15">
        <v>-2751617593.6500001</v>
      </c>
      <c r="D54" s="16" t="s">
        <v>99</v>
      </c>
      <c r="E54" s="15">
        <v>0</v>
      </c>
      <c r="F54" s="17">
        <v>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14" t="s">
        <v>100</v>
      </c>
      <c r="B55" s="15">
        <v>391777.46</v>
      </c>
      <c r="C55" s="15">
        <v>391256.53</v>
      </c>
      <c r="D55" s="12" t="s">
        <v>101</v>
      </c>
      <c r="E55" s="83">
        <v>6244435094.8500004</v>
      </c>
      <c r="F55" s="58">
        <v>6244435094.8500004</v>
      </c>
      <c r="G55" s="23"/>
      <c r="H55" s="23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14" t="s">
        <v>102</v>
      </c>
      <c r="B56" s="15">
        <v>0</v>
      </c>
      <c r="C56" s="15">
        <v>0</v>
      </c>
      <c r="D56" s="12" t="s">
        <v>103</v>
      </c>
      <c r="E56" s="83">
        <v>9070244982.2800007</v>
      </c>
      <c r="F56" s="58">
        <v>10134301021.209999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>
      <c r="A57" s="14" t="s">
        <v>104</v>
      </c>
      <c r="B57" s="15">
        <v>0</v>
      </c>
      <c r="C57" s="15">
        <v>0</v>
      </c>
      <c r="D57" s="12" t="s">
        <v>105</v>
      </c>
      <c r="E57" s="11"/>
      <c r="F57" s="13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>
      <c r="A58" s="10" t="s">
        <v>106</v>
      </c>
      <c r="B58" s="11">
        <v>12707379958.17</v>
      </c>
      <c r="C58" s="11">
        <v>13523527959.299999</v>
      </c>
      <c r="D58" s="12" t="s">
        <v>107</v>
      </c>
      <c r="E58" s="11">
        <v>4450093334.4099998</v>
      </c>
      <c r="F58" s="13">
        <v>4450093334.4099998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10" t="s">
        <v>108</v>
      </c>
      <c r="B59" s="11">
        <v>16627331874.530001</v>
      </c>
      <c r="C59" s="11">
        <v>15920250245.41</v>
      </c>
      <c r="D59" s="16" t="s">
        <v>109</v>
      </c>
      <c r="E59" s="15">
        <v>790828509.66999996</v>
      </c>
      <c r="F59" s="17">
        <v>790828509.66999996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14"/>
      <c r="B60" s="15"/>
      <c r="C60" s="15"/>
      <c r="D60" s="16" t="s">
        <v>110</v>
      </c>
      <c r="E60" s="15">
        <v>346628098.88999999</v>
      </c>
      <c r="F60" s="17">
        <v>346628098.88999999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14"/>
      <c r="B61" s="16"/>
      <c r="C61" s="16"/>
      <c r="D61" s="16" t="s">
        <v>111</v>
      </c>
      <c r="E61" s="15">
        <v>3312636725.8499999</v>
      </c>
      <c r="F61" s="17">
        <v>3312636725.8499999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14"/>
      <c r="B62" s="16"/>
      <c r="C62" s="16"/>
      <c r="D62" s="12" t="s">
        <v>112</v>
      </c>
      <c r="E62" s="11">
        <v>3106993557.8400002</v>
      </c>
      <c r="F62" s="13">
        <v>1335855889.79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>
      <c r="A63" s="14"/>
      <c r="B63" s="16"/>
      <c r="C63" s="16"/>
      <c r="D63" s="16" t="s">
        <v>113</v>
      </c>
      <c r="E63" s="15">
        <v>1702882603.23</v>
      </c>
      <c r="F63" s="17">
        <v>-1627077511.8199999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>
      <c r="A64" s="14"/>
      <c r="B64" s="16"/>
      <c r="C64" s="16"/>
      <c r="D64" s="16" t="s">
        <v>114</v>
      </c>
      <c r="E64" s="15">
        <v>425263146.31999999</v>
      </c>
      <c r="F64" s="17">
        <v>2052340658.1400001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14"/>
      <c r="B65" s="16"/>
      <c r="C65" s="16"/>
      <c r="D65" s="16" t="s">
        <v>115</v>
      </c>
      <c r="E65" s="15">
        <v>2895758532.75</v>
      </c>
      <c r="F65" s="17">
        <v>2895758532.75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14"/>
      <c r="B66" s="16"/>
      <c r="C66" s="16"/>
      <c r="D66" s="16" t="s">
        <v>116</v>
      </c>
      <c r="E66" s="15">
        <v>0</v>
      </c>
      <c r="F66" s="17">
        <v>0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14"/>
      <c r="B67" s="16"/>
      <c r="C67" s="16"/>
      <c r="D67" s="16" t="s">
        <v>117</v>
      </c>
      <c r="E67" s="15">
        <v>-1916910724.46</v>
      </c>
      <c r="F67" s="17">
        <v>-1985165789.28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14"/>
      <c r="B68" s="16"/>
      <c r="C68" s="16"/>
      <c r="D68" s="12" t="s">
        <v>118</v>
      </c>
      <c r="E68" s="11">
        <v>0</v>
      </c>
      <c r="F68" s="13">
        <v>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>
      <c r="A69" s="14"/>
      <c r="B69" s="16"/>
      <c r="C69" s="16"/>
      <c r="D69" s="16" t="s">
        <v>119</v>
      </c>
      <c r="E69" s="15">
        <v>0</v>
      </c>
      <c r="F69" s="17">
        <v>0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14"/>
      <c r="B70" s="16"/>
      <c r="C70" s="16"/>
      <c r="D70" s="16" t="s">
        <v>120</v>
      </c>
      <c r="E70" s="15">
        <v>0</v>
      </c>
      <c r="F70" s="17">
        <v>0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14"/>
      <c r="B71" s="16"/>
      <c r="C71" s="16"/>
      <c r="D71" s="12" t="s">
        <v>121</v>
      </c>
      <c r="E71" s="11">
        <v>7557086892.25</v>
      </c>
      <c r="F71" s="13">
        <v>5785949224.1999998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>
      <c r="A72" s="24"/>
      <c r="B72" s="25"/>
      <c r="C72" s="25"/>
      <c r="D72" s="84" t="s">
        <v>122</v>
      </c>
      <c r="E72" s="85">
        <v>16627331874.530001</v>
      </c>
      <c r="F72" s="86">
        <v>15920250245.41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1" t="s">
        <v>123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</sheetData>
  <mergeCells count="4">
    <mergeCell ref="A1:F1"/>
    <mergeCell ref="A2:F2"/>
    <mergeCell ref="A3:F3"/>
    <mergeCell ref="A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57340-2CE4-4BC1-AAEF-78210B057ABC}">
  <dimension ref="A1:Z95"/>
  <sheetViews>
    <sheetView showGridLines="0" tabSelected="1" zoomScale="90" zoomScaleNormal="90" workbookViewId="0">
      <selection activeCell="J3" sqref="J3"/>
    </sheetView>
  </sheetViews>
  <sheetFormatPr baseColWidth="10" defaultRowHeight="15"/>
  <cols>
    <col min="1" max="1" width="38.7109375" customWidth="1"/>
    <col min="2" max="9" width="18.7109375" customWidth="1"/>
    <col min="10" max="10" width="15.28515625" bestFit="1" customWidth="1"/>
    <col min="11" max="11" width="15" bestFit="1" customWidth="1"/>
  </cols>
  <sheetData>
    <row r="1" spans="1:26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07" t="s">
        <v>124</v>
      </c>
      <c r="B2" s="107"/>
      <c r="C2" s="107"/>
      <c r="D2" s="107"/>
      <c r="E2" s="107"/>
      <c r="F2" s="107"/>
      <c r="G2" s="107"/>
      <c r="H2" s="107"/>
      <c r="I2" s="10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07" t="s">
        <v>125</v>
      </c>
      <c r="B3" s="107"/>
      <c r="C3" s="107"/>
      <c r="D3" s="107"/>
      <c r="E3" s="107"/>
      <c r="F3" s="107"/>
      <c r="G3" s="107"/>
      <c r="H3" s="107"/>
      <c r="I3" s="10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07" t="s">
        <v>126</v>
      </c>
      <c r="B4" s="107"/>
      <c r="C4" s="107"/>
      <c r="D4" s="107"/>
      <c r="E4" s="107"/>
      <c r="F4" s="107"/>
      <c r="G4" s="107"/>
      <c r="H4" s="107"/>
      <c r="I4" s="107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08"/>
      <c r="B5" s="108"/>
      <c r="C5" s="108"/>
      <c r="D5" s="108"/>
      <c r="E5" s="108"/>
      <c r="F5" s="108"/>
      <c r="G5" s="108"/>
      <c r="H5" s="108"/>
      <c r="I5" s="108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0" customHeight="1">
      <c r="A6" s="109" t="s">
        <v>127</v>
      </c>
      <c r="B6" s="110"/>
      <c r="C6" s="19" t="s">
        <v>128</v>
      </c>
      <c r="D6" s="110" t="s">
        <v>129</v>
      </c>
      <c r="E6" s="110" t="s">
        <v>130</v>
      </c>
      <c r="F6" s="110" t="s">
        <v>131</v>
      </c>
      <c r="G6" s="19" t="s">
        <v>132</v>
      </c>
      <c r="H6" s="110" t="s">
        <v>133</v>
      </c>
      <c r="I6" s="113" t="s">
        <v>134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9.950000000000003" customHeight="1">
      <c r="A7" s="111"/>
      <c r="B7" s="112"/>
      <c r="C7" s="20" t="s">
        <v>135</v>
      </c>
      <c r="D7" s="112"/>
      <c r="E7" s="112"/>
      <c r="F7" s="112"/>
      <c r="G7" s="20" t="s">
        <v>136</v>
      </c>
      <c r="H7" s="112"/>
      <c r="I7" s="114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15" t="s">
        <v>137</v>
      </c>
      <c r="B8" s="116"/>
      <c r="C8" s="7">
        <f>C9+C13</f>
        <v>8564966791.8100014</v>
      </c>
      <c r="D8" s="7">
        <f t="shared" ref="D8:I8" si="0">D9+D13</f>
        <v>0</v>
      </c>
      <c r="E8" s="7">
        <f t="shared" si="0"/>
        <v>563419470.75999999</v>
      </c>
      <c r="F8" s="7">
        <f t="shared" si="0"/>
        <v>0</v>
      </c>
      <c r="G8" s="7">
        <f t="shared" si="0"/>
        <v>8001547321.0500011</v>
      </c>
      <c r="H8" s="7">
        <f t="shared" si="0"/>
        <v>106993227.27000001</v>
      </c>
      <c r="I8" s="9">
        <f t="shared" si="0"/>
        <v>7994711.1399999997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05" t="s">
        <v>138</v>
      </c>
      <c r="B9" s="106"/>
      <c r="C9" s="57">
        <f>SUM(C10:C12)</f>
        <v>2263718401.29</v>
      </c>
      <c r="D9" s="57">
        <f t="shared" ref="D9:I9" si="1">SUM(D10:D12)</f>
        <v>0</v>
      </c>
      <c r="E9" s="57">
        <f t="shared" si="1"/>
        <v>550000000</v>
      </c>
      <c r="F9" s="57">
        <f t="shared" si="1"/>
        <v>0</v>
      </c>
      <c r="G9" s="57">
        <f t="shared" si="1"/>
        <v>1713718401.29</v>
      </c>
      <c r="H9" s="57">
        <f t="shared" si="1"/>
        <v>27095414.82</v>
      </c>
      <c r="I9" s="58">
        <f t="shared" si="1"/>
        <v>0</v>
      </c>
      <c r="J9" s="2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03" t="s">
        <v>139</v>
      </c>
      <c r="B10" s="104"/>
      <c r="C10" s="59">
        <v>2263718401.29</v>
      </c>
      <c r="D10" s="59">
        <v>0</v>
      </c>
      <c r="E10" s="59">
        <v>550000000</v>
      </c>
      <c r="F10" s="59">
        <v>0</v>
      </c>
      <c r="G10" s="59">
        <f>C10+D10-E10+F10</f>
        <v>1713718401.29</v>
      </c>
      <c r="H10" s="59">
        <v>27095414.82</v>
      </c>
      <c r="I10" s="60">
        <v>0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03" t="s">
        <v>140</v>
      </c>
      <c r="B11" s="104"/>
      <c r="C11" s="59">
        <v>0</v>
      </c>
      <c r="D11" s="59">
        <v>0</v>
      </c>
      <c r="E11" s="59">
        <v>0</v>
      </c>
      <c r="F11" s="59">
        <v>0</v>
      </c>
      <c r="G11" s="59">
        <f>C11+D11-E11+F11</f>
        <v>0</v>
      </c>
      <c r="H11" s="59">
        <v>0</v>
      </c>
      <c r="I11" s="60">
        <v>0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03" t="s">
        <v>141</v>
      </c>
      <c r="B12" s="104"/>
      <c r="C12" s="59">
        <v>0</v>
      </c>
      <c r="D12" s="59">
        <v>0</v>
      </c>
      <c r="E12" s="59">
        <v>0</v>
      </c>
      <c r="F12" s="59">
        <v>0</v>
      </c>
      <c r="G12" s="59">
        <f>C12+D12-E12+F12</f>
        <v>0</v>
      </c>
      <c r="H12" s="59">
        <v>0</v>
      </c>
      <c r="I12" s="60">
        <v>0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05" t="s">
        <v>142</v>
      </c>
      <c r="B13" s="106"/>
      <c r="C13" s="57">
        <f>SUM(C14:C16)</f>
        <v>6301248390.5200014</v>
      </c>
      <c r="D13" s="57">
        <f t="shared" ref="D13:I13" si="2">SUM(D14:D16)</f>
        <v>0</v>
      </c>
      <c r="E13" s="57">
        <f t="shared" si="2"/>
        <v>13419470.76</v>
      </c>
      <c r="F13" s="57">
        <f t="shared" si="2"/>
        <v>0</v>
      </c>
      <c r="G13" s="57">
        <f t="shared" si="2"/>
        <v>6287828919.7600012</v>
      </c>
      <c r="H13" s="57">
        <f t="shared" si="2"/>
        <v>79897812.450000003</v>
      </c>
      <c r="I13" s="58">
        <f t="shared" si="2"/>
        <v>7994711.1399999997</v>
      </c>
      <c r="J13" s="23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03" t="s">
        <v>143</v>
      </c>
      <c r="B14" s="104"/>
      <c r="C14" s="59">
        <v>6301248390.5200014</v>
      </c>
      <c r="D14" s="59">
        <v>0</v>
      </c>
      <c r="E14" s="59">
        <v>13419470.76</v>
      </c>
      <c r="F14" s="59">
        <v>0</v>
      </c>
      <c r="G14" s="59">
        <f>C14+D14-E14+F14</f>
        <v>6287828919.7600012</v>
      </c>
      <c r="H14" s="59">
        <v>79897812.450000003</v>
      </c>
      <c r="I14" s="60">
        <v>7994711.1399999997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03" t="s">
        <v>144</v>
      </c>
      <c r="B15" s="104"/>
      <c r="C15" s="59">
        <v>0</v>
      </c>
      <c r="D15" s="59">
        <v>0</v>
      </c>
      <c r="E15" s="59">
        <v>0</v>
      </c>
      <c r="F15" s="59">
        <v>0</v>
      </c>
      <c r="G15" s="59">
        <f>C15+D15-E15+F15</f>
        <v>0</v>
      </c>
      <c r="H15" s="59">
        <v>0</v>
      </c>
      <c r="I15" s="60">
        <v>0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03" t="s">
        <v>145</v>
      </c>
      <c r="B16" s="104"/>
      <c r="C16" s="59">
        <v>0</v>
      </c>
      <c r="D16" s="59">
        <v>0</v>
      </c>
      <c r="E16" s="59">
        <v>0</v>
      </c>
      <c r="F16" s="59">
        <v>0</v>
      </c>
      <c r="G16" s="59">
        <f>C16+D16-E16+F16</f>
        <v>0</v>
      </c>
      <c r="H16" s="59">
        <v>0</v>
      </c>
      <c r="I16" s="60">
        <v>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05" t="s">
        <v>146</v>
      </c>
      <c r="B17" s="106"/>
      <c r="C17" s="57">
        <v>1569334229.4000001</v>
      </c>
      <c r="D17" s="57">
        <v>9518264028.1399994</v>
      </c>
      <c r="E17" s="57">
        <v>10018900596.309999</v>
      </c>
      <c r="F17" s="57">
        <v>0</v>
      </c>
      <c r="G17" s="57">
        <v>1068697661.23</v>
      </c>
      <c r="H17" s="57">
        <v>0</v>
      </c>
      <c r="I17" s="58">
        <v>0</v>
      </c>
      <c r="J17" s="1"/>
      <c r="K17" s="2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05" t="s">
        <v>147</v>
      </c>
      <c r="B18" s="106"/>
      <c r="C18" s="57">
        <f>C8+C17</f>
        <v>10134301021.210001</v>
      </c>
      <c r="D18" s="57">
        <f t="shared" ref="D18:I18" si="3">D8+D17</f>
        <v>9518264028.1399994</v>
      </c>
      <c r="E18" s="57">
        <f t="shared" si="3"/>
        <v>10582320067.07</v>
      </c>
      <c r="F18" s="57">
        <f t="shared" si="3"/>
        <v>0</v>
      </c>
      <c r="G18" s="57">
        <f t="shared" si="3"/>
        <v>9070244982.2800007</v>
      </c>
      <c r="H18" s="57">
        <f t="shared" si="3"/>
        <v>106993227.27000001</v>
      </c>
      <c r="I18" s="58">
        <f t="shared" si="3"/>
        <v>7994711.1399999997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05" t="s">
        <v>148</v>
      </c>
      <c r="B19" s="106"/>
      <c r="C19" s="57">
        <v>0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58">
        <v>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03" t="s">
        <v>149</v>
      </c>
      <c r="B20" s="104"/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60">
        <v>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103" t="s">
        <v>150</v>
      </c>
      <c r="B21" s="104"/>
      <c r="C21" s="59">
        <v>0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60">
        <v>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103" t="s">
        <v>151</v>
      </c>
      <c r="B22" s="104"/>
      <c r="C22" s="59">
        <v>0</v>
      </c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60">
        <v>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105" t="s">
        <v>152</v>
      </c>
      <c r="B23" s="106"/>
      <c r="C23" s="57">
        <f>SUM(C24:C26)</f>
        <v>119270826.19</v>
      </c>
      <c r="D23" s="57">
        <f t="shared" ref="D23:I23" si="4">SUM(D24:D26)</f>
        <v>0</v>
      </c>
      <c r="E23" s="57">
        <f t="shared" si="4"/>
        <v>0</v>
      </c>
      <c r="F23" s="57">
        <f t="shared" si="4"/>
        <v>0</v>
      </c>
      <c r="G23" s="57">
        <f t="shared" si="4"/>
        <v>121525764.84999999</v>
      </c>
      <c r="H23" s="57">
        <f t="shared" si="4"/>
        <v>0</v>
      </c>
      <c r="I23" s="58">
        <f t="shared" si="4"/>
        <v>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103" t="s">
        <v>153</v>
      </c>
      <c r="B24" s="104"/>
      <c r="C24" s="59">
        <v>119270826.19</v>
      </c>
      <c r="D24" s="59">
        <v>0</v>
      </c>
      <c r="E24" s="59">
        <v>0</v>
      </c>
      <c r="F24" s="59">
        <v>0</v>
      </c>
      <c r="G24" s="59">
        <v>121525764.84999999</v>
      </c>
      <c r="H24" s="59">
        <v>0</v>
      </c>
      <c r="I24" s="60">
        <v>0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103" t="s">
        <v>154</v>
      </c>
      <c r="B25" s="104"/>
      <c r="C25" s="59">
        <v>0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60">
        <v>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119" t="s">
        <v>155</v>
      </c>
      <c r="B26" s="120"/>
      <c r="C26" s="87">
        <v>0</v>
      </c>
      <c r="D26" s="87">
        <v>0</v>
      </c>
      <c r="E26" s="87">
        <v>0</v>
      </c>
      <c r="F26" s="87">
        <v>0</v>
      </c>
      <c r="G26" s="87">
        <v>0</v>
      </c>
      <c r="H26" s="87">
        <v>0</v>
      </c>
      <c r="I26" s="88">
        <v>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109" t="s">
        <v>156</v>
      </c>
      <c r="B28" s="19" t="s">
        <v>157</v>
      </c>
      <c r="C28" s="19" t="s">
        <v>158</v>
      </c>
      <c r="D28" s="19" t="s">
        <v>159</v>
      </c>
      <c r="E28" s="110" t="s">
        <v>160</v>
      </c>
      <c r="F28" s="26" t="s">
        <v>161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121"/>
      <c r="B29" s="27" t="s">
        <v>162</v>
      </c>
      <c r="C29" s="27" t="s">
        <v>163</v>
      </c>
      <c r="D29" s="27" t="s">
        <v>164</v>
      </c>
      <c r="E29" s="117"/>
      <c r="F29" s="28" t="s">
        <v>165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122"/>
      <c r="B30" s="29"/>
      <c r="C30" s="29" t="s">
        <v>166</v>
      </c>
      <c r="D30" s="29"/>
      <c r="E30" s="118"/>
      <c r="F30" s="3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31" t="s">
        <v>167</v>
      </c>
      <c r="B31" s="7">
        <v>0</v>
      </c>
      <c r="C31" s="8">
        <v>0</v>
      </c>
      <c r="D31" s="8">
        <v>0</v>
      </c>
      <c r="E31" s="7">
        <v>0</v>
      </c>
      <c r="F31" s="9"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14" t="s">
        <v>168</v>
      </c>
      <c r="B32" s="23">
        <v>0</v>
      </c>
      <c r="C32" s="1">
        <v>0</v>
      </c>
      <c r="D32" s="1">
        <v>0</v>
      </c>
      <c r="E32" s="23">
        <v>0</v>
      </c>
      <c r="F32" s="17">
        <v>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14" t="s">
        <v>169</v>
      </c>
      <c r="B33" s="23">
        <v>0</v>
      </c>
      <c r="C33" s="1">
        <v>0</v>
      </c>
      <c r="D33" s="1">
        <v>0</v>
      </c>
      <c r="E33" s="23">
        <v>0</v>
      </c>
      <c r="F33" s="17"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14" t="s">
        <v>170</v>
      </c>
      <c r="B34" s="23">
        <v>0</v>
      </c>
      <c r="C34" s="1">
        <v>0</v>
      </c>
      <c r="D34" s="1">
        <v>0</v>
      </c>
      <c r="E34" s="23">
        <v>0</v>
      </c>
      <c r="F34" s="17"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24" t="s">
        <v>171</v>
      </c>
      <c r="B35" s="32">
        <v>0</v>
      </c>
      <c r="C35" s="25">
        <v>0</v>
      </c>
      <c r="D35" s="25">
        <v>0</v>
      </c>
      <c r="E35" s="32">
        <v>0</v>
      </c>
      <c r="F35" s="52"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1" t="s">
        <v>123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</sheetData>
  <mergeCells count="32">
    <mergeCell ref="E28:E30"/>
    <mergeCell ref="A25:B25"/>
    <mergeCell ref="A26:B26"/>
    <mergeCell ref="A28:A30"/>
    <mergeCell ref="A24:B24"/>
    <mergeCell ref="A22:B22"/>
    <mergeCell ref="A13:B13"/>
    <mergeCell ref="A14:B14"/>
    <mergeCell ref="A15:B15"/>
    <mergeCell ref="A16:B16"/>
    <mergeCell ref="A17:B17"/>
    <mergeCell ref="A10:B10"/>
    <mergeCell ref="A18:B18"/>
    <mergeCell ref="A19:B19"/>
    <mergeCell ref="A20:B20"/>
    <mergeCell ref="A21:B21"/>
    <mergeCell ref="A11:B11"/>
    <mergeCell ref="A23:B23"/>
    <mergeCell ref="A12:B12"/>
    <mergeCell ref="A1:I1"/>
    <mergeCell ref="A2:I2"/>
    <mergeCell ref="A3:I3"/>
    <mergeCell ref="A4:I4"/>
    <mergeCell ref="A5:I5"/>
    <mergeCell ref="A6:B7"/>
    <mergeCell ref="D6:D7"/>
    <mergeCell ref="E6:E7"/>
    <mergeCell ref="F6:F7"/>
    <mergeCell ref="H6:H7"/>
    <mergeCell ref="I6:I7"/>
    <mergeCell ref="A8:B8"/>
    <mergeCell ref="A9:B9"/>
  </mergeCells>
  <pageMargins left="0.7" right="0.7" top="0.75" bottom="0.75" header="0.3" footer="0.3"/>
  <ignoredErrors>
    <ignoredError sqref="C13:I1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EC6DC-520E-40B9-8F0D-0735E1FD5047}">
  <dimension ref="A1:Z97"/>
  <sheetViews>
    <sheetView showGridLines="0" zoomScale="90" zoomScaleNormal="90" workbookViewId="0">
      <selection activeCell="J26" sqref="J26"/>
    </sheetView>
  </sheetViews>
  <sheetFormatPr baseColWidth="10" defaultRowHeight="15"/>
  <cols>
    <col min="1" max="1" width="35.7109375" customWidth="1"/>
    <col min="2" max="4" width="13.7109375" customWidth="1"/>
    <col min="5" max="5" width="18.7109375" customWidth="1"/>
    <col min="6" max="6" width="12.7109375" customWidth="1"/>
    <col min="7" max="11" width="18.7109375" customWidth="1"/>
  </cols>
  <sheetData>
    <row r="1" spans="1:26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23" t="s">
        <v>172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23" t="s">
        <v>125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23" t="s">
        <v>126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80.099999999999994" customHeight="1">
      <c r="A6" s="3" t="s">
        <v>173</v>
      </c>
      <c r="B6" s="4" t="s">
        <v>174</v>
      </c>
      <c r="C6" s="4" t="s">
        <v>175</v>
      </c>
      <c r="D6" s="4" t="s">
        <v>176</v>
      </c>
      <c r="E6" s="4" t="s">
        <v>177</v>
      </c>
      <c r="F6" s="4" t="s">
        <v>178</v>
      </c>
      <c r="G6" s="4" t="s">
        <v>179</v>
      </c>
      <c r="H6" s="4" t="s">
        <v>180</v>
      </c>
      <c r="I6" s="4" t="s">
        <v>544</v>
      </c>
      <c r="J6" s="4" t="s">
        <v>545</v>
      </c>
      <c r="K6" s="5" t="s">
        <v>542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7">
      <c r="A7" s="31" t="s">
        <v>181</v>
      </c>
      <c r="B7" s="33"/>
      <c r="C7" s="33"/>
      <c r="D7" s="33"/>
      <c r="E7" s="34">
        <v>955743402</v>
      </c>
      <c r="F7" s="35">
        <v>0</v>
      </c>
      <c r="G7" s="34">
        <f>SUM(G8)</f>
        <v>14499937.01</v>
      </c>
      <c r="H7" s="33">
        <v>0</v>
      </c>
      <c r="I7" s="33">
        <v>0</v>
      </c>
      <c r="J7" s="33">
        <v>0</v>
      </c>
      <c r="K7" s="89">
        <v>0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36" t="s">
        <v>182</v>
      </c>
      <c r="B8" s="37">
        <v>40708</v>
      </c>
      <c r="C8" s="37">
        <v>41183</v>
      </c>
      <c r="D8" s="37">
        <v>48379</v>
      </c>
      <c r="E8" s="38">
        <v>955743402</v>
      </c>
      <c r="F8" s="39" t="s">
        <v>183</v>
      </c>
      <c r="G8" s="38">
        <v>14499937.01</v>
      </c>
      <c r="H8" s="40">
        <v>0</v>
      </c>
      <c r="I8" s="40">
        <v>0</v>
      </c>
      <c r="J8" s="40">
        <v>0</v>
      </c>
      <c r="K8" s="90">
        <v>0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36" t="s">
        <v>184</v>
      </c>
      <c r="B9" s="40"/>
      <c r="C9" s="40"/>
      <c r="D9" s="40"/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1">
        <v>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36" t="s">
        <v>185</v>
      </c>
      <c r="B10" s="40"/>
      <c r="C10" s="40"/>
      <c r="D10" s="40"/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1">
        <v>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36" t="s">
        <v>186</v>
      </c>
      <c r="B11" s="40"/>
      <c r="C11" s="40"/>
      <c r="D11" s="40"/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1">
        <v>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42" t="s">
        <v>187</v>
      </c>
      <c r="B12" s="43"/>
      <c r="C12" s="43"/>
      <c r="D12" s="43"/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4">
        <v>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36" t="s">
        <v>188</v>
      </c>
      <c r="B13" s="40"/>
      <c r="C13" s="40"/>
      <c r="D13" s="40"/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1">
        <v>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36" t="s">
        <v>189</v>
      </c>
      <c r="B14" s="40"/>
      <c r="C14" s="40"/>
      <c r="D14" s="40"/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1">
        <v>0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36" t="s">
        <v>190</v>
      </c>
      <c r="B15" s="40"/>
      <c r="C15" s="40"/>
      <c r="D15" s="40"/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1">
        <v>0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36" t="s">
        <v>191</v>
      </c>
      <c r="B16" s="40"/>
      <c r="C16" s="40"/>
      <c r="D16" s="40"/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1">
        <v>0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7">
      <c r="A17" s="91" t="s">
        <v>192</v>
      </c>
      <c r="B17" s="92"/>
      <c r="C17" s="92"/>
      <c r="D17" s="92"/>
      <c r="E17" s="93">
        <f>E7+E12</f>
        <v>955743402</v>
      </c>
      <c r="F17" s="95" t="s">
        <v>183</v>
      </c>
      <c r="G17" s="93">
        <f t="shared" ref="G17:K17" si="0">G7+G12</f>
        <v>14499937.01</v>
      </c>
      <c r="H17" s="93">
        <f t="shared" si="0"/>
        <v>0</v>
      </c>
      <c r="I17" s="93">
        <f t="shared" si="0"/>
        <v>0</v>
      </c>
      <c r="J17" s="93">
        <f t="shared" si="0"/>
        <v>0</v>
      </c>
      <c r="K17" s="94">
        <f t="shared" si="0"/>
        <v>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" t="s">
        <v>123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</sheetData>
  <mergeCells count="5"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AE0C0-BBE0-4525-8ABF-F1AB9B1F6D7D}">
  <dimension ref="A1:Y99"/>
  <sheetViews>
    <sheetView showGridLines="0" workbookViewId="0">
      <selection activeCell="A50" sqref="A50"/>
    </sheetView>
  </sheetViews>
  <sheetFormatPr baseColWidth="10" defaultRowHeight="15"/>
  <cols>
    <col min="1" max="1" width="100.7109375" customWidth="1"/>
    <col min="2" max="4" width="20.7109375" customWidth="1"/>
  </cols>
  <sheetData>
    <row r="1" spans="1:25">
      <c r="A1" s="102" t="s">
        <v>0</v>
      </c>
      <c r="B1" s="102"/>
      <c r="C1" s="102"/>
      <c r="D1" s="10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>
      <c r="A2" s="102" t="s">
        <v>193</v>
      </c>
      <c r="B2" s="102"/>
      <c r="C2" s="102"/>
      <c r="D2" s="10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>
      <c r="A3" s="102" t="s">
        <v>543</v>
      </c>
      <c r="B3" s="102"/>
      <c r="C3" s="102"/>
      <c r="D3" s="102"/>
      <c r="E3" s="22"/>
      <c r="F3" s="22"/>
      <c r="G3" s="22"/>
      <c r="H3" s="22"/>
      <c r="I3" s="22"/>
      <c r="J3" s="2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>
      <c r="A4" s="102" t="s">
        <v>126</v>
      </c>
      <c r="B4" s="102"/>
      <c r="C4" s="102"/>
      <c r="D4" s="10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>
      <c r="A5" s="2"/>
      <c r="B5" s="70"/>
      <c r="C5" s="70"/>
      <c r="D5" s="70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>
      <c r="A6" s="46" t="s">
        <v>4</v>
      </c>
      <c r="B6" s="47" t="s">
        <v>194</v>
      </c>
      <c r="C6" s="47" t="s">
        <v>195</v>
      </c>
      <c r="D6" s="48" t="s">
        <v>196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>
      <c r="A7" s="20"/>
      <c r="B7" s="20" t="s">
        <v>197</v>
      </c>
      <c r="C7" s="20"/>
      <c r="D7" s="50" t="s">
        <v>198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>
      <c r="A8" s="8" t="s">
        <v>199</v>
      </c>
      <c r="B8" s="7">
        <f>SUM(B9:B11)</f>
        <v>40629657737</v>
      </c>
      <c r="C8" s="7">
        <f>SUM(C9:C11)</f>
        <v>9388282610.2800007</v>
      </c>
      <c r="D8" s="9">
        <f>SUM(D9:D11)</f>
        <v>9388282610.2800007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>
      <c r="A9" s="1" t="s">
        <v>200</v>
      </c>
      <c r="B9" s="23">
        <v>22029640617</v>
      </c>
      <c r="C9" s="23">
        <v>5448864895.4799995</v>
      </c>
      <c r="D9" s="17">
        <v>5448864895.4799995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>
      <c r="A10" s="1" t="s">
        <v>201</v>
      </c>
      <c r="B10" s="23">
        <v>19106462581</v>
      </c>
      <c r="C10" s="23">
        <v>4502837185.5600004</v>
      </c>
      <c r="D10" s="17">
        <v>4502837185.5600004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>
      <c r="A11" s="1" t="s">
        <v>202</v>
      </c>
      <c r="B11" s="23">
        <v>-506445461</v>
      </c>
      <c r="C11" s="23">
        <v>-563419470.75999999</v>
      </c>
      <c r="D11" s="17">
        <v>-563419470.75999999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>
      <c r="A12" s="51" t="s">
        <v>203</v>
      </c>
      <c r="B12" s="21">
        <f>SUM(B13:B14)</f>
        <v>40629657737</v>
      </c>
      <c r="C12" s="21">
        <f t="shared" ref="C12:D12" si="0">SUM(C13:C14)</f>
        <v>8293771804.4700003</v>
      </c>
      <c r="D12" s="13">
        <f t="shared" si="0"/>
        <v>8105008758.1200008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>
      <c r="A13" s="1" t="s">
        <v>204</v>
      </c>
      <c r="B13" s="23">
        <v>21979640617</v>
      </c>
      <c r="C13" s="23">
        <v>4097496562.9000001</v>
      </c>
      <c r="D13" s="17">
        <v>3926504841.5500002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>
      <c r="A14" s="1" t="s">
        <v>205</v>
      </c>
      <c r="B14" s="23">
        <v>18650017120</v>
      </c>
      <c r="C14" s="23">
        <v>4196275241.5700002</v>
      </c>
      <c r="D14" s="17">
        <v>4178503916.5700002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>
      <c r="A15" s="51" t="s">
        <v>206</v>
      </c>
      <c r="B15" s="21">
        <f>SUM(B16:B17)</f>
        <v>0</v>
      </c>
      <c r="C15" s="21">
        <f t="shared" ref="C15:D15" si="1">SUM(C16:C17)</f>
        <v>666494547.41999996</v>
      </c>
      <c r="D15" s="13">
        <f t="shared" si="1"/>
        <v>631632696.33999991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>
      <c r="A16" s="1" t="s">
        <v>207</v>
      </c>
      <c r="B16" s="23">
        <v>0</v>
      </c>
      <c r="C16" s="23">
        <v>551211999.54999995</v>
      </c>
      <c r="D16" s="17">
        <v>551211999.54999995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>
      <c r="A17" s="1" t="s">
        <v>208</v>
      </c>
      <c r="B17" s="23">
        <v>0</v>
      </c>
      <c r="C17" s="23">
        <v>115282547.87</v>
      </c>
      <c r="D17" s="17">
        <v>80420696.790000007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>
      <c r="A18" s="51" t="s">
        <v>209</v>
      </c>
      <c r="B18" s="21">
        <f>B8-B12+B15</f>
        <v>0</v>
      </c>
      <c r="C18" s="21">
        <f t="shared" ref="C18:D18" si="2">C8-C12+C15</f>
        <v>1761005353.2300005</v>
      </c>
      <c r="D18" s="13">
        <f t="shared" si="2"/>
        <v>1914906548.4999998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>
      <c r="A19" s="51" t="s">
        <v>210</v>
      </c>
      <c r="B19" s="21">
        <f>B18-B11</f>
        <v>506445461</v>
      </c>
      <c r="C19" s="21">
        <f t="shared" ref="C19:D19" si="3">C18-C11</f>
        <v>2324424823.9900007</v>
      </c>
      <c r="D19" s="13">
        <f t="shared" si="3"/>
        <v>2478326019.2599998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>
      <c r="A20" s="51" t="s">
        <v>211</v>
      </c>
      <c r="B20" s="21">
        <f>B19-B15</f>
        <v>506445461</v>
      </c>
      <c r="C20" s="21">
        <f t="shared" ref="C20:D20" si="4">C19-C15</f>
        <v>1657930276.5700006</v>
      </c>
      <c r="D20" s="13">
        <f t="shared" si="4"/>
        <v>1846693322.9199998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>
      <c r="A21" s="18"/>
      <c r="B21" s="32"/>
      <c r="C21" s="32"/>
      <c r="D21" s="52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>
      <c r="A22" s="96" t="s">
        <v>212</v>
      </c>
      <c r="B22" s="53" t="s">
        <v>213</v>
      </c>
      <c r="C22" s="53" t="s">
        <v>195</v>
      </c>
      <c r="D22" s="54" t="s">
        <v>198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>
      <c r="A23" s="8" t="s">
        <v>214</v>
      </c>
      <c r="B23" s="7">
        <f>SUM(B24:B25)</f>
        <v>676255012</v>
      </c>
      <c r="C23" s="7">
        <f t="shared" ref="C23:D23" si="5">SUM(C24:C25)</f>
        <v>87892523.590000004</v>
      </c>
      <c r="D23" s="9">
        <f t="shared" si="5"/>
        <v>87892523.590000004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>
      <c r="A24" s="1" t="s">
        <v>215</v>
      </c>
      <c r="B24" s="23">
        <v>274781928</v>
      </c>
      <c r="C24" s="23">
        <v>2260740.4300000002</v>
      </c>
      <c r="D24" s="17">
        <v>2260740.4300000002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>
      <c r="A25" s="1" t="s">
        <v>216</v>
      </c>
      <c r="B25" s="23">
        <v>401473084</v>
      </c>
      <c r="C25" s="23">
        <v>85631783.159999996</v>
      </c>
      <c r="D25" s="17">
        <v>85631783.159999996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>
      <c r="A26" s="51" t="s">
        <v>217</v>
      </c>
      <c r="B26" s="21">
        <f>B20+B23</f>
        <v>1182700473</v>
      </c>
      <c r="C26" s="21">
        <f t="shared" ref="C26:D26" si="6">C20+C23</f>
        <v>1745822800.1600006</v>
      </c>
      <c r="D26" s="13">
        <f t="shared" si="6"/>
        <v>1934585846.5099998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>
      <c r="A27" s="18"/>
      <c r="B27" s="32"/>
      <c r="C27" s="32"/>
      <c r="D27" s="5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>
      <c r="A28" s="46" t="s">
        <v>212</v>
      </c>
      <c r="B28" s="47" t="s">
        <v>194</v>
      </c>
      <c r="C28" s="47" t="s">
        <v>195</v>
      </c>
      <c r="D28" s="48" t="s">
        <v>198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>
      <c r="A29" s="20"/>
      <c r="B29" s="20" t="s">
        <v>213</v>
      </c>
      <c r="C29" s="20"/>
      <c r="D29" s="50" t="s">
        <v>196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>
      <c r="A30" s="8" t="s">
        <v>218</v>
      </c>
      <c r="B30" s="7">
        <f>SUM(B31:B32)</f>
        <v>0</v>
      </c>
      <c r="C30" s="7">
        <f t="shared" ref="C30:D30" si="7">SUM(C31:C32)</f>
        <v>0</v>
      </c>
      <c r="D30" s="9">
        <f t="shared" si="7"/>
        <v>0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>
      <c r="A31" s="1" t="s">
        <v>219</v>
      </c>
      <c r="B31" s="71">
        <v>0</v>
      </c>
      <c r="C31" s="71">
        <v>0</v>
      </c>
      <c r="D31" s="72">
        <v>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>
      <c r="A32" s="1" t="s">
        <v>220</v>
      </c>
      <c r="B32" s="71">
        <v>0</v>
      </c>
      <c r="C32" s="71">
        <v>0</v>
      </c>
      <c r="D32" s="72">
        <v>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>
      <c r="A33" s="51" t="s">
        <v>221</v>
      </c>
      <c r="B33" s="21">
        <f>SUM(B34:B35)</f>
        <v>506445461</v>
      </c>
      <c r="C33" s="21">
        <f t="shared" ref="C33:D33" si="8">SUM(C34:C35)</f>
        <v>563419470.75999999</v>
      </c>
      <c r="D33" s="13">
        <f t="shared" si="8"/>
        <v>563419470.75999999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>
      <c r="A34" s="1" t="s">
        <v>222</v>
      </c>
      <c r="B34" s="71">
        <v>50000000</v>
      </c>
      <c r="C34" s="71">
        <v>550000000</v>
      </c>
      <c r="D34" s="72">
        <v>550000000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>
      <c r="A35" s="1" t="s">
        <v>223</v>
      </c>
      <c r="B35" s="71">
        <v>456445461</v>
      </c>
      <c r="C35" s="71">
        <v>13419470.76</v>
      </c>
      <c r="D35" s="72">
        <v>13419470.76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>
      <c r="A36" s="51" t="s">
        <v>224</v>
      </c>
      <c r="B36" s="21">
        <f>B30-B33</f>
        <v>-506445461</v>
      </c>
      <c r="C36" s="21">
        <f t="shared" ref="C36:D36" si="9">C30-C33</f>
        <v>-563419470.75999999</v>
      </c>
      <c r="D36" s="13">
        <f t="shared" si="9"/>
        <v>-563419470.75999999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>
      <c r="A37" s="18"/>
      <c r="B37" s="32"/>
      <c r="C37" s="32"/>
      <c r="D37" s="5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>
      <c r="A38" s="46" t="s">
        <v>212</v>
      </c>
      <c r="B38" s="47" t="s">
        <v>194</v>
      </c>
      <c r="C38" s="47" t="s">
        <v>195</v>
      </c>
      <c r="D38" s="48" t="s">
        <v>196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>
      <c r="A39" s="20"/>
      <c r="B39" s="20" t="s">
        <v>213</v>
      </c>
      <c r="C39" s="20"/>
      <c r="D39" s="50" t="s">
        <v>198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>
      <c r="A40" s="8" t="s">
        <v>225</v>
      </c>
      <c r="B40" s="7">
        <f>B9</f>
        <v>22029640617</v>
      </c>
      <c r="C40" s="7">
        <f t="shared" ref="C40:D40" si="10">C9</f>
        <v>5448864895.4799995</v>
      </c>
      <c r="D40" s="9">
        <f t="shared" si="10"/>
        <v>5448864895.4799995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>
      <c r="A41" s="51" t="s">
        <v>226</v>
      </c>
      <c r="B41" s="21">
        <f>B31-B34</f>
        <v>-50000000</v>
      </c>
      <c r="C41" s="21">
        <f t="shared" ref="C41:D41" si="11">C31-C34</f>
        <v>-550000000</v>
      </c>
      <c r="D41" s="13">
        <f t="shared" si="11"/>
        <v>-550000000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>
      <c r="A42" s="51" t="s">
        <v>219</v>
      </c>
      <c r="B42" s="21">
        <f>B31</f>
        <v>0</v>
      </c>
      <c r="C42" s="21">
        <f t="shared" ref="C42:D42" si="12">C31</f>
        <v>0</v>
      </c>
      <c r="D42" s="13">
        <f t="shared" si="12"/>
        <v>0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>
      <c r="A43" s="51" t="s">
        <v>222</v>
      </c>
      <c r="B43" s="21">
        <f>B34</f>
        <v>50000000</v>
      </c>
      <c r="C43" s="21">
        <f t="shared" ref="C43:D43" si="13">C34</f>
        <v>550000000</v>
      </c>
      <c r="D43" s="13">
        <f t="shared" si="13"/>
        <v>550000000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>
      <c r="A44" s="51" t="s">
        <v>227</v>
      </c>
      <c r="B44" s="21">
        <f>B13</f>
        <v>21979640617</v>
      </c>
      <c r="C44" s="21">
        <f t="shared" ref="C44:D44" si="14">C13</f>
        <v>4097496562.9000001</v>
      </c>
      <c r="D44" s="13">
        <f t="shared" si="14"/>
        <v>3926504841.5500002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>
      <c r="A45" s="51" t="s">
        <v>228</v>
      </c>
      <c r="B45" s="21">
        <f>B16</f>
        <v>0</v>
      </c>
      <c r="C45" s="21">
        <f t="shared" ref="C45:D45" si="15">C16</f>
        <v>551211999.54999995</v>
      </c>
      <c r="D45" s="13">
        <f t="shared" si="15"/>
        <v>551211999.54999995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>
      <c r="A46" s="51" t="s">
        <v>546</v>
      </c>
      <c r="B46" s="21">
        <f>B40+B41-B44+B45</f>
        <v>0</v>
      </c>
      <c r="C46" s="21">
        <f t="shared" ref="C46:D46" si="16">C40+C41-C44+C45</f>
        <v>1352580332.1299994</v>
      </c>
      <c r="D46" s="13">
        <f t="shared" si="16"/>
        <v>1523572053.4799993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>
      <c r="A47" s="51" t="s">
        <v>229</v>
      </c>
      <c r="B47" s="21">
        <f>B46-B41</f>
        <v>50000000</v>
      </c>
      <c r="C47" s="21">
        <f t="shared" ref="C47:D47" si="17">C46-C41</f>
        <v>1902580332.1299994</v>
      </c>
      <c r="D47" s="13">
        <f t="shared" si="17"/>
        <v>2073572053.4799993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>
      <c r="A48" s="18"/>
      <c r="B48" s="32"/>
      <c r="C48" s="32"/>
      <c r="D48" s="52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>
      <c r="A49" s="46" t="s">
        <v>212</v>
      </c>
      <c r="B49" s="47" t="s">
        <v>194</v>
      </c>
      <c r="C49" s="47" t="s">
        <v>195</v>
      </c>
      <c r="D49" s="48" t="s">
        <v>196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>
      <c r="A50" s="20"/>
      <c r="B50" s="20" t="s">
        <v>213</v>
      </c>
      <c r="C50" s="20"/>
      <c r="D50" s="50" t="s">
        <v>198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>
      <c r="A51" s="8" t="s">
        <v>230</v>
      </c>
      <c r="B51" s="7">
        <f>B10</f>
        <v>19106462581</v>
      </c>
      <c r="C51" s="7">
        <f t="shared" ref="C51:D51" si="18">C10</f>
        <v>4502837185.5600004</v>
      </c>
      <c r="D51" s="9">
        <f t="shared" si="18"/>
        <v>4502837185.5600004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>
      <c r="A52" s="51" t="s">
        <v>231</v>
      </c>
      <c r="B52" s="73">
        <v>-456445461</v>
      </c>
      <c r="C52" s="73">
        <v>-13419470.76</v>
      </c>
      <c r="D52" s="74">
        <v>-13419470.76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>
      <c r="A53" s="51" t="s">
        <v>220</v>
      </c>
      <c r="B53" s="73">
        <v>0</v>
      </c>
      <c r="C53" s="73">
        <v>0</v>
      </c>
      <c r="D53" s="74">
        <v>0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>
      <c r="A54" s="51" t="s">
        <v>223</v>
      </c>
      <c r="B54" s="73">
        <v>456445461</v>
      </c>
      <c r="C54" s="73">
        <v>13419470.76</v>
      </c>
      <c r="D54" s="74">
        <v>13419470.76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>
      <c r="A55" s="51" t="s">
        <v>232</v>
      </c>
      <c r="B55" s="21">
        <f>B14</f>
        <v>18650017120</v>
      </c>
      <c r="C55" s="21">
        <f t="shared" ref="C55:D55" si="19">C14</f>
        <v>4196275241.5700002</v>
      </c>
      <c r="D55" s="13">
        <f t="shared" si="19"/>
        <v>4178503916.5700002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>
      <c r="A56" s="51" t="s">
        <v>233</v>
      </c>
      <c r="B56" s="21">
        <v>0</v>
      </c>
      <c r="C56" s="21">
        <f>+C17</f>
        <v>115282547.87</v>
      </c>
      <c r="D56" s="13">
        <f>+D17</f>
        <v>80420696.790000007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>
      <c r="A57" s="51" t="s">
        <v>234</v>
      </c>
      <c r="B57" s="21">
        <f>B51+B52-B55+B56</f>
        <v>0</v>
      </c>
      <c r="C57" s="21">
        <f t="shared" ref="C57:D57" si="20">C51+C52-C55+C56</f>
        <v>408425021.10000002</v>
      </c>
      <c r="D57" s="13">
        <f t="shared" si="20"/>
        <v>391334495.02000004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>
      <c r="A58" s="84" t="s">
        <v>235</v>
      </c>
      <c r="B58" s="85">
        <f>B57-B52</f>
        <v>456445461</v>
      </c>
      <c r="C58" s="85">
        <f t="shared" ref="C58:D58" si="21">C57-C52</f>
        <v>421844491.86000001</v>
      </c>
      <c r="D58" s="86">
        <f t="shared" si="21"/>
        <v>404753965.78000003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>
      <c r="A59" s="1" t="s">
        <v>123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</sheetData>
  <mergeCells count="4">
    <mergeCell ref="A1:D1"/>
    <mergeCell ref="A2:D2"/>
    <mergeCell ref="A3:D3"/>
    <mergeCell ref="A4:D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DC391-6FC1-4DF7-B8E3-FB18F03FF7A6}">
  <dimension ref="A1:Z100"/>
  <sheetViews>
    <sheetView showGridLines="0" zoomScale="90" zoomScaleNormal="90" workbookViewId="0">
      <selection activeCell="K62" sqref="K62"/>
    </sheetView>
  </sheetViews>
  <sheetFormatPr baseColWidth="10" defaultRowHeight="15"/>
  <cols>
    <col min="1" max="1" width="70.7109375" customWidth="1"/>
    <col min="2" max="7" width="20.7109375" customWidth="1"/>
  </cols>
  <sheetData>
    <row r="1" spans="1:26">
      <c r="A1" s="123" t="s">
        <v>0</v>
      </c>
      <c r="B1" s="123"/>
      <c r="C1" s="123"/>
      <c r="D1" s="123"/>
      <c r="E1" s="123"/>
      <c r="F1" s="123"/>
      <c r="G1" s="12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23" t="s">
        <v>236</v>
      </c>
      <c r="B2" s="123"/>
      <c r="C2" s="123"/>
      <c r="D2" s="123"/>
      <c r="E2" s="123"/>
      <c r="F2" s="123"/>
      <c r="G2" s="12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23" t="s">
        <v>125</v>
      </c>
      <c r="B3" s="123"/>
      <c r="C3" s="123"/>
      <c r="D3" s="123"/>
      <c r="E3" s="123"/>
      <c r="F3" s="123"/>
      <c r="G3" s="12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23" t="s">
        <v>126</v>
      </c>
      <c r="B4" s="123"/>
      <c r="C4" s="123"/>
      <c r="D4" s="123"/>
      <c r="E4" s="123"/>
      <c r="F4" s="123"/>
      <c r="G4" s="12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02"/>
      <c r="B5" s="102"/>
      <c r="C5" s="102"/>
      <c r="D5" s="102"/>
      <c r="E5" s="102"/>
      <c r="F5" s="102"/>
      <c r="G5" s="10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61"/>
      <c r="B6" s="110" t="s">
        <v>237</v>
      </c>
      <c r="C6" s="110"/>
      <c r="D6" s="110"/>
      <c r="E6" s="110"/>
      <c r="F6" s="110"/>
      <c r="G6" s="2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62" t="s">
        <v>212</v>
      </c>
      <c r="B7" s="27" t="s">
        <v>238</v>
      </c>
      <c r="C7" s="27" t="s">
        <v>239</v>
      </c>
      <c r="D7" s="27" t="s">
        <v>240</v>
      </c>
      <c r="E7" s="27" t="s">
        <v>195</v>
      </c>
      <c r="F7" s="27" t="s">
        <v>241</v>
      </c>
      <c r="G7" s="28" t="s">
        <v>242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49" t="s">
        <v>243</v>
      </c>
      <c r="B8" s="20"/>
      <c r="C8" s="20" t="s">
        <v>244</v>
      </c>
      <c r="D8" s="20"/>
      <c r="E8" s="20"/>
      <c r="F8" s="20"/>
      <c r="G8" s="50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42" t="s">
        <v>245</v>
      </c>
      <c r="B9" s="21"/>
      <c r="C9" s="21"/>
      <c r="D9" s="21"/>
      <c r="E9" s="21"/>
      <c r="F9" s="21"/>
      <c r="G9" s="1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36" t="s">
        <v>246</v>
      </c>
      <c r="B10" s="23">
        <v>2200459708</v>
      </c>
      <c r="C10" s="23">
        <v>0</v>
      </c>
      <c r="D10" s="23">
        <v>2200459708</v>
      </c>
      <c r="E10" s="23">
        <v>649540656.01999998</v>
      </c>
      <c r="F10" s="23">
        <v>649540656.01999998</v>
      </c>
      <c r="G10" s="17">
        <v>-1550919051.98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36" t="s">
        <v>247</v>
      </c>
      <c r="B11" s="23">
        <v>1374366820</v>
      </c>
      <c r="C11" s="23">
        <v>0</v>
      </c>
      <c r="D11" s="23">
        <v>1374366820</v>
      </c>
      <c r="E11" s="23">
        <v>0</v>
      </c>
      <c r="F11" s="23">
        <v>0</v>
      </c>
      <c r="G11" s="17">
        <v>-1374366820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36" t="s">
        <v>248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17">
        <v>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36" t="s">
        <v>249</v>
      </c>
      <c r="B13" s="23">
        <v>1149644328</v>
      </c>
      <c r="C13" s="23">
        <v>0</v>
      </c>
      <c r="D13" s="23">
        <v>1149644328</v>
      </c>
      <c r="E13" s="23">
        <v>279028472.63</v>
      </c>
      <c r="F13" s="23">
        <v>279028472.63</v>
      </c>
      <c r="G13" s="17">
        <v>-870615855.37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36" t="s">
        <v>250</v>
      </c>
      <c r="B14" s="23">
        <v>55272095</v>
      </c>
      <c r="C14" s="23">
        <v>0</v>
      </c>
      <c r="D14" s="23">
        <v>55272095</v>
      </c>
      <c r="E14" s="23">
        <v>29348463.149999999</v>
      </c>
      <c r="F14" s="23">
        <v>29348463.149999999</v>
      </c>
      <c r="G14" s="17">
        <v>-25923631.850000001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36" t="s">
        <v>251</v>
      </c>
      <c r="B15" s="23">
        <v>95278675</v>
      </c>
      <c r="C15" s="23">
        <v>0</v>
      </c>
      <c r="D15" s="23">
        <v>95278675</v>
      </c>
      <c r="E15" s="23">
        <v>27477025.5</v>
      </c>
      <c r="F15" s="23">
        <v>27477025.5</v>
      </c>
      <c r="G15" s="17">
        <v>-67801649.5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36" t="s">
        <v>252</v>
      </c>
      <c r="B16" s="23">
        <v>1680032985</v>
      </c>
      <c r="C16" s="23">
        <v>0</v>
      </c>
      <c r="D16" s="23">
        <v>1680032985</v>
      </c>
      <c r="E16" s="23">
        <v>0</v>
      </c>
      <c r="F16" s="23">
        <v>0</v>
      </c>
      <c r="G16" s="17">
        <v>-1680032985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42" t="s">
        <v>253</v>
      </c>
      <c r="B17" s="21">
        <v>15055945798</v>
      </c>
      <c r="C17" s="21">
        <v>0</v>
      </c>
      <c r="D17" s="21">
        <v>15055945798</v>
      </c>
      <c r="E17" s="21">
        <v>4306515736</v>
      </c>
      <c r="F17" s="21">
        <v>4306515736</v>
      </c>
      <c r="G17" s="13">
        <v>-10749430062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36" t="s">
        <v>254</v>
      </c>
      <c r="B18" s="23">
        <v>10963764428</v>
      </c>
      <c r="C18" s="23">
        <v>0</v>
      </c>
      <c r="D18" s="23">
        <v>10963764428</v>
      </c>
      <c r="E18" s="23">
        <v>3214283601</v>
      </c>
      <c r="F18" s="23">
        <v>3214283601</v>
      </c>
      <c r="G18" s="17">
        <v>-7749480827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36" t="s">
        <v>255</v>
      </c>
      <c r="B19" s="23">
        <v>949647270</v>
      </c>
      <c r="C19" s="23">
        <v>0</v>
      </c>
      <c r="D19" s="23">
        <v>949647270</v>
      </c>
      <c r="E19" s="23">
        <v>242857968</v>
      </c>
      <c r="F19" s="23">
        <v>242857968</v>
      </c>
      <c r="G19" s="17">
        <v>-706789302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36" t="s">
        <v>256</v>
      </c>
      <c r="B20" s="23">
        <v>1170157274</v>
      </c>
      <c r="C20" s="23">
        <v>0</v>
      </c>
      <c r="D20" s="23">
        <v>1170157274</v>
      </c>
      <c r="E20" s="23">
        <v>260909153</v>
      </c>
      <c r="F20" s="23">
        <v>260909153</v>
      </c>
      <c r="G20" s="17">
        <v>-909248121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36" t="s">
        <v>257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17">
        <v>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36" t="s">
        <v>258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17">
        <v>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36" t="s">
        <v>259</v>
      </c>
      <c r="B23" s="23">
        <v>278044098</v>
      </c>
      <c r="C23" s="23">
        <v>0</v>
      </c>
      <c r="D23" s="23">
        <v>278044098</v>
      </c>
      <c r="E23" s="23">
        <v>77905522</v>
      </c>
      <c r="F23" s="23">
        <v>77905522</v>
      </c>
      <c r="G23" s="17">
        <v>-200138576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36" t="s">
        <v>260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17">
        <v>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36" t="s">
        <v>261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17">
        <v>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36" t="s">
        <v>262</v>
      </c>
      <c r="B26" s="23">
        <v>435597425</v>
      </c>
      <c r="C26" s="23">
        <v>0</v>
      </c>
      <c r="D26" s="23">
        <v>435597425</v>
      </c>
      <c r="E26" s="23">
        <v>113382356</v>
      </c>
      <c r="F26" s="23">
        <v>113382356</v>
      </c>
      <c r="G26" s="17">
        <v>-322215069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36" t="s">
        <v>263</v>
      </c>
      <c r="B27" s="23">
        <v>1258735303</v>
      </c>
      <c r="C27" s="23">
        <v>0</v>
      </c>
      <c r="D27" s="23">
        <v>1258735303</v>
      </c>
      <c r="E27" s="23">
        <v>364078746</v>
      </c>
      <c r="F27" s="23">
        <v>364078746</v>
      </c>
      <c r="G27" s="17">
        <v>-894656557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36" t="s">
        <v>264</v>
      </c>
      <c r="B28" s="23">
        <v>0</v>
      </c>
      <c r="C28" s="23">
        <v>0</v>
      </c>
      <c r="D28" s="23">
        <v>0</v>
      </c>
      <c r="E28" s="23">
        <v>33098390</v>
      </c>
      <c r="F28" s="23">
        <v>33098390</v>
      </c>
      <c r="G28" s="17">
        <v>33098390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42" t="s">
        <v>265</v>
      </c>
      <c r="B29" s="21">
        <v>418640208</v>
      </c>
      <c r="C29" s="21">
        <v>0</v>
      </c>
      <c r="D29" s="21">
        <v>418640208</v>
      </c>
      <c r="E29" s="21">
        <v>156954542.18000001</v>
      </c>
      <c r="F29" s="21">
        <v>156954542.18000001</v>
      </c>
      <c r="G29" s="13">
        <v>-261685665.81999999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36" t="s">
        <v>266</v>
      </c>
      <c r="B30" s="23">
        <v>1</v>
      </c>
      <c r="C30" s="23">
        <v>0</v>
      </c>
      <c r="D30" s="23">
        <v>1</v>
      </c>
      <c r="E30" s="23">
        <v>0</v>
      </c>
      <c r="F30" s="23">
        <v>0</v>
      </c>
      <c r="G30" s="17">
        <v>-1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36" t="s">
        <v>267</v>
      </c>
      <c r="B31" s="23">
        <v>37270171</v>
      </c>
      <c r="C31" s="23">
        <v>0</v>
      </c>
      <c r="D31" s="23">
        <v>37270171</v>
      </c>
      <c r="E31" s="23">
        <v>9324129</v>
      </c>
      <c r="F31" s="23">
        <v>9324129</v>
      </c>
      <c r="G31" s="17">
        <v>-27946042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36" t="s">
        <v>268</v>
      </c>
      <c r="B32" s="23">
        <v>96493283</v>
      </c>
      <c r="C32" s="23">
        <v>0</v>
      </c>
      <c r="D32" s="23">
        <v>96493283</v>
      </c>
      <c r="E32" s="23">
        <v>47948718</v>
      </c>
      <c r="F32" s="23">
        <v>47948718</v>
      </c>
      <c r="G32" s="17">
        <v>-48544565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36" t="s">
        <v>269</v>
      </c>
      <c r="B33" s="23">
        <v>14607941</v>
      </c>
      <c r="C33" s="23">
        <v>0</v>
      </c>
      <c r="D33" s="23">
        <v>14607941</v>
      </c>
      <c r="E33" s="23">
        <v>4979820</v>
      </c>
      <c r="F33" s="23">
        <v>4979820</v>
      </c>
      <c r="G33" s="17">
        <v>-9628121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36" t="s">
        <v>270</v>
      </c>
      <c r="B34" s="23">
        <v>270268812</v>
      </c>
      <c r="C34" s="23">
        <v>0</v>
      </c>
      <c r="D34" s="23">
        <v>270268812</v>
      </c>
      <c r="E34" s="23">
        <v>94701875.180000007</v>
      </c>
      <c r="F34" s="23">
        <v>94701875.180000007</v>
      </c>
      <c r="G34" s="17">
        <v>-175566936.81999999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36" t="s">
        <v>271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17">
        <v>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42" t="s">
        <v>272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13">
        <v>0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36" t="s">
        <v>273</v>
      </c>
      <c r="B37" s="23">
        <v>0</v>
      </c>
      <c r="C37" s="23">
        <v>0</v>
      </c>
      <c r="D37" s="23">
        <v>0</v>
      </c>
      <c r="E37" s="23">
        <v>0</v>
      </c>
      <c r="F37" s="23">
        <v>0</v>
      </c>
      <c r="G37" s="17">
        <v>0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42" t="s">
        <v>274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13">
        <v>0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>
      <c r="A39" s="36" t="s">
        <v>275</v>
      </c>
      <c r="B39" s="23">
        <v>0</v>
      </c>
      <c r="C39" s="23">
        <v>0</v>
      </c>
      <c r="D39" s="23">
        <v>0</v>
      </c>
      <c r="E39" s="23">
        <v>0</v>
      </c>
      <c r="F39" s="23">
        <v>0</v>
      </c>
      <c r="G39" s="17">
        <v>0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36" t="s">
        <v>276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17">
        <v>0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42" t="s">
        <v>277</v>
      </c>
      <c r="B41" s="21">
        <v>22029640617</v>
      </c>
      <c r="C41" s="21">
        <v>0</v>
      </c>
      <c r="D41" s="21">
        <v>22029640617</v>
      </c>
      <c r="E41" s="21">
        <v>5448864895.4799995</v>
      </c>
      <c r="F41" s="21">
        <v>5448864895.4799995</v>
      </c>
      <c r="G41" s="13">
        <v>-16580775721.52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42" t="s">
        <v>278</v>
      </c>
      <c r="B42" s="21">
        <v>0</v>
      </c>
      <c r="C42" s="21">
        <v>0</v>
      </c>
      <c r="D42" s="21">
        <v>0</v>
      </c>
      <c r="E42" s="21">
        <v>0</v>
      </c>
      <c r="F42" s="21">
        <v>0</v>
      </c>
      <c r="G42" s="13">
        <v>0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42" t="s">
        <v>279</v>
      </c>
      <c r="B43" s="21"/>
      <c r="C43" s="21"/>
      <c r="D43" s="21"/>
      <c r="E43" s="21"/>
      <c r="F43" s="21"/>
      <c r="G43" s="13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42" t="s">
        <v>280</v>
      </c>
      <c r="B44" s="21">
        <v>14060792489</v>
      </c>
      <c r="C44" s="21">
        <v>0</v>
      </c>
      <c r="D44" s="21">
        <v>14060792489</v>
      </c>
      <c r="E44" s="21">
        <v>3728126241.4400001</v>
      </c>
      <c r="F44" s="21">
        <v>3728126241.4400001</v>
      </c>
      <c r="G44" s="13">
        <v>-10332666247.559999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36" t="s">
        <v>281</v>
      </c>
      <c r="B45" s="23">
        <v>6515909737</v>
      </c>
      <c r="C45" s="23">
        <v>0</v>
      </c>
      <c r="D45" s="23">
        <v>6515909737</v>
      </c>
      <c r="E45" s="23">
        <v>1786069244.02</v>
      </c>
      <c r="F45" s="23">
        <v>1786069244.02</v>
      </c>
      <c r="G45" s="17">
        <v>-4729840492.9799995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36" t="s">
        <v>282</v>
      </c>
      <c r="B46" s="23">
        <v>2308450930</v>
      </c>
      <c r="C46" s="23">
        <v>0</v>
      </c>
      <c r="D46" s="23">
        <v>2308450930</v>
      </c>
      <c r="E46" s="23">
        <v>550368276.97000003</v>
      </c>
      <c r="F46" s="23">
        <v>550368276.97000003</v>
      </c>
      <c r="G46" s="17">
        <v>-1758082653.03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36" t="s">
        <v>283</v>
      </c>
      <c r="B47" s="23">
        <v>1828284638</v>
      </c>
      <c r="C47" s="23">
        <v>0</v>
      </c>
      <c r="D47" s="23">
        <v>1828284638</v>
      </c>
      <c r="E47" s="23">
        <v>548485389</v>
      </c>
      <c r="F47" s="23">
        <v>548485389</v>
      </c>
      <c r="G47" s="17">
        <v>-1279799249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7">
      <c r="A48" s="36" t="s">
        <v>284</v>
      </c>
      <c r="B48" s="23">
        <v>1496631672</v>
      </c>
      <c r="C48" s="23">
        <v>0</v>
      </c>
      <c r="D48" s="23">
        <v>1496631672</v>
      </c>
      <c r="E48" s="23">
        <v>374479125</v>
      </c>
      <c r="F48" s="23">
        <v>374479125</v>
      </c>
      <c r="G48" s="17">
        <v>-1122152547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>
      <c r="A49" s="36" t="s">
        <v>285</v>
      </c>
      <c r="B49" s="23">
        <v>672441087</v>
      </c>
      <c r="C49" s="23">
        <v>0</v>
      </c>
      <c r="D49" s="23">
        <v>672441087</v>
      </c>
      <c r="E49" s="23">
        <v>150495753</v>
      </c>
      <c r="F49" s="23">
        <v>150495753</v>
      </c>
      <c r="G49" s="17">
        <v>-521945334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36" t="s">
        <v>286</v>
      </c>
      <c r="B50" s="23">
        <v>210147191</v>
      </c>
      <c r="C50" s="23">
        <v>0</v>
      </c>
      <c r="D50" s="23">
        <v>210147191</v>
      </c>
      <c r="E50" s="23">
        <v>55565805.450000003</v>
      </c>
      <c r="F50" s="23">
        <v>55565805.450000003</v>
      </c>
      <c r="G50" s="17">
        <v>-154581385.55000001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7">
      <c r="A51" s="36" t="s">
        <v>287</v>
      </c>
      <c r="B51" s="23">
        <v>171008689</v>
      </c>
      <c r="C51" s="23">
        <v>0</v>
      </c>
      <c r="D51" s="23">
        <v>171008689</v>
      </c>
      <c r="E51" s="23">
        <v>51302607</v>
      </c>
      <c r="F51" s="23">
        <v>51302607</v>
      </c>
      <c r="G51" s="17">
        <v>-119706082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7">
      <c r="A52" s="36" t="s">
        <v>288</v>
      </c>
      <c r="B52" s="23">
        <v>857918545</v>
      </c>
      <c r="C52" s="23">
        <v>0</v>
      </c>
      <c r="D52" s="23">
        <v>857918545</v>
      </c>
      <c r="E52" s="23">
        <v>211360041</v>
      </c>
      <c r="F52" s="23">
        <v>211360041</v>
      </c>
      <c r="G52" s="17">
        <v>-646558504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>
      <c r="A53" s="42" t="s">
        <v>289</v>
      </c>
      <c r="B53" s="21">
        <v>2934332768</v>
      </c>
      <c r="C53" s="21">
        <v>0</v>
      </c>
      <c r="D53" s="21">
        <v>2934332768</v>
      </c>
      <c r="E53" s="21">
        <v>316437944.12</v>
      </c>
      <c r="F53" s="21">
        <v>316437944.12</v>
      </c>
      <c r="G53" s="13">
        <v>-2617894823.8800001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36" t="s">
        <v>290</v>
      </c>
      <c r="B54" s="23">
        <v>853466598</v>
      </c>
      <c r="C54" s="23">
        <v>0</v>
      </c>
      <c r="D54" s="23">
        <v>853466598</v>
      </c>
      <c r="E54" s="23">
        <v>207404990.91999999</v>
      </c>
      <c r="F54" s="23">
        <v>207404990.91999999</v>
      </c>
      <c r="G54" s="17">
        <v>-646061607.08000004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36" t="s">
        <v>291</v>
      </c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17">
        <v>0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36" t="s">
        <v>292</v>
      </c>
      <c r="B56" s="23">
        <v>0</v>
      </c>
      <c r="C56" s="23">
        <v>0</v>
      </c>
      <c r="D56" s="23">
        <v>0</v>
      </c>
      <c r="E56" s="23">
        <v>0</v>
      </c>
      <c r="F56" s="23">
        <v>0</v>
      </c>
      <c r="G56" s="17">
        <v>0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>
      <c r="A57" s="36" t="s">
        <v>293</v>
      </c>
      <c r="B57" s="23">
        <v>2080866170</v>
      </c>
      <c r="C57" s="23">
        <v>0</v>
      </c>
      <c r="D57" s="23">
        <v>2080866170</v>
      </c>
      <c r="E57" s="23">
        <v>109032953.2</v>
      </c>
      <c r="F57" s="23">
        <v>109032953.2</v>
      </c>
      <c r="G57" s="17">
        <v>-1971833216.8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>
      <c r="A58" s="42" t="s">
        <v>294</v>
      </c>
      <c r="B58" s="21">
        <v>0</v>
      </c>
      <c r="C58" s="21">
        <v>0</v>
      </c>
      <c r="D58" s="21">
        <v>0</v>
      </c>
      <c r="E58" s="21">
        <v>0</v>
      </c>
      <c r="F58" s="21">
        <v>0</v>
      </c>
      <c r="G58" s="13">
        <v>0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7">
      <c r="A59" s="36" t="s">
        <v>295</v>
      </c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17">
        <v>0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36" t="s">
        <v>296</v>
      </c>
      <c r="B60" s="23">
        <v>0</v>
      </c>
      <c r="C60" s="23">
        <v>0</v>
      </c>
      <c r="D60" s="23">
        <v>0</v>
      </c>
      <c r="E60" s="23">
        <v>0</v>
      </c>
      <c r="F60" s="23">
        <v>0</v>
      </c>
      <c r="G60" s="17">
        <v>0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42" t="s">
        <v>297</v>
      </c>
      <c r="B61" s="21">
        <v>2111337324</v>
      </c>
      <c r="C61" s="21">
        <v>0</v>
      </c>
      <c r="D61" s="21">
        <v>2111337324</v>
      </c>
      <c r="E61" s="21">
        <v>458273000</v>
      </c>
      <c r="F61" s="21">
        <v>458273000</v>
      </c>
      <c r="G61" s="13">
        <v>-1653064324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42" t="s">
        <v>298</v>
      </c>
      <c r="B62" s="21">
        <v>0</v>
      </c>
      <c r="C62" s="21">
        <v>0</v>
      </c>
      <c r="D62" s="21">
        <v>0</v>
      </c>
      <c r="E62" s="21">
        <v>0</v>
      </c>
      <c r="F62" s="21">
        <v>0</v>
      </c>
      <c r="G62" s="13">
        <v>0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>
      <c r="A63" s="42" t="s">
        <v>299</v>
      </c>
      <c r="B63" s="21">
        <v>19106462581</v>
      </c>
      <c r="C63" s="21">
        <v>0</v>
      </c>
      <c r="D63" s="21">
        <v>19106462581</v>
      </c>
      <c r="E63" s="21">
        <v>4502837185.5600004</v>
      </c>
      <c r="F63" s="21">
        <v>4502837185.5600004</v>
      </c>
      <c r="G63" s="13">
        <v>-14603625395.440001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>
      <c r="A64" s="42" t="s">
        <v>300</v>
      </c>
      <c r="B64" s="21">
        <v>0</v>
      </c>
      <c r="C64" s="21">
        <v>0</v>
      </c>
      <c r="D64" s="21">
        <v>0</v>
      </c>
      <c r="E64" s="21">
        <v>0</v>
      </c>
      <c r="F64" s="21">
        <v>0</v>
      </c>
      <c r="G64" s="13">
        <v>0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36" t="s">
        <v>301</v>
      </c>
      <c r="B65" s="23">
        <v>0</v>
      </c>
      <c r="C65" s="23">
        <v>0</v>
      </c>
      <c r="D65" s="23">
        <v>0</v>
      </c>
      <c r="E65" s="23">
        <v>0</v>
      </c>
      <c r="F65" s="23">
        <v>0</v>
      </c>
      <c r="G65" s="17">
        <v>0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42" t="s">
        <v>302</v>
      </c>
      <c r="B66" s="57">
        <v>41136103198</v>
      </c>
      <c r="C66" s="57">
        <v>0</v>
      </c>
      <c r="D66" s="57">
        <v>41136103198</v>
      </c>
      <c r="E66" s="57">
        <v>9951702081.0400009</v>
      </c>
      <c r="F66" s="57">
        <v>9951702081.0400009</v>
      </c>
      <c r="G66" s="58">
        <v>-31184401116.959999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42" t="s">
        <v>303</v>
      </c>
      <c r="B67" s="21">
        <v>0</v>
      </c>
      <c r="C67" s="21">
        <v>0</v>
      </c>
      <c r="D67" s="21">
        <v>0</v>
      </c>
      <c r="E67" s="21">
        <v>0</v>
      </c>
      <c r="F67" s="21">
        <v>0</v>
      </c>
      <c r="G67" s="13">
        <v>0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7">
      <c r="A68" s="36" t="s">
        <v>304</v>
      </c>
      <c r="B68" s="23">
        <v>0</v>
      </c>
      <c r="C68" s="23">
        <v>0</v>
      </c>
      <c r="D68" s="23">
        <v>0</v>
      </c>
      <c r="E68" s="23">
        <v>0</v>
      </c>
      <c r="F68" s="23">
        <v>0</v>
      </c>
      <c r="G68" s="17">
        <v>0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7">
      <c r="A69" s="36" t="s">
        <v>305</v>
      </c>
      <c r="B69" s="23">
        <v>0</v>
      </c>
      <c r="C69" s="23">
        <v>0</v>
      </c>
      <c r="D69" s="23">
        <v>0</v>
      </c>
      <c r="E69" s="23">
        <v>0</v>
      </c>
      <c r="F69" s="23">
        <v>0</v>
      </c>
      <c r="G69" s="17">
        <v>0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42" t="s">
        <v>306</v>
      </c>
      <c r="B70" s="21">
        <v>0</v>
      </c>
      <c r="C70" s="21">
        <v>0</v>
      </c>
      <c r="D70" s="21">
        <v>0</v>
      </c>
      <c r="E70" s="21">
        <v>0</v>
      </c>
      <c r="F70" s="21">
        <v>0</v>
      </c>
      <c r="G70" s="13">
        <v>0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45"/>
      <c r="B71" s="32"/>
      <c r="C71" s="32"/>
      <c r="D71" s="32"/>
      <c r="E71" s="32"/>
      <c r="F71" s="32"/>
      <c r="G71" s="52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>
      <c r="A72" s="1" t="s">
        <v>123</v>
      </c>
      <c r="B72" s="23"/>
      <c r="C72" s="23"/>
      <c r="D72" s="23"/>
      <c r="E72" s="23"/>
      <c r="F72" s="23"/>
      <c r="G72" s="23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</sheetData>
  <mergeCells count="6">
    <mergeCell ref="B6:F6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12342-308C-4BCB-97DC-544F401D5D0B}">
  <dimension ref="A1:Z197"/>
  <sheetViews>
    <sheetView showGridLines="0" zoomScale="90" zoomScaleNormal="90" workbookViewId="0">
      <selection activeCell="C162" sqref="C162"/>
    </sheetView>
  </sheetViews>
  <sheetFormatPr baseColWidth="10" defaultRowHeight="15"/>
  <cols>
    <col min="1" max="1" width="70.7109375" customWidth="1"/>
    <col min="2" max="7" width="20.7109375" customWidth="1"/>
  </cols>
  <sheetData>
    <row r="1" spans="1:26">
      <c r="A1" s="123" t="s">
        <v>0</v>
      </c>
      <c r="B1" s="123"/>
      <c r="C1" s="123"/>
      <c r="D1" s="123"/>
      <c r="E1" s="123"/>
      <c r="F1" s="123"/>
      <c r="G1" s="12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23" t="s">
        <v>307</v>
      </c>
      <c r="B2" s="123"/>
      <c r="C2" s="123"/>
      <c r="D2" s="123"/>
      <c r="E2" s="123"/>
      <c r="F2" s="123"/>
      <c r="G2" s="12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23" t="s">
        <v>308</v>
      </c>
      <c r="B3" s="123"/>
      <c r="C3" s="123"/>
      <c r="D3" s="123"/>
      <c r="E3" s="123"/>
      <c r="F3" s="123"/>
      <c r="G3" s="12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23" t="s">
        <v>125</v>
      </c>
      <c r="B4" s="123"/>
      <c r="C4" s="123"/>
      <c r="D4" s="123"/>
      <c r="E4" s="123"/>
      <c r="F4" s="123"/>
      <c r="G4" s="12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23" t="s">
        <v>126</v>
      </c>
      <c r="B5" s="123"/>
      <c r="C5" s="123"/>
      <c r="D5" s="123"/>
      <c r="E5" s="123"/>
      <c r="F5" s="123"/>
      <c r="G5" s="12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63"/>
      <c r="B6" s="63"/>
      <c r="C6" s="63"/>
      <c r="D6" s="63"/>
      <c r="E6" s="63"/>
      <c r="F6" s="63"/>
      <c r="G6" s="6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61"/>
      <c r="B7" s="110" t="s">
        <v>309</v>
      </c>
      <c r="C7" s="110"/>
      <c r="D7" s="110"/>
      <c r="E7" s="110"/>
      <c r="F7" s="110"/>
      <c r="G7" s="113" t="s">
        <v>310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62" t="s">
        <v>212</v>
      </c>
      <c r="B8" s="117" t="s">
        <v>311</v>
      </c>
      <c r="C8" s="27" t="s">
        <v>239</v>
      </c>
      <c r="D8" s="117" t="s">
        <v>240</v>
      </c>
      <c r="E8" s="117" t="s">
        <v>195</v>
      </c>
      <c r="F8" s="117" t="s">
        <v>198</v>
      </c>
      <c r="G8" s="12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64" t="s">
        <v>243</v>
      </c>
      <c r="B9" s="118"/>
      <c r="C9" s="29" t="s">
        <v>244</v>
      </c>
      <c r="D9" s="118"/>
      <c r="E9" s="118"/>
      <c r="F9" s="118"/>
      <c r="G9" s="125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31" t="s">
        <v>312</v>
      </c>
      <c r="B10" s="7">
        <v>22029640617</v>
      </c>
      <c r="C10" s="7">
        <v>1450837871.4400001</v>
      </c>
      <c r="D10" s="7">
        <v>23480478488.439999</v>
      </c>
      <c r="E10" s="7">
        <v>4647496562.8999996</v>
      </c>
      <c r="F10" s="7">
        <v>4476504841.5500002</v>
      </c>
      <c r="G10" s="9">
        <v>18832981925.540001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42" t="s">
        <v>313</v>
      </c>
      <c r="B11" s="21">
        <v>5492935326</v>
      </c>
      <c r="C11" s="21">
        <v>2111554.0299999998</v>
      </c>
      <c r="D11" s="21">
        <v>5495046880.0299997</v>
      </c>
      <c r="E11" s="21">
        <v>1283985211.79</v>
      </c>
      <c r="F11" s="21">
        <v>1241272424.8599999</v>
      </c>
      <c r="G11" s="13">
        <v>4211061668.2399998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36" t="s">
        <v>314</v>
      </c>
      <c r="B12" s="23">
        <v>2760378012</v>
      </c>
      <c r="C12" s="23">
        <v>-30203504.57</v>
      </c>
      <c r="D12" s="23">
        <v>2730174507.4299998</v>
      </c>
      <c r="E12" s="23">
        <v>744569150.58000004</v>
      </c>
      <c r="F12" s="23">
        <v>744569150.58000004</v>
      </c>
      <c r="G12" s="17">
        <v>1985605356.8499999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36" t="s">
        <v>315</v>
      </c>
      <c r="B13" s="23">
        <v>729612067</v>
      </c>
      <c r="C13" s="23">
        <v>-44838316.960000001</v>
      </c>
      <c r="D13" s="23">
        <v>684773750.03999996</v>
      </c>
      <c r="E13" s="23">
        <v>190664851.36000001</v>
      </c>
      <c r="F13" s="23">
        <v>190452756.99000001</v>
      </c>
      <c r="G13" s="17">
        <v>494108898.68000001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36" t="s">
        <v>316</v>
      </c>
      <c r="B14" s="23">
        <v>942875768</v>
      </c>
      <c r="C14" s="23">
        <v>-13607513.619999999</v>
      </c>
      <c r="D14" s="23">
        <v>929268254.38</v>
      </c>
      <c r="E14" s="23">
        <v>130997497.8</v>
      </c>
      <c r="F14" s="23">
        <v>130997497.78</v>
      </c>
      <c r="G14" s="17">
        <v>798270756.58000004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36" t="s">
        <v>317</v>
      </c>
      <c r="B15" s="23">
        <v>541848529</v>
      </c>
      <c r="C15" s="23">
        <v>127750793.01000001</v>
      </c>
      <c r="D15" s="23">
        <v>669599322.00999999</v>
      </c>
      <c r="E15" s="23">
        <v>114319803.17</v>
      </c>
      <c r="F15" s="23">
        <v>81659785.629999995</v>
      </c>
      <c r="G15" s="17">
        <v>555279518.84000003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36" t="s">
        <v>318</v>
      </c>
      <c r="B16" s="23">
        <v>319069512</v>
      </c>
      <c r="C16" s="23">
        <v>-24285667.829999998</v>
      </c>
      <c r="D16" s="23">
        <v>294783844.17000002</v>
      </c>
      <c r="E16" s="23">
        <v>71064868.430000007</v>
      </c>
      <c r="F16" s="23">
        <v>61224193.43</v>
      </c>
      <c r="G16" s="17">
        <v>223718975.74000001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36" t="s">
        <v>319</v>
      </c>
      <c r="B17" s="23">
        <v>20437440</v>
      </c>
      <c r="C17" s="23">
        <v>-4462560</v>
      </c>
      <c r="D17" s="23">
        <v>15974880</v>
      </c>
      <c r="E17" s="23">
        <v>0</v>
      </c>
      <c r="F17" s="23">
        <v>0</v>
      </c>
      <c r="G17" s="17">
        <v>15974880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36" t="s">
        <v>320</v>
      </c>
      <c r="B18" s="23">
        <v>178713998</v>
      </c>
      <c r="C18" s="23">
        <v>-8241676</v>
      </c>
      <c r="D18" s="23">
        <v>170472322</v>
      </c>
      <c r="E18" s="23">
        <v>32369040.449999999</v>
      </c>
      <c r="F18" s="23">
        <v>32369040.449999999</v>
      </c>
      <c r="G18" s="17">
        <v>138103281.55000001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42" t="s">
        <v>321</v>
      </c>
      <c r="B19" s="21">
        <v>683769862</v>
      </c>
      <c r="C19" s="21">
        <v>-45410103.979999997</v>
      </c>
      <c r="D19" s="21">
        <v>638359758.01999998</v>
      </c>
      <c r="E19" s="21">
        <v>22906268.77</v>
      </c>
      <c r="F19" s="21">
        <v>19504876.43</v>
      </c>
      <c r="G19" s="13">
        <v>615453489.25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36" t="s">
        <v>322</v>
      </c>
      <c r="B20" s="23">
        <v>75901079</v>
      </c>
      <c r="C20" s="23">
        <v>-499243.48</v>
      </c>
      <c r="D20" s="23">
        <v>75401835.519999996</v>
      </c>
      <c r="E20" s="23">
        <v>550430.23</v>
      </c>
      <c r="F20" s="23">
        <v>259194.07</v>
      </c>
      <c r="G20" s="17">
        <v>74851405.290000007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36" t="s">
        <v>323</v>
      </c>
      <c r="B21" s="23">
        <v>133002022</v>
      </c>
      <c r="C21" s="23">
        <v>-580655</v>
      </c>
      <c r="D21" s="23">
        <v>132421367</v>
      </c>
      <c r="E21" s="23">
        <v>18951698.359999999</v>
      </c>
      <c r="F21" s="23">
        <v>18462732.129999999</v>
      </c>
      <c r="G21" s="17">
        <v>113469668.64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36" t="s">
        <v>324</v>
      </c>
      <c r="B22" s="23">
        <v>4464</v>
      </c>
      <c r="C22" s="23">
        <v>20525</v>
      </c>
      <c r="D22" s="23">
        <v>24989</v>
      </c>
      <c r="E22" s="23">
        <v>0</v>
      </c>
      <c r="F22" s="23">
        <v>0</v>
      </c>
      <c r="G22" s="17">
        <v>24989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36" t="s">
        <v>325</v>
      </c>
      <c r="B23" s="23">
        <v>6509587</v>
      </c>
      <c r="C23" s="23">
        <v>66631</v>
      </c>
      <c r="D23" s="23">
        <v>6576218</v>
      </c>
      <c r="E23" s="23">
        <v>297778.96999999997</v>
      </c>
      <c r="F23" s="23">
        <v>145547.96</v>
      </c>
      <c r="G23" s="17">
        <v>6278439.0300000003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36" t="s">
        <v>326</v>
      </c>
      <c r="B24" s="23">
        <v>36429312</v>
      </c>
      <c r="C24" s="23">
        <v>-1790378</v>
      </c>
      <c r="D24" s="23">
        <v>34638934</v>
      </c>
      <c r="E24" s="23">
        <v>531182.97</v>
      </c>
      <c r="F24" s="23">
        <v>102756.5</v>
      </c>
      <c r="G24" s="17">
        <v>34107751.030000001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36" t="s">
        <v>327</v>
      </c>
      <c r="B25" s="23">
        <v>310342560</v>
      </c>
      <c r="C25" s="23">
        <v>-43227013</v>
      </c>
      <c r="D25" s="23">
        <v>267115547</v>
      </c>
      <c r="E25" s="23">
        <v>1714351.65</v>
      </c>
      <c r="F25" s="23">
        <v>424460.27</v>
      </c>
      <c r="G25" s="17">
        <v>265401195.34999999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36" t="s">
        <v>328</v>
      </c>
      <c r="B26" s="23">
        <v>60058625</v>
      </c>
      <c r="C26" s="23">
        <v>1875800</v>
      </c>
      <c r="D26" s="23">
        <v>61934425</v>
      </c>
      <c r="E26" s="23">
        <v>550874.02</v>
      </c>
      <c r="F26" s="23">
        <v>30986.880000000001</v>
      </c>
      <c r="G26" s="17">
        <v>61383550.979999997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36" t="s">
        <v>329</v>
      </c>
      <c r="B27" s="23">
        <v>455565</v>
      </c>
      <c r="C27" s="23">
        <v>-113892</v>
      </c>
      <c r="D27" s="23">
        <v>341673</v>
      </c>
      <c r="E27" s="23">
        <v>0</v>
      </c>
      <c r="F27" s="23">
        <v>0</v>
      </c>
      <c r="G27" s="17">
        <v>341673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36" t="s">
        <v>330</v>
      </c>
      <c r="B28" s="23">
        <v>61066648</v>
      </c>
      <c r="C28" s="23">
        <v>-1161878.5</v>
      </c>
      <c r="D28" s="23">
        <v>59904769.5</v>
      </c>
      <c r="E28" s="23">
        <v>309952.57</v>
      </c>
      <c r="F28" s="23">
        <v>79198.62</v>
      </c>
      <c r="G28" s="17">
        <v>59594816.93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42" t="s">
        <v>331</v>
      </c>
      <c r="B29" s="21">
        <v>2292744278</v>
      </c>
      <c r="C29" s="21">
        <v>102103676.52</v>
      </c>
      <c r="D29" s="21">
        <v>2394847954.52</v>
      </c>
      <c r="E29" s="21">
        <v>205616734.05000001</v>
      </c>
      <c r="F29" s="21">
        <v>167141659.05000001</v>
      </c>
      <c r="G29" s="13">
        <v>2189231220.4699998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36" t="s">
        <v>332</v>
      </c>
      <c r="B30" s="23">
        <v>139581123</v>
      </c>
      <c r="C30" s="23">
        <v>-3873537.54</v>
      </c>
      <c r="D30" s="23">
        <v>135707585.46000001</v>
      </c>
      <c r="E30" s="23">
        <v>19597419.289999999</v>
      </c>
      <c r="F30" s="23">
        <v>19486778.420000002</v>
      </c>
      <c r="G30" s="17">
        <v>116110166.17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36" t="s">
        <v>333</v>
      </c>
      <c r="B31" s="23">
        <v>686435509</v>
      </c>
      <c r="C31" s="23">
        <v>-1780871</v>
      </c>
      <c r="D31" s="23">
        <v>684654638</v>
      </c>
      <c r="E31" s="23">
        <v>45443391.460000001</v>
      </c>
      <c r="F31" s="23">
        <v>35313937.719999999</v>
      </c>
      <c r="G31" s="17">
        <v>639211246.53999996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36" t="s">
        <v>334</v>
      </c>
      <c r="B32" s="23">
        <v>232550034</v>
      </c>
      <c r="C32" s="23">
        <v>159874645.16999999</v>
      </c>
      <c r="D32" s="23">
        <v>392424679.17000002</v>
      </c>
      <c r="E32" s="23">
        <v>13621424.77</v>
      </c>
      <c r="F32" s="23">
        <v>8821793.4399999995</v>
      </c>
      <c r="G32" s="17">
        <v>378803254.39999998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36" t="s">
        <v>335</v>
      </c>
      <c r="B33" s="23">
        <v>226881426</v>
      </c>
      <c r="C33" s="23">
        <v>2354991.77</v>
      </c>
      <c r="D33" s="23">
        <v>229236417.77000001</v>
      </c>
      <c r="E33" s="23">
        <v>29343822.109999999</v>
      </c>
      <c r="F33" s="23">
        <v>29343822.109999999</v>
      </c>
      <c r="G33" s="17">
        <v>199892595.66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36" t="s">
        <v>336</v>
      </c>
      <c r="B34" s="23">
        <v>351204858</v>
      </c>
      <c r="C34" s="23">
        <v>-62249474.82</v>
      </c>
      <c r="D34" s="23">
        <v>288955383.18000001</v>
      </c>
      <c r="E34" s="23">
        <v>2918638.88</v>
      </c>
      <c r="F34" s="23">
        <v>1257519.04</v>
      </c>
      <c r="G34" s="17">
        <v>286036744.30000001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36" t="s">
        <v>337</v>
      </c>
      <c r="B35" s="23">
        <v>61409383</v>
      </c>
      <c r="C35" s="23">
        <v>4449616</v>
      </c>
      <c r="D35" s="23">
        <v>65858999</v>
      </c>
      <c r="E35" s="23">
        <v>9232823.3599999994</v>
      </c>
      <c r="F35" s="23">
        <v>600720</v>
      </c>
      <c r="G35" s="17">
        <v>56626175.640000001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36" t="s">
        <v>338</v>
      </c>
      <c r="B36" s="23">
        <v>13367786</v>
      </c>
      <c r="C36" s="23">
        <v>1801384.94</v>
      </c>
      <c r="D36" s="23">
        <v>15169170.939999999</v>
      </c>
      <c r="E36" s="23">
        <v>1185977.6399999999</v>
      </c>
      <c r="F36" s="23">
        <v>1019801.84</v>
      </c>
      <c r="G36" s="17">
        <v>13983193.300000001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36" t="s">
        <v>339</v>
      </c>
      <c r="B37" s="23">
        <v>53506697</v>
      </c>
      <c r="C37" s="23">
        <v>827502</v>
      </c>
      <c r="D37" s="23">
        <v>54334199</v>
      </c>
      <c r="E37" s="23">
        <v>7564731.3399999999</v>
      </c>
      <c r="F37" s="23">
        <v>1764731.34</v>
      </c>
      <c r="G37" s="17">
        <v>46769467.659999996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36" t="s">
        <v>340</v>
      </c>
      <c r="B38" s="23">
        <v>527807462</v>
      </c>
      <c r="C38" s="23">
        <v>699420</v>
      </c>
      <c r="D38" s="23">
        <v>528506882</v>
      </c>
      <c r="E38" s="23">
        <v>76708505.200000003</v>
      </c>
      <c r="F38" s="23">
        <v>69532555.140000001</v>
      </c>
      <c r="G38" s="17">
        <v>451798376.80000001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7">
      <c r="A39" s="42" t="s">
        <v>341</v>
      </c>
      <c r="B39" s="21">
        <v>9568369274</v>
      </c>
      <c r="C39" s="21">
        <v>112447343</v>
      </c>
      <c r="D39" s="21">
        <v>9680816617</v>
      </c>
      <c r="E39" s="21">
        <v>1507350364.4300001</v>
      </c>
      <c r="F39" s="21">
        <v>1455809748.4300001</v>
      </c>
      <c r="G39" s="13">
        <v>8173466252.5699997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36" t="s">
        <v>342</v>
      </c>
      <c r="B40" s="23">
        <v>6295694958</v>
      </c>
      <c r="C40" s="23">
        <v>-92227941</v>
      </c>
      <c r="D40" s="23">
        <v>6203467017</v>
      </c>
      <c r="E40" s="23">
        <v>1190826471.0799999</v>
      </c>
      <c r="F40" s="23">
        <v>1139285855.0799999</v>
      </c>
      <c r="G40" s="17">
        <v>5012640545.9200001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36" t="s">
        <v>343</v>
      </c>
      <c r="B41" s="23">
        <v>544378000</v>
      </c>
      <c r="C41" s="23">
        <v>10000000</v>
      </c>
      <c r="D41" s="23">
        <v>554378000</v>
      </c>
      <c r="E41" s="23">
        <v>10753750</v>
      </c>
      <c r="F41" s="23">
        <v>10753750</v>
      </c>
      <c r="G41" s="17">
        <v>543624250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36" t="s">
        <v>344</v>
      </c>
      <c r="B42" s="23">
        <v>519682824</v>
      </c>
      <c r="C42" s="23">
        <v>127537246</v>
      </c>
      <c r="D42" s="23">
        <v>647220070</v>
      </c>
      <c r="E42" s="23">
        <v>70866391</v>
      </c>
      <c r="F42" s="23">
        <v>70866391</v>
      </c>
      <c r="G42" s="17">
        <v>576353679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36" t="s">
        <v>345</v>
      </c>
      <c r="B43" s="23">
        <v>368223759</v>
      </c>
      <c r="C43" s="23">
        <v>64538038</v>
      </c>
      <c r="D43" s="23">
        <v>432761797</v>
      </c>
      <c r="E43" s="23">
        <v>67078283</v>
      </c>
      <c r="F43" s="23">
        <v>67078283</v>
      </c>
      <c r="G43" s="17">
        <v>365683514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36" t="s">
        <v>346</v>
      </c>
      <c r="B44" s="23">
        <v>1823661226</v>
      </c>
      <c r="C44" s="23">
        <v>0</v>
      </c>
      <c r="D44" s="23">
        <v>1823661226</v>
      </c>
      <c r="E44" s="23">
        <v>165664969.34999999</v>
      </c>
      <c r="F44" s="23">
        <v>165664969.34999999</v>
      </c>
      <c r="G44" s="17">
        <v>1657996256.6500001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36" t="s">
        <v>347</v>
      </c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17">
        <v>0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36" t="s">
        <v>348</v>
      </c>
      <c r="B46" s="23">
        <v>0</v>
      </c>
      <c r="C46" s="23">
        <v>0</v>
      </c>
      <c r="D46" s="23">
        <v>0</v>
      </c>
      <c r="E46" s="23">
        <v>0</v>
      </c>
      <c r="F46" s="23">
        <v>0</v>
      </c>
      <c r="G46" s="17">
        <v>0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36" t="s">
        <v>349</v>
      </c>
      <c r="B47" s="23">
        <v>16728507</v>
      </c>
      <c r="C47" s="23">
        <v>2600000</v>
      </c>
      <c r="D47" s="23">
        <v>19328507</v>
      </c>
      <c r="E47" s="23">
        <v>2160500</v>
      </c>
      <c r="F47" s="23">
        <v>2160500</v>
      </c>
      <c r="G47" s="17">
        <v>17168007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36" t="s">
        <v>350</v>
      </c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17">
        <v>0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>
      <c r="A49" s="42" t="s">
        <v>351</v>
      </c>
      <c r="B49" s="21">
        <v>673000</v>
      </c>
      <c r="C49" s="21">
        <v>3206763.98</v>
      </c>
      <c r="D49" s="21">
        <v>3879763.98</v>
      </c>
      <c r="E49" s="21">
        <v>13876.5</v>
      </c>
      <c r="F49" s="21">
        <v>13876.5</v>
      </c>
      <c r="G49" s="13">
        <v>3865887.48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36" t="s">
        <v>352</v>
      </c>
      <c r="B50" s="23">
        <v>383000</v>
      </c>
      <c r="C50" s="23">
        <v>1927193.48</v>
      </c>
      <c r="D50" s="23">
        <v>2310193.48</v>
      </c>
      <c r="E50" s="23">
        <v>0</v>
      </c>
      <c r="F50" s="23">
        <v>0</v>
      </c>
      <c r="G50" s="17">
        <v>2310193.48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>
      <c r="A51" s="36" t="s">
        <v>353</v>
      </c>
      <c r="B51" s="23">
        <v>290000</v>
      </c>
      <c r="C51" s="23">
        <v>423060</v>
      </c>
      <c r="D51" s="23">
        <v>713060</v>
      </c>
      <c r="E51" s="23">
        <v>0</v>
      </c>
      <c r="F51" s="23">
        <v>0</v>
      </c>
      <c r="G51" s="17">
        <v>713060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36" t="s">
        <v>354</v>
      </c>
      <c r="B52" s="23">
        <v>0</v>
      </c>
      <c r="C52" s="23">
        <v>219462</v>
      </c>
      <c r="D52" s="23">
        <v>219462</v>
      </c>
      <c r="E52" s="23">
        <v>0</v>
      </c>
      <c r="F52" s="23">
        <v>0</v>
      </c>
      <c r="G52" s="17">
        <v>219462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>
      <c r="A53" s="36" t="s">
        <v>355</v>
      </c>
      <c r="B53" s="23">
        <v>0</v>
      </c>
      <c r="C53" s="23">
        <v>180000</v>
      </c>
      <c r="D53" s="23">
        <v>180000</v>
      </c>
      <c r="E53" s="23">
        <v>0</v>
      </c>
      <c r="F53" s="23">
        <v>0</v>
      </c>
      <c r="G53" s="17">
        <v>180000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36" t="s">
        <v>356</v>
      </c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17">
        <v>0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36" t="s">
        <v>357</v>
      </c>
      <c r="B55" s="23">
        <v>0</v>
      </c>
      <c r="C55" s="23">
        <v>457048.5</v>
      </c>
      <c r="D55" s="23">
        <v>457048.5</v>
      </c>
      <c r="E55" s="23">
        <v>13876.5</v>
      </c>
      <c r="F55" s="23">
        <v>13876.5</v>
      </c>
      <c r="G55" s="17">
        <v>443172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36" t="s">
        <v>358</v>
      </c>
      <c r="B56" s="23">
        <v>0</v>
      </c>
      <c r="C56" s="23">
        <v>0</v>
      </c>
      <c r="D56" s="23">
        <v>0</v>
      </c>
      <c r="E56" s="23">
        <v>0</v>
      </c>
      <c r="F56" s="23">
        <v>0</v>
      </c>
      <c r="G56" s="17">
        <v>0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>
      <c r="A57" s="36" t="s">
        <v>359</v>
      </c>
      <c r="B57" s="23">
        <v>0</v>
      </c>
      <c r="C57" s="23">
        <v>0</v>
      </c>
      <c r="D57" s="23">
        <v>0</v>
      </c>
      <c r="E57" s="23">
        <v>0</v>
      </c>
      <c r="F57" s="23">
        <v>0</v>
      </c>
      <c r="G57" s="17">
        <v>0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>
      <c r="A58" s="36" t="s">
        <v>360</v>
      </c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17">
        <v>0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42" t="s">
        <v>361</v>
      </c>
      <c r="B59" s="21">
        <v>0</v>
      </c>
      <c r="C59" s="21">
        <v>895564714.46000004</v>
      </c>
      <c r="D59" s="21">
        <v>895564714.46000004</v>
      </c>
      <c r="E59" s="21">
        <v>95823878.659999996</v>
      </c>
      <c r="F59" s="21">
        <v>60962027.579999998</v>
      </c>
      <c r="G59" s="13">
        <v>799740835.79999995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36" t="s">
        <v>362</v>
      </c>
      <c r="B60" s="23">
        <v>0</v>
      </c>
      <c r="C60" s="23">
        <v>895564714.46000004</v>
      </c>
      <c r="D60" s="23">
        <v>895564714.46000004</v>
      </c>
      <c r="E60" s="23">
        <v>95823878.659999996</v>
      </c>
      <c r="F60" s="23">
        <v>60962027.579999998</v>
      </c>
      <c r="G60" s="17">
        <v>799740835.79999995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36" t="s">
        <v>363</v>
      </c>
      <c r="B61" s="23">
        <v>0</v>
      </c>
      <c r="C61" s="23">
        <v>0</v>
      </c>
      <c r="D61" s="23">
        <v>0</v>
      </c>
      <c r="E61" s="23">
        <v>0</v>
      </c>
      <c r="F61" s="23">
        <v>0</v>
      </c>
      <c r="G61" s="17">
        <v>0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36" t="s">
        <v>364</v>
      </c>
      <c r="B62" s="23">
        <v>0</v>
      </c>
      <c r="C62" s="23">
        <v>0</v>
      </c>
      <c r="D62" s="23">
        <v>0</v>
      </c>
      <c r="E62" s="23">
        <v>0</v>
      </c>
      <c r="F62" s="23">
        <v>0</v>
      </c>
      <c r="G62" s="17">
        <v>0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>
      <c r="A63" s="42" t="s">
        <v>365</v>
      </c>
      <c r="B63" s="21">
        <v>8300100</v>
      </c>
      <c r="C63" s="21">
        <v>0</v>
      </c>
      <c r="D63" s="21">
        <v>8300100</v>
      </c>
      <c r="E63" s="21">
        <v>2965385</v>
      </c>
      <c r="F63" s="21">
        <v>2965385</v>
      </c>
      <c r="G63" s="13">
        <v>5334715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>
      <c r="A64" s="36" t="s">
        <v>366</v>
      </c>
      <c r="B64" s="23">
        <v>3700100</v>
      </c>
      <c r="C64" s="23">
        <v>0</v>
      </c>
      <c r="D64" s="23">
        <v>3700100</v>
      </c>
      <c r="E64" s="23">
        <v>2700000</v>
      </c>
      <c r="F64" s="23">
        <v>2700000</v>
      </c>
      <c r="G64" s="17">
        <v>1000100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36" t="s">
        <v>367</v>
      </c>
      <c r="B65" s="23">
        <v>1100000</v>
      </c>
      <c r="C65" s="23">
        <v>0</v>
      </c>
      <c r="D65" s="23">
        <v>1100000</v>
      </c>
      <c r="E65" s="23">
        <v>265385</v>
      </c>
      <c r="F65" s="23">
        <v>265385</v>
      </c>
      <c r="G65" s="17">
        <v>834615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36" t="s">
        <v>368</v>
      </c>
      <c r="B66" s="23">
        <v>0</v>
      </c>
      <c r="C66" s="23">
        <v>0</v>
      </c>
      <c r="D66" s="23">
        <v>0</v>
      </c>
      <c r="E66" s="23">
        <v>0</v>
      </c>
      <c r="F66" s="23">
        <v>0</v>
      </c>
      <c r="G66" s="17">
        <v>0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36" t="s">
        <v>369</v>
      </c>
      <c r="B67" s="23">
        <v>0</v>
      </c>
      <c r="C67" s="23">
        <v>0</v>
      </c>
      <c r="D67" s="23">
        <v>0</v>
      </c>
      <c r="E67" s="23">
        <v>0</v>
      </c>
      <c r="F67" s="23">
        <v>0</v>
      </c>
      <c r="G67" s="17">
        <v>0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7">
      <c r="A68" s="36" t="s">
        <v>370</v>
      </c>
      <c r="B68" s="23">
        <v>500000</v>
      </c>
      <c r="C68" s="23">
        <v>0</v>
      </c>
      <c r="D68" s="23">
        <v>500000</v>
      </c>
      <c r="E68" s="23">
        <v>0</v>
      </c>
      <c r="F68" s="23">
        <v>0</v>
      </c>
      <c r="G68" s="17">
        <v>500000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>
      <c r="A69" s="36" t="s">
        <v>371</v>
      </c>
      <c r="B69" s="23">
        <v>0</v>
      </c>
      <c r="C69" s="23">
        <v>0</v>
      </c>
      <c r="D69" s="23">
        <v>0</v>
      </c>
      <c r="E69" s="23">
        <v>0</v>
      </c>
      <c r="F69" s="23">
        <v>0</v>
      </c>
      <c r="G69" s="17">
        <v>0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36" t="s">
        <v>372</v>
      </c>
      <c r="B70" s="23">
        <v>3000000</v>
      </c>
      <c r="C70" s="23">
        <v>0</v>
      </c>
      <c r="D70" s="23">
        <v>3000000</v>
      </c>
      <c r="E70" s="23">
        <v>0</v>
      </c>
      <c r="F70" s="23">
        <v>0</v>
      </c>
      <c r="G70" s="17">
        <v>3000000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42" t="s">
        <v>373</v>
      </c>
      <c r="B71" s="21">
        <v>3658066849</v>
      </c>
      <c r="C71" s="21">
        <v>0</v>
      </c>
      <c r="D71" s="21">
        <v>3658066849</v>
      </c>
      <c r="E71" s="21">
        <v>976574103.26999998</v>
      </c>
      <c r="F71" s="21">
        <v>976574103.26999998</v>
      </c>
      <c r="G71" s="13">
        <v>2681492745.73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>
      <c r="A72" s="36" t="s">
        <v>374</v>
      </c>
      <c r="B72" s="23">
        <v>3424035394</v>
      </c>
      <c r="C72" s="23">
        <v>-2978803.6</v>
      </c>
      <c r="D72" s="23">
        <v>3421056590.4000001</v>
      </c>
      <c r="E72" s="23">
        <v>924392272.66999996</v>
      </c>
      <c r="F72" s="23">
        <v>924392272.66999996</v>
      </c>
      <c r="G72" s="17">
        <v>2496664317.73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36" t="s">
        <v>375</v>
      </c>
      <c r="B73" s="23">
        <v>0</v>
      </c>
      <c r="C73" s="23">
        <v>0</v>
      </c>
      <c r="D73" s="23">
        <v>0</v>
      </c>
      <c r="E73" s="23">
        <v>0</v>
      </c>
      <c r="F73" s="23">
        <v>0</v>
      </c>
      <c r="G73" s="17">
        <v>0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36" t="s">
        <v>376</v>
      </c>
      <c r="B74" s="23">
        <v>234031455</v>
      </c>
      <c r="C74" s="23">
        <v>2978803.6</v>
      </c>
      <c r="D74" s="23">
        <v>237010258.59999999</v>
      </c>
      <c r="E74" s="23">
        <v>52181830.600000001</v>
      </c>
      <c r="F74" s="23">
        <v>52181830.600000001</v>
      </c>
      <c r="G74" s="17">
        <v>184828428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>
      <c r="A75" s="42" t="s">
        <v>377</v>
      </c>
      <c r="B75" s="21">
        <v>324781928</v>
      </c>
      <c r="C75" s="21">
        <v>380813923.43000001</v>
      </c>
      <c r="D75" s="21">
        <v>705595851.42999995</v>
      </c>
      <c r="E75" s="21">
        <v>552260740.42999995</v>
      </c>
      <c r="F75" s="21">
        <v>552260740.42999995</v>
      </c>
      <c r="G75" s="13">
        <v>153335111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s="69" customFormat="1">
      <c r="A76" s="75" t="s">
        <v>378</v>
      </c>
      <c r="B76" s="59">
        <v>50000000</v>
      </c>
      <c r="C76" s="59">
        <v>532970886.86000001</v>
      </c>
      <c r="D76" s="59">
        <v>582970886.86000001</v>
      </c>
      <c r="E76" s="59">
        <v>550000000</v>
      </c>
      <c r="F76" s="59">
        <v>550000000</v>
      </c>
      <c r="G76" s="60">
        <v>32970886.859999999</v>
      </c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</row>
    <row r="77" spans="1:26">
      <c r="A77" s="36" t="s">
        <v>379</v>
      </c>
      <c r="B77" s="23">
        <v>120944848</v>
      </c>
      <c r="C77" s="23">
        <v>-4417704.8600000003</v>
      </c>
      <c r="D77" s="23">
        <v>116527143.14</v>
      </c>
      <c r="E77" s="23">
        <v>0</v>
      </c>
      <c r="F77" s="23">
        <v>0</v>
      </c>
      <c r="G77" s="17">
        <v>116527143.14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>
      <c r="A78" s="36" t="s">
        <v>380</v>
      </c>
      <c r="B78" s="23">
        <v>0</v>
      </c>
      <c r="C78" s="23">
        <v>0</v>
      </c>
      <c r="D78" s="23">
        <v>0</v>
      </c>
      <c r="E78" s="23">
        <v>0</v>
      </c>
      <c r="F78" s="23">
        <v>0</v>
      </c>
      <c r="G78" s="17">
        <v>0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>
      <c r="A79" s="36" t="s">
        <v>381</v>
      </c>
      <c r="B79" s="23">
        <v>3837080</v>
      </c>
      <c r="C79" s="23">
        <v>0</v>
      </c>
      <c r="D79" s="23">
        <v>3837080</v>
      </c>
      <c r="E79" s="23">
        <v>0</v>
      </c>
      <c r="F79" s="23">
        <v>0</v>
      </c>
      <c r="G79" s="17">
        <v>3837080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>
      <c r="A80" s="36" t="s">
        <v>382</v>
      </c>
      <c r="B80" s="23">
        <v>0</v>
      </c>
      <c r="C80" s="23">
        <v>2260741.4300000002</v>
      </c>
      <c r="D80" s="23">
        <v>2260741.4300000002</v>
      </c>
      <c r="E80" s="23">
        <v>2260740.4300000002</v>
      </c>
      <c r="F80" s="23">
        <v>2260740.4300000002</v>
      </c>
      <c r="G80" s="17">
        <v>1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36" t="s">
        <v>383</v>
      </c>
      <c r="B81" s="23">
        <v>0</v>
      </c>
      <c r="C81" s="23">
        <v>0</v>
      </c>
      <c r="D81" s="23">
        <v>0</v>
      </c>
      <c r="E81" s="23">
        <v>0</v>
      </c>
      <c r="F81" s="23">
        <v>0</v>
      </c>
      <c r="G81" s="17">
        <v>0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36" t="s">
        <v>384</v>
      </c>
      <c r="B82" s="23">
        <v>150000000</v>
      </c>
      <c r="C82" s="23">
        <v>-150000000</v>
      </c>
      <c r="D82" s="23">
        <v>0</v>
      </c>
      <c r="E82" s="23">
        <v>0</v>
      </c>
      <c r="F82" s="23">
        <v>0</v>
      </c>
      <c r="G82" s="17">
        <v>0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36"/>
      <c r="B83" s="23"/>
      <c r="C83" s="23"/>
      <c r="D83" s="23"/>
      <c r="E83" s="23"/>
      <c r="F83" s="23"/>
      <c r="G83" s="17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>
      <c r="A84" s="45"/>
      <c r="B84" s="32"/>
      <c r="C84" s="32"/>
      <c r="D84" s="32"/>
      <c r="E84" s="32"/>
      <c r="F84" s="32"/>
      <c r="G84" s="52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31" t="s">
        <v>385</v>
      </c>
      <c r="B85" s="7">
        <v>19106462581</v>
      </c>
      <c r="C85" s="7">
        <v>-43081420.109999999</v>
      </c>
      <c r="D85" s="7">
        <v>19063381160.889999</v>
      </c>
      <c r="E85" s="7">
        <v>4209694712.3299999</v>
      </c>
      <c r="F85" s="7">
        <v>4191923387.3299999</v>
      </c>
      <c r="G85" s="9">
        <v>14853686448.559999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>
      <c r="A86" s="42" t="s">
        <v>313</v>
      </c>
      <c r="B86" s="21">
        <v>7621189144</v>
      </c>
      <c r="C86" s="21">
        <v>0</v>
      </c>
      <c r="D86" s="21">
        <v>7621189144</v>
      </c>
      <c r="E86" s="21">
        <v>1696265097.5599999</v>
      </c>
      <c r="F86" s="21">
        <v>1696265097.5599999</v>
      </c>
      <c r="G86" s="13">
        <v>5924924046.4399996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36" t="s">
        <v>314</v>
      </c>
      <c r="B87" s="23">
        <v>4046811974</v>
      </c>
      <c r="C87" s="23">
        <v>67840799.489999995</v>
      </c>
      <c r="D87" s="23">
        <v>4114652773.4899998</v>
      </c>
      <c r="E87" s="23">
        <v>998064009.49000001</v>
      </c>
      <c r="F87" s="23">
        <v>998064009.49000001</v>
      </c>
      <c r="G87" s="17">
        <v>3116588764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>
      <c r="A88" s="36" t="s">
        <v>315</v>
      </c>
      <c r="B88" s="23">
        <v>338908421</v>
      </c>
      <c r="C88" s="23">
        <v>1357540.88</v>
      </c>
      <c r="D88" s="23">
        <v>340265961.88</v>
      </c>
      <c r="E88" s="23">
        <v>1331843.29</v>
      </c>
      <c r="F88" s="23">
        <v>1331843.29</v>
      </c>
      <c r="G88" s="17">
        <v>338934118.58999997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36" t="s">
        <v>316</v>
      </c>
      <c r="B89" s="23">
        <v>715287565</v>
      </c>
      <c r="C89" s="23">
        <v>37246044.460000001</v>
      </c>
      <c r="D89" s="23">
        <v>752533609.46000004</v>
      </c>
      <c r="E89" s="23">
        <v>268183207.22999999</v>
      </c>
      <c r="F89" s="23">
        <v>268183207.22999999</v>
      </c>
      <c r="G89" s="17">
        <v>484350402.23000002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36" t="s">
        <v>317</v>
      </c>
      <c r="B90" s="23">
        <v>660837800</v>
      </c>
      <c r="C90" s="23">
        <v>-21322473.100000001</v>
      </c>
      <c r="D90" s="23">
        <v>639515326.89999998</v>
      </c>
      <c r="E90" s="23">
        <v>128537695.90000001</v>
      </c>
      <c r="F90" s="23">
        <v>128537695.90000001</v>
      </c>
      <c r="G90" s="17">
        <v>510977631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36" t="s">
        <v>318</v>
      </c>
      <c r="B91" s="23">
        <v>668076871</v>
      </c>
      <c r="C91" s="23">
        <v>42458170</v>
      </c>
      <c r="D91" s="23">
        <v>710535041</v>
      </c>
      <c r="E91" s="23">
        <v>169792442.21000001</v>
      </c>
      <c r="F91" s="23">
        <v>169792442.21000001</v>
      </c>
      <c r="G91" s="17">
        <v>540742598.78999996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36" t="s">
        <v>319</v>
      </c>
      <c r="B92" s="23">
        <v>152423419</v>
      </c>
      <c r="C92" s="23">
        <v>-22161215</v>
      </c>
      <c r="D92" s="23">
        <v>130262204</v>
      </c>
      <c r="E92" s="23">
        <v>0</v>
      </c>
      <c r="F92" s="23">
        <v>0</v>
      </c>
      <c r="G92" s="17">
        <v>130262204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>
      <c r="A93" s="36" t="s">
        <v>320</v>
      </c>
      <c r="B93" s="23">
        <v>1038843094</v>
      </c>
      <c r="C93" s="23">
        <v>-105418866.73</v>
      </c>
      <c r="D93" s="23">
        <v>933424227.26999998</v>
      </c>
      <c r="E93" s="23">
        <v>130355899.44</v>
      </c>
      <c r="F93" s="23">
        <v>130355899.44</v>
      </c>
      <c r="G93" s="17">
        <v>803068327.83000004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>
      <c r="A94" s="42" t="s">
        <v>321</v>
      </c>
      <c r="B94" s="21">
        <v>87143204</v>
      </c>
      <c r="C94" s="21">
        <v>-5659914.7999999998</v>
      </c>
      <c r="D94" s="21">
        <v>81483289.200000003</v>
      </c>
      <c r="E94" s="21">
        <v>1227001.42</v>
      </c>
      <c r="F94" s="21">
        <v>1227001.42</v>
      </c>
      <c r="G94" s="13">
        <v>80256287.780000001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>
      <c r="A95" s="36" t="s">
        <v>322</v>
      </c>
      <c r="B95" s="23">
        <v>67185995</v>
      </c>
      <c r="C95" s="23">
        <v>-6956391.4500000002</v>
      </c>
      <c r="D95" s="23">
        <v>60229603.549999997</v>
      </c>
      <c r="E95" s="23">
        <v>34670.160000000003</v>
      </c>
      <c r="F95" s="23">
        <v>34670.160000000003</v>
      </c>
      <c r="G95" s="17">
        <v>60194933.390000001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>
      <c r="A96" s="36" t="s">
        <v>323</v>
      </c>
      <c r="B96" s="23">
        <v>4845005</v>
      </c>
      <c r="C96" s="23">
        <v>73918.039999999994</v>
      </c>
      <c r="D96" s="23">
        <v>4918923.04</v>
      </c>
      <c r="E96" s="23">
        <v>73918.039999999994</v>
      </c>
      <c r="F96" s="23">
        <v>73918.039999999994</v>
      </c>
      <c r="G96" s="17">
        <v>4845005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>
      <c r="A97" s="36" t="s">
        <v>324</v>
      </c>
      <c r="B97" s="23">
        <v>0</v>
      </c>
      <c r="C97" s="23">
        <v>0</v>
      </c>
      <c r="D97" s="23">
        <v>0</v>
      </c>
      <c r="E97" s="23">
        <v>0</v>
      </c>
      <c r="F97" s="23">
        <v>0</v>
      </c>
      <c r="G97" s="17">
        <v>0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>
      <c r="A98" s="36" t="s">
        <v>325</v>
      </c>
      <c r="B98" s="23">
        <v>488811</v>
      </c>
      <c r="C98" s="23">
        <v>15648.31</v>
      </c>
      <c r="D98" s="23">
        <v>504459.31</v>
      </c>
      <c r="E98" s="23">
        <v>11502.92</v>
      </c>
      <c r="F98" s="23">
        <v>11502.92</v>
      </c>
      <c r="G98" s="17">
        <v>492956.39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>
      <c r="A99" s="36" t="s">
        <v>326</v>
      </c>
      <c r="B99" s="23">
        <v>283049</v>
      </c>
      <c r="C99" s="23">
        <v>9489.9599999999991</v>
      </c>
      <c r="D99" s="23">
        <v>292538.96000000002</v>
      </c>
      <c r="E99" s="23">
        <v>9489.9599999999991</v>
      </c>
      <c r="F99" s="23">
        <v>9489.9599999999991</v>
      </c>
      <c r="G99" s="17">
        <v>283049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>
      <c r="A100" s="36" t="s">
        <v>327</v>
      </c>
      <c r="B100" s="23">
        <v>13469407</v>
      </c>
      <c r="C100" s="23">
        <v>1180000</v>
      </c>
      <c r="D100" s="23">
        <v>14649407</v>
      </c>
      <c r="E100" s="23">
        <v>1080000</v>
      </c>
      <c r="F100" s="23">
        <v>1080000</v>
      </c>
      <c r="G100" s="17">
        <v>13569407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>
      <c r="A101" s="36" t="s">
        <v>328</v>
      </c>
      <c r="B101" s="23">
        <v>774735</v>
      </c>
      <c r="C101" s="23">
        <v>2008.99</v>
      </c>
      <c r="D101" s="23">
        <v>776743.99</v>
      </c>
      <c r="E101" s="23">
        <v>2008.99</v>
      </c>
      <c r="F101" s="23">
        <v>2008.99</v>
      </c>
      <c r="G101" s="17">
        <v>774735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36" t="s">
        <v>329</v>
      </c>
      <c r="B102" s="23">
        <v>0</v>
      </c>
      <c r="C102" s="23">
        <v>0</v>
      </c>
      <c r="D102" s="23">
        <v>0</v>
      </c>
      <c r="E102" s="23">
        <v>0</v>
      </c>
      <c r="F102" s="23">
        <v>0</v>
      </c>
      <c r="G102" s="17">
        <v>0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36" t="s">
        <v>330</v>
      </c>
      <c r="B103" s="23">
        <v>96202</v>
      </c>
      <c r="C103" s="23">
        <v>15411.35</v>
      </c>
      <c r="D103" s="23">
        <v>111613.35</v>
      </c>
      <c r="E103" s="23">
        <v>15411.35</v>
      </c>
      <c r="F103" s="23">
        <v>15411.35</v>
      </c>
      <c r="G103" s="17">
        <v>96202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42" t="s">
        <v>331</v>
      </c>
      <c r="B104" s="21">
        <v>373564395</v>
      </c>
      <c r="C104" s="21">
        <v>2288910.8199999998</v>
      </c>
      <c r="D104" s="21">
        <v>375853305.81999999</v>
      </c>
      <c r="E104" s="21">
        <v>58217228.579999998</v>
      </c>
      <c r="F104" s="21">
        <v>58217228.579999998</v>
      </c>
      <c r="G104" s="13">
        <v>317636077.24000001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36" t="s">
        <v>332</v>
      </c>
      <c r="B105" s="23">
        <v>135792211</v>
      </c>
      <c r="C105" s="23">
        <v>-7757625.71</v>
      </c>
      <c r="D105" s="23">
        <v>128034585.29000001</v>
      </c>
      <c r="E105" s="23">
        <v>13341984.74</v>
      </c>
      <c r="F105" s="23">
        <v>13341984.74</v>
      </c>
      <c r="G105" s="17">
        <v>114692600.55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36" t="s">
        <v>333</v>
      </c>
      <c r="B106" s="23">
        <v>4522514</v>
      </c>
      <c r="C106" s="23">
        <v>785928.15</v>
      </c>
      <c r="D106" s="23">
        <v>5308442.1500000004</v>
      </c>
      <c r="E106" s="23">
        <v>785928.15</v>
      </c>
      <c r="F106" s="23">
        <v>785928.15</v>
      </c>
      <c r="G106" s="17">
        <v>4522514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>
      <c r="A107" s="36" t="s">
        <v>334</v>
      </c>
      <c r="B107" s="23">
        <v>53497083</v>
      </c>
      <c r="C107" s="23">
        <v>2223847.6</v>
      </c>
      <c r="D107" s="23">
        <v>55720930.600000001</v>
      </c>
      <c r="E107" s="23">
        <v>1632827.4</v>
      </c>
      <c r="F107" s="23">
        <v>1632827.4</v>
      </c>
      <c r="G107" s="17">
        <v>54088103.200000003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>
      <c r="A108" s="36" t="s">
        <v>335</v>
      </c>
      <c r="B108" s="23">
        <v>50904</v>
      </c>
      <c r="C108" s="23">
        <v>348</v>
      </c>
      <c r="D108" s="23">
        <v>51252</v>
      </c>
      <c r="E108" s="23">
        <v>390.92</v>
      </c>
      <c r="F108" s="23">
        <v>390.92</v>
      </c>
      <c r="G108" s="17">
        <v>50861.08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>
      <c r="A109" s="36" t="s">
        <v>336</v>
      </c>
      <c r="B109" s="23">
        <v>172277209</v>
      </c>
      <c r="C109" s="23">
        <v>3168569.67</v>
      </c>
      <c r="D109" s="23">
        <v>175445778.66999999</v>
      </c>
      <c r="E109" s="23">
        <v>38650728.119999997</v>
      </c>
      <c r="F109" s="23">
        <v>38650728.119999997</v>
      </c>
      <c r="G109" s="17">
        <v>136795050.55000001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>
      <c r="A110" s="36" t="s">
        <v>337</v>
      </c>
      <c r="B110" s="23">
        <v>744519</v>
      </c>
      <c r="C110" s="23">
        <v>0</v>
      </c>
      <c r="D110" s="23">
        <v>744519</v>
      </c>
      <c r="E110" s="23">
        <v>0</v>
      </c>
      <c r="F110" s="23">
        <v>0</v>
      </c>
      <c r="G110" s="17">
        <v>744519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>
      <c r="A111" s="36" t="s">
        <v>338</v>
      </c>
      <c r="B111" s="23">
        <v>2382914</v>
      </c>
      <c r="C111" s="23">
        <v>140728</v>
      </c>
      <c r="D111" s="23">
        <v>2523642</v>
      </c>
      <c r="E111" s="23">
        <v>12143</v>
      </c>
      <c r="F111" s="23">
        <v>12143</v>
      </c>
      <c r="G111" s="17">
        <v>2511499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>
      <c r="A112" s="36" t="s">
        <v>339</v>
      </c>
      <c r="B112" s="23">
        <v>2506294</v>
      </c>
      <c r="C112" s="23">
        <v>4401</v>
      </c>
      <c r="D112" s="23">
        <v>2510695</v>
      </c>
      <c r="E112" s="23">
        <v>4401</v>
      </c>
      <c r="F112" s="23">
        <v>4401</v>
      </c>
      <c r="G112" s="17">
        <v>2506294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>
      <c r="A113" s="36" t="s">
        <v>340</v>
      </c>
      <c r="B113" s="23">
        <v>1790747</v>
      </c>
      <c r="C113" s="23">
        <v>3722714.11</v>
      </c>
      <c r="D113" s="23">
        <v>5513461.1100000003</v>
      </c>
      <c r="E113" s="23">
        <v>3788825.25</v>
      </c>
      <c r="F113" s="23">
        <v>3788825.25</v>
      </c>
      <c r="G113" s="17">
        <v>1724635.86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7">
      <c r="A114" s="42" t="s">
        <v>341</v>
      </c>
      <c r="B114" s="21">
        <v>6948090104</v>
      </c>
      <c r="C114" s="21">
        <v>89418065.370000005</v>
      </c>
      <c r="D114" s="21">
        <v>7037508169.3699999</v>
      </c>
      <c r="E114" s="21">
        <v>1498452595.8499999</v>
      </c>
      <c r="F114" s="21">
        <v>1480681270.8499999</v>
      </c>
      <c r="G114" s="13">
        <v>5539055573.5200005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>
      <c r="A115" s="36" t="s">
        <v>342</v>
      </c>
      <c r="B115" s="23">
        <v>6918156298</v>
      </c>
      <c r="C115" s="23">
        <v>87274488.170000002</v>
      </c>
      <c r="D115" s="23">
        <v>7005430786.1700001</v>
      </c>
      <c r="E115" s="23">
        <v>1494586232.6500001</v>
      </c>
      <c r="F115" s="23">
        <v>1477485363.6500001</v>
      </c>
      <c r="G115" s="17">
        <v>5510844553.5200005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>
      <c r="A116" s="36" t="s">
        <v>343</v>
      </c>
      <c r="B116" s="23">
        <v>0</v>
      </c>
      <c r="C116" s="23">
        <v>0</v>
      </c>
      <c r="D116" s="23">
        <v>0</v>
      </c>
      <c r="E116" s="23">
        <v>0</v>
      </c>
      <c r="F116" s="23">
        <v>0</v>
      </c>
      <c r="G116" s="17">
        <v>0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>
      <c r="A117" s="36" t="s">
        <v>344</v>
      </c>
      <c r="B117" s="23">
        <v>2013581</v>
      </c>
      <c r="C117" s="23">
        <v>430185.2</v>
      </c>
      <c r="D117" s="23">
        <v>2443766.2000000002</v>
      </c>
      <c r="E117" s="23">
        <v>655185.19999999995</v>
      </c>
      <c r="F117" s="23">
        <v>655185.19999999995</v>
      </c>
      <c r="G117" s="17">
        <v>1788581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>
      <c r="A118" s="36" t="s">
        <v>345</v>
      </c>
      <c r="B118" s="23">
        <v>27920225</v>
      </c>
      <c r="C118" s="23">
        <v>1713392</v>
      </c>
      <c r="D118" s="23">
        <v>29633617</v>
      </c>
      <c r="E118" s="23">
        <v>3211178</v>
      </c>
      <c r="F118" s="23">
        <v>2540722</v>
      </c>
      <c r="G118" s="17">
        <v>26422439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>
      <c r="A119" s="36" t="s">
        <v>346</v>
      </c>
      <c r="B119" s="23">
        <v>0</v>
      </c>
      <c r="C119" s="23">
        <v>0</v>
      </c>
      <c r="D119" s="23">
        <v>0</v>
      </c>
      <c r="E119" s="23">
        <v>0</v>
      </c>
      <c r="F119" s="23">
        <v>0</v>
      </c>
      <c r="G119" s="17">
        <v>0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>
      <c r="A120" s="36" t="s">
        <v>347</v>
      </c>
      <c r="B120" s="23">
        <v>0</v>
      </c>
      <c r="C120" s="23">
        <v>0</v>
      </c>
      <c r="D120" s="23">
        <v>0</v>
      </c>
      <c r="E120" s="23">
        <v>0</v>
      </c>
      <c r="F120" s="23">
        <v>0</v>
      </c>
      <c r="G120" s="17">
        <v>0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>
      <c r="A121" s="36" t="s">
        <v>348</v>
      </c>
      <c r="B121" s="23">
        <v>0</v>
      </c>
      <c r="C121" s="23">
        <v>0</v>
      </c>
      <c r="D121" s="23">
        <v>0</v>
      </c>
      <c r="E121" s="23">
        <v>0</v>
      </c>
      <c r="F121" s="23">
        <v>0</v>
      </c>
      <c r="G121" s="17">
        <v>0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>
      <c r="A122" s="36" t="s">
        <v>349</v>
      </c>
      <c r="B122" s="23">
        <v>0</v>
      </c>
      <c r="C122" s="23">
        <v>0</v>
      </c>
      <c r="D122" s="23">
        <v>0</v>
      </c>
      <c r="E122" s="23">
        <v>0</v>
      </c>
      <c r="F122" s="23">
        <v>0</v>
      </c>
      <c r="G122" s="17">
        <v>0</v>
      </c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>
      <c r="A123" s="36" t="s">
        <v>350</v>
      </c>
      <c r="B123" s="23">
        <v>0</v>
      </c>
      <c r="C123" s="23">
        <v>0</v>
      </c>
      <c r="D123" s="23">
        <v>0</v>
      </c>
      <c r="E123" s="23">
        <v>0</v>
      </c>
      <c r="F123" s="23">
        <v>0</v>
      </c>
      <c r="G123" s="17">
        <v>0</v>
      </c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>
      <c r="A124" s="42" t="s">
        <v>351</v>
      </c>
      <c r="B124" s="21">
        <v>2727491</v>
      </c>
      <c r="C124" s="21">
        <v>718.5</v>
      </c>
      <c r="D124" s="21">
        <v>2728209.5</v>
      </c>
      <c r="E124" s="21">
        <v>0</v>
      </c>
      <c r="F124" s="21">
        <v>0</v>
      </c>
      <c r="G124" s="13">
        <v>2728209.5</v>
      </c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>
      <c r="A125" s="36" t="s">
        <v>352</v>
      </c>
      <c r="B125" s="23">
        <v>1665688</v>
      </c>
      <c r="C125" s="23">
        <v>0</v>
      </c>
      <c r="D125" s="23">
        <v>1665688</v>
      </c>
      <c r="E125" s="23">
        <v>0</v>
      </c>
      <c r="F125" s="23">
        <v>0</v>
      </c>
      <c r="G125" s="17">
        <v>1665688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>
      <c r="A126" s="36" t="s">
        <v>353</v>
      </c>
      <c r="B126" s="23">
        <v>657885</v>
      </c>
      <c r="C126" s="23">
        <v>0</v>
      </c>
      <c r="D126" s="23">
        <v>657885</v>
      </c>
      <c r="E126" s="23">
        <v>0</v>
      </c>
      <c r="F126" s="23">
        <v>0</v>
      </c>
      <c r="G126" s="17">
        <v>657885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>
      <c r="A127" s="36" t="s">
        <v>354</v>
      </c>
      <c r="B127" s="23">
        <v>117178</v>
      </c>
      <c r="C127" s="23">
        <v>0</v>
      </c>
      <c r="D127" s="23">
        <v>117178</v>
      </c>
      <c r="E127" s="23">
        <v>0</v>
      </c>
      <c r="F127" s="23">
        <v>0</v>
      </c>
      <c r="G127" s="17">
        <v>117178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>
      <c r="A128" s="36" t="s">
        <v>355</v>
      </c>
      <c r="B128" s="23">
        <v>0</v>
      </c>
      <c r="C128" s="23">
        <v>0</v>
      </c>
      <c r="D128" s="23">
        <v>0</v>
      </c>
      <c r="E128" s="23">
        <v>0</v>
      </c>
      <c r="F128" s="23">
        <v>0</v>
      </c>
      <c r="G128" s="17">
        <v>0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>
      <c r="A129" s="36" t="s">
        <v>356</v>
      </c>
      <c r="B129" s="23">
        <v>0</v>
      </c>
      <c r="C129" s="23">
        <v>0</v>
      </c>
      <c r="D129" s="23">
        <v>0</v>
      </c>
      <c r="E129" s="23">
        <v>0</v>
      </c>
      <c r="F129" s="23">
        <v>0</v>
      </c>
      <c r="G129" s="17">
        <v>0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>
      <c r="A130" s="36" t="s">
        <v>357</v>
      </c>
      <c r="B130" s="23">
        <v>267239</v>
      </c>
      <c r="C130" s="23">
        <v>718.5</v>
      </c>
      <c r="D130" s="23">
        <v>267957.5</v>
      </c>
      <c r="E130" s="23">
        <v>0</v>
      </c>
      <c r="F130" s="23">
        <v>0</v>
      </c>
      <c r="G130" s="17">
        <v>267957.5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>
      <c r="A131" s="36" t="s">
        <v>358</v>
      </c>
      <c r="B131" s="23">
        <v>0</v>
      </c>
      <c r="C131" s="23">
        <v>0</v>
      </c>
      <c r="D131" s="23">
        <v>0</v>
      </c>
      <c r="E131" s="23">
        <v>0</v>
      </c>
      <c r="F131" s="23">
        <v>0</v>
      </c>
      <c r="G131" s="17">
        <v>0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>
      <c r="A132" s="36" t="s">
        <v>359</v>
      </c>
      <c r="B132" s="23">
        <v>0</v>
      </c>
      <c r="C132" s="23">
        <v>0</v>
      </c>
      <c r="D132" s="23">
        <v>0</v>
      </c>
      <c r="E132" s="23">
        <v>0</v>
      </c>
      <c r="F132" s="23">
        <v>0</v>
      </c>
      <c r="G132" s="17">
        <v>0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>
      <c r="A133" s="36" t="s">
        <v>360</v>
      </c>
      <c r="B133" s="23">
        <v>19501</v>
      </c>
      <c r="C133" s="23">
        <v>0</v>
      </c>
      <c r="D133" s="23">
        <v>19501</v>
      </c>
      <c r="E133" s="23">
        <v>0</v>
      </c>
      <c r="F133" s="23">
        <v>0</v>
      </c>
      <c r="G133" s="17">
        <v>19501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>
      <c r="A134" s="42" t="s">
        <v>361</v>
      </c>
      <c r="B134" s="21">
        <v>112523319</v>
      </c>
      <c r="C134" s="21">
        <v>-5576018</v>
      </c>
      <c r="D134" s="21">
        <v>106947301</v>
      </c>
      <c r="E134" s="21">
        <v>0</v>
      </c>
      <c r="F134" s="21">
        <v>0</v>
      </c>
      <c r="G134" s="13">
        <v>106947301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>
      <c r="A135" s="36" t="s">
        <v>362</v>
      </c>
      <c r="B135" s="23">
        <v>0</v>
      </c>
      <c r="C135" s="23">
        <v>0</v>
      </c>
      <c r="D135" s="23">
        <v>0</v>
      </c>
      <c r="E135" s="23">
        <v>0</v>
      </c>
      <c r="F135" s="23">
        <v>0</v>
      </c>
      <c r="G135" s="17">
        <v>0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>
      <c r="A136" s="36" t="s">
        <v>363</v>
      </c>
      <c r="B136" s="23">
        <v>112523319</v>
      </c>
      <c r="C136" s="23">
        <v>-5576018</v>
      </c>
      <c r="D136" s="23">
        <v>106947301</v>
      </c>
      <c r="E136" s="23">
        <v>0</v>
      </c>
      <c r="F136" s="23">
        <v>0</v>
      </c>
      <c r="G136" s="17">
        <v>106947301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>
      <c r="A137" s="36" t="s">
        <v>364</v>
      </c>
      <c r="B137" s="23">
        <v>0</v>
      </c>
      <c r="C137" s="23">
        <v>0</v>
      </c>
      <c r="D137" s="23">
        <v>0</v>
      </c>
      <c r="E137" s="23">
        <v>0</v>
      </c>
      <c r="F137" s="23">
        <v>0</v>
      </c>
      <c r="G137" s="17">
        <v>0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>
      <c r="A138" s="42" t="s">
        <v>365</v>
      </c>
      <c r="B138" s="21">
        <v>0</v>
      </c>
      <c r="C138" s="21">
        <v>0</v>
      </c>
      <c r="D138" s="21">
        <v>0</v>
      </c>
      <c r="E138" s="21">
        <v>0</v>
      </c>
      <c r="F138" s="21">
        <v>0</v>
      </c>
      <c r="G138" s="13">
        <v>0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>
      <c r="A139" s="36" t="s">
        <v>366</v>
      </c>
      <c r="B139" s="23">
        <v>0</v>
      </c>
      <c r="C139" s="23">
        <v>0</v>
      </c>
      <c r="D139" s="23">
        <v>0</v>
      </c>
      <c r="E139" s="23">
        <v>0</v>
      </c>
      <c r="F139" s="23">
        <v>0</v>
      </c>
      <c r="G139" s="17">
        <v>0</v>
      </c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>
      <c r="A140" s="36" t="s">
        <v>367</v>
      </c>
      <c r="B140" s="23">
        <v>0</v>
      </c>
      <c r="C140" s="23">
        <v>0</v>
      </c>
      <c r="D140" s="23">
        <v>0</v>
      </c>
      <c r="E140" s="23">
        <v>0</v>
      </c>
      <c r="F140" s="23">
        <v>0</v>
      </c>
      <c r="G140" s="17">
        <v>0</v>
      </c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>
      <c r="A141" s="36" t="s">
        <v>368</v>
      </c>
      <c r="B141" s="23">
        <v>0</v>
      </c>
      <c r="C141" s="23">
        <v>0</v>
      </c>
      <c r="D141" s="23">
        <v>0</v>
      </c>
      <c r="E141" s="23">
        <v>0</v>
      </c>
      <c r="F141" s="23">
        <v>0</v>
      </c>
      <c r="G141" s="17">
        <v>0</v>
      </c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>
      <c r="A142" s="36" t="s">
        <v>369</v>
      </c>
      <c r="B142" s="23">
        <v>0</v>
      </c>
      <c r="C142" s="23">
        <v>0</v>
      </c>
      <c r="D142" s="23">
        <v>0</v>
      </c>
      <c r="E142" s="23">
        <v>0</v>
      </c>
      <c r="F142" s="23">
        <v>0</v>
      </c>
      <c r="G142" s="17">
        <v>0</v>
      </c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7">
      <c r="A143" s="36" t="s">
        <v>370</v>
      </c>
      <c r="B143" s="23">
        <v>0</v>
      </c>
      <c r="C143" s="23">
        <v>0</v>
      </c>
      <c r="D143" s="23">
        <v>0</v>
      </c>
      <c r="E143" s="23">
        <v>0</v>
      </c>
      <c r="F143" s="23">
        <v>0</v>
      </c>
      <c r="G143" s="17">
        <v>0</v>
      </c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>
      <c r="A144" s="36" t="s">
        <v>371</v>
      </c>
      <c r="B144" s="23">
        <v>0</v>
      </c>
      <c r="C144" s="23">
        <v>0</v>
      </c>
      <c r="D144" s="23">
        <v>0</v>
      </c>
      <c r="E144" s="23">
        <v>0</v>
      </c>
      <c r="F144" s="23">
        <v>0</v>
      </c>
      <c r="G144" s="17">
        <v>0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>
      <c r="A145" s="36" t="s">
        <v>372</v>
      </c>
      <c r="B145" s="23">
        <v>0</v>
      </c>
      <c r="C145" s="23">
        <v>0</v>
      </c>
      <c r="D145" s="23">
        <v>0</v>
      </c>
      <c r="E145" s="23">
        <v>0</v>
      </c>
      <c r="F145" s="23">
        <v>0</v>
      </c>
      <c r="G145" s="17">
        <v>0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>
      <c r="A146" s="42" t="s">
        <v>373</v>
      </c>
      <c r="B146" s="21">
        <v>3103306379</v>
      </c>
      <c r="C146" s="21">
        <v>0</v>
      </c>
      <c r="D146" s="21">
        <v>3103306379</v>
      </c>
      <c r="E146" s="21">
        <v>856481535</v>
      </c>
      <c r="F146" s="21">
        <v>856481535</v>
      </c>
      <c r="G146" s="13">
        <v>2246824844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>
      <c r="A147" s="36" t="s">
        <v>374</v>
      </c>
      <c r="B147" s="23">
        <v>0</v>
      </c>
      <c r="C147" s="23">
        <v>0</v>
      </c>
      <c r="D147" s="23">
        <v>0</v>
      </c>
      <c r="E147" s="23">
        <v>0</v>
      </c>
      <c r="F147" s="23">
        <v>0</v>
      </c>
      <c r="G147" s="17">
        <v>0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>
      <c r="A148" s="36" t="s">
        <v>375</v>
      </c>
      <c r="B148" s="23">
        <v>3103306379</v>
      </c>
      <c r="C148" s="23">
        <v>0</v>
      </c>
      <c r="D148" s="23">
        <v>3103306379</v>
      </c>
      <c r="E148" s="23">
        <v>856481535</v>
      </c>
      <c r="F148" s="23">
        <v>856481535</v>
      </c>
      <c r="G148" s="17">
        <v>2246824844</v>
      </c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>
      <c r="A149" s="36" t="s">
        <v>376</v>
      </c>
      <c r="B149" s="23">
        <v>0</v>
      </c>
      <c r="C149" s="23">
        <v>0</v>
      </c>
      <c r="D149" s="23">
        <v>0</v>
      </c>
      <c r="E149" s="23">
        <v>0</v>
      </c>
      <c r="F149" s="23">
        <v>0</v>
      </c>
      <c r="G149" s="17">
        <v>0</v>
      </c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>
      <c r="A150" s="42" t="s">
        <v>377</v>
      </c>
      <c r="B150" s="21">
        <v>857918545</v>
      </c>
      <c r="C150" s="21">
        <v>-123553182</v>
      </c>
      <c r="D150" s="21">
        <v>734365363</v>
      </c>
      <c r="E150" s="21">
        <v>99051253.920000002</v>
      </c>
      <c r="F150" s="21">
        <v>99051253.920000002</v>
      </c>
      <c r="G150" s="13">
        <v>635314109.08000004</v>
      </c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s="69" customFormat="1">
      <c r="A151" s="75" t="s">
        <v>378</v>
      </c>
      <c r="B151" s="59">
        <v>456445461</v>
      </c>
      <c r="C151" s="59">
        <v>-123185327.14</v>
      </c>
      <c r="D151" s="59">
        <v>333260133.86000001</v>
      </c>
      <c r="E151" s="59">
        <v>13419470.76</v>
      </c>
      <c r="F151" s="59">
        <v>13419470.76</v>
      </c>
      <c r="G151" s="60">
        <v>319840663.10000002</v>
      </c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</row>
    <row r="152" spans="1:26">
      <c r="A152" s="36" t="s">
        <v>379</v>
      </c>
      <c r="B152" s="23">
        <v>344685918</v>
      </c>
      <c r="C152" s="23">
        <v>-367854.86</v>
      </c>
      <c r="D152" s="23">
        <v>344318063.13999999</v>
      </c>
      <c r="E152" s="23">
        <v>79897812.450000003</v>
      </c>
      <c r="F152" s="23">
        <v>79897812.450000003</v>
      </c>
      <c r="G152" s="17">
        <v>264420250.69</v>
      </c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>
      <c r="A153" s="36" t="s">
        <v>380</v>
      </c>
      <c r="B153" s="23">
        <v>0</v>
      </c>
      <c r="C153" s="23">
        <v>0</v>
      </c>
      <c r="D153" s="23">
        <v>0</v>
      </c>
      <c r="E153" s="23">
        <v>0</v>
      </c>
      <c r="F153" s="23">
        <v>0</v>
      </c>
      <c r="G153" s="17">
        <v>0</v>
      </c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>
      <c r="A154" s="36" t="s">
        <v>381</v>
      </c>
      <c r="B154" s="23">
        <v>0</v>
      </c>
      <c r="C154" s="23">
        <v>0</v>
      </c>
      <c r="D154" s="23">
        <v>0</v>
      </c>
      <c r="E154" s="23">
        <v>0</v>
      </c>
      <c r="F154" s="23">
        <v>0</v>
      </c>
      <c r="G154" s="17">
        <v>0</v>
      </c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>
      <c r="A155" s="36" t="s">
        <v>382</v>
      </c>
      <c r="B155" s="23">
        <v>56787166</v>
      </c>
      <c r="C155" s="23">
        <v>0</v>
      </c>
      <c r="D155" s="23">
        <v>56787166</v>
      </c>
      <c r="E155" s="23">
        <v>5733970.71</v>
      </c>
      <c r="F155" s="23">
        <v>5733970.71</v>
      </c>
      <c r="G155" s="17">
        <v>51053195.289999999</v>
      </c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>
      <c r="A156" s="36" t="s">
        <v>383</v>
      </c>
      <c r="B156" s="23">
        <v>0</v>
      </c>
      <c r="C156" s="23">
        <v>0</v>
      </c>
      <c r="D156" s="23">
        <v>0</v>
      </c>
      <c r="E156" s="23">
        <v>0</v>
      </c>
      <c r="F156" s="23">
        <v>0</v>
      </c>
      <c r="G156" s="17">
        <v>0</v>
      </c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>
      <c r="A157" s="36" t="s">
        <v>384</v>
      </c>
      <c r="B157" s="23">
        <v>0</v>
      </c>
      <c r="C157" s="23">
        <v>0</v>
      </c>
      <c r="D157" s="23">
        <v>0</v>
      </c>
      <c r="E157" s="23">
        <v>0</v>
      </c>
      <c r="F157" s="23">
        <v>0</v>
      </c>
      <c r="G157" s="17">
        <v>0</v>
      </c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>
      <c r="A158" s="91" t="s">
        <v>386</v>
      </c>
      <c r="B158" s="85">
        <v>41136103198</v>
      </c>
      <c r="C158" s="85">
        <v>1407756451.3299999</v>
      </c>
      <c r="D158" s="85">
        <v>42543859649.330002</v>
      </c>
      <c r="E158" s="85">
        <v>8857191275.2299995</v>
      </c>
      <c r="F158" s="85">
        <v>8668428228.8799992</v>
      </c>
      <c r="G158" s="86">
        <v>33686668374.099998</v>
      </c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>
      <c r="A159" s="1" t="s">
        <v>123</v>
      </c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>
      <c r="A160" s="1"/>
      <c r="B160" s="55"/>
      <c r="C160" s="55"/>
      <c r="D160" s="68"/>
      <c r="E160" s="55"/>
      <c r="F160" s="55"/>
      <c r="G160" s="55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>
      <c r="A161" s="1"/>
      <c r="B161" s="23"/>
      <c r="C161" s="1"/>
      <c r="D161" s="1"/>
      <c r="E161" s="23"/>
      <c r="F161" s="23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</sheetData>
  <mergeCells count="11">
    <mergeCell ref="F8:F9"/>
    <mergeCell ref="A1:G1"/>
    <mergeCell ref="A2:G2"/>
    <mergeCell ref="A3:G3"/>
    <mergeCell ref="A4:G4"/>
    <mergeCell ref="A5:G5"/>
    <mergeCell ref="B7:F7"/>
    <mergeCell ref="G7:G9"/>
    <mergeCell ref="B8:B9"/>
    <mergeCell ref="D8:D9"/>
    <mergeCell ref="E8:E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522F1-45D8-42A4-9413-202D6F561816}">
  <dimension ref="A1:Z206"/>
  <sheetViews>
    <sheetView showGridLines="0" zoomScale="90" zoomScaleNormal="90" workbookViewId="0">
      <selection activeCell="C211" sqref="C211"/>
    </sheetView>
  </sheetViews>
  <sheetFormatPr baseColWidth="10" defaultRowHeight="15"/>
  <cols>
    <col min="1" max="1" width="70.7109375" customWidth="1"/>
    <col min="2" max="7" width="20.7109375" customWidth="1"/>
  </cols>
  <sheetData>
    <row r="1" spans="1:26">
      <c r="A1" s="123" t="s">
        <v>0</v>
      </c>
      <c r="B1" s="123"/>
      <c r="C1" s="123"/>
      <c r="D1" s="123"/>
      <c r="E1" s="123"/>
      <c r="F1" s="123"/>
      <c r="G1" s="12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23" t="s">
        <v>307</v>
      </c>
      <c r="B2" s="123"/>
      <c r="C2" s="123"/>
      <c r="D2" s="123"/>
      <c r="E2" s="123"/>
      <c r="F2" s="123"/>
      <c r="G2" s="12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23" t="s">
        <v>387</v>
      </c>
      <c r="B3" s="123"/>
      <c r="C3" s="123"/>
      <c r="D3" s="123"/>
      <c r="E3" s="123"/>
      <c r="F3" s="123"/>
      <c r="G3" s="12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23" t="s">
        <v>125</v>
      </c>
      <c r="B4" s="123"/>
      <c r="C4" s="123"/>
      <c r="D4" s="123"/>
      <c r="E4" s="123"/>
      <c r="F4" s="123"/>
      <c r="G4" s="12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23" t="s">
        <v>126</v>
      </c>
      <c r="B5" s="123"/>
      <c r="C5" s="123"/>
      <c r="D5" s="123"/>
      <c r="E5" s="123"/>
      <c r="F5" s="123"/>
      <c r="G5" s="12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2"/>
      <c r="B6" s="2"/>
      <c r="C6" s="2"/>
      <c r="D6" s="2"/>
      <c r="E6" s="2"/>
      <c r="F6" s="2"/>
      <c r="G6" s="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61"/>
      <c r="B7" s="110" t="s">
        <v>309</v>
      </c>
      <c r="C7" s="110"/>
      <c r="D7" s="110"/>
      <c r="E7" s="110"/>
      <c r="F7" s="110"/>
      <c r="G7" s="113" t="s">
        <v>310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62" t="s">
        <v>212</v>
      </c>
      <c r="B8" s="117" t="s">
        <v>311</v>
      </c>
      <c r="C8" s="27" t="s">
        <v>239</v>
      </c>
      <c r="D8" s="117" t="s">
        <v>240</v>
      </c>
      <c r="E8" s="117" t="s">
        <v>195</v>
      </c>
      <c r="F8" s="117" t="s">
        <v>198</v>
      </c>
      <c r="G8" s="12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64" t="s">
        <v>243</v>
      </c>
      <c r="B9" s="118"/>
      <c r="C9" s="29" t="s">
        <v>244</v>
      </c>
      <c r="D9" s="118"/>
      <c r="E9" s="118"/>
      <c r="F9" s="118"/>
      <c r="G9" s="30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31" t="s">
        <v>388</v>
      </c>
      <c r="B10" s="7">
        <v>22029640617</v>
      </c>
      <c r="C10" s="7">
        <v>1450837871.4400001</v>
      </c>
      <c r="D10" s="7">
        <v>23480478488.439999</v>
      </c>
      <c r="E10" s="7">
        <v>4647496562.8999996</v>
      </c>
      <c r="F10" s="7">
        <v>4476504841.5500002</v>
      </c>
      <c r="G10" s="9">
        <v>18832981925.540001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42" t="s">
        <v>389</v>
      </c>
      <c r="B11" s="21">
        <v>13668485823</v>
      </c>
      <c r="C11" s="21">
        <v>1506689173.6099999</v>
      </c>
      <c r="D11" s="21">
        <v>15175174996.610001</v>
      </c>
      <c r="E11" s="21">
        <v>3335804443.8200002</v>
      </c>
      <c r="F11" s="21">
        <v>3205953338.4699998</v>
      </c>
      <c r="G11" s="13">
        <v>11839370552.790001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36" t="s">
        <v>390</v>
      </c>
      <c r="B12" s="23">
        <v>27916360</v>
      </c>
      <c r="C12" s="23">
        <v>358930</v>
      </c>
      <c r="D12" s="23">
        <v>28275290</v>
      </c>
      <c r="E12" s="23">
        <v>6312658.9699999997</v>
      </c>
      <c r="F12" s="23">
        <v>6021895.04</v>
      </c>
      <c r="G12" s="17">
        <v>21962631.030000001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36" t="s">
        <v>391</v>
      </c>
      <c r="B13" s="23">
        <v>418340615</v>
      </c>
      <c r="C13" s="23">
        <v>55739</v>
      </c>
      <c r="D13" s="23">
        <v>418396354</v>
      </c>
      <c r="E13" s="23">
        <v>70523952.090000004</v>
      </c>
      <c r="F13" s="23">
        <v>67121879.719999999</v>
      </c>
      <c r="G13" s="17">
        <v>347872401.91000003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36" t="s">
        <v>392</v>
      </c>
      <c r="B14" s="23">
        <v>13446119</v>
      </c>
      <c r="C14" s="23">
        <v>-81828</v>
      </c>
      <c r="D14" s="23">
        <v>13364291</v>
      </c>
      <c r="E14" s="23">
        <v>2590698.8199999998</v>
      </c>
      <c r="F14" s="23">
        <v>2433131.3199999998</v>
      </c>
      <c r="G14" s="17">
        <v>10773592.18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36" t="s">
        <v>393</v>
      </c>
      <c r="B15" s="23">
        <v>2590990909</v>
      </c>
      <c r="C15" s="23">
        <v>864625058.46000004</v>
      </c>
      <c r="D15" s="23">
        <v>3455615967.46</v>
      </c>
      <c r="E15" s="23">
        <v>447395540.92000002</v>
      </c>
      <c r="F15" s="23">
        <v>379309636.57999998</v>
      </c>
      <c r="G15" s="17">
        <v>3008220426.54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36" t="s">
        <v>394</v>
      </c>
      <c r="B16" s="23">
        <v>2572244794</v>
      </c>
      <c r="C16" s="23">
        <v>-483196</v>
      </c>
      <c r="D16" s="23">
        <v>2571761598</v>
      </c>
      <c r="E16" s="23">
        <v>652411906.49000001</v>
      </c>
      <c r="F16" s="23">
        <v>638467814.37</v>
      </c>
      <c r="G16" s="17">
        <v>1919349691.51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36" t="s">
        <v>395</v>
      </c>
      <c r="B17" s="23">
        <v>399423742</v>
      </c>
      <c r="C17" s="23">
        <v>-4673958</v>
      </c>
      <c r="D17" s="23">
        <v>394749784</v>
      </c>
      <c r="E17" s="23">
        <v>72809416.799999997</v>
      </c>
      <c r="F17" s="23">
        <v>66674005.229999997</v>
      </c>
      <c r="G17" s="17">
        <v>321940367.19999999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36" t="s">
        <v>396</v>
      </c>
      <c r="B18" s="23">
        <v>193747091</v>
      </c>
      <c r="C18" s="23">
        <v>110195823</v>
      </c>
      <c r="D18" s="23">
        <v>303942914</v>
      </c>
      <c r="E18" s="23">
        <v>17012760.530000001</v>
      </c>
      <c r="F18" s="23">
        <v>16009359.32</v>
      </c>
      <c r="G18" s="17">
        <v>286930153.47000003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36" t="s">
        <v>397</v>
      </c>
      <c r="B19" s="23">
        <v>321303630</v>
      </c>
      <c r="C19" s="23">
        <v>-79793411</v>
      </c>
      <c r="D19" s="23">
        <v>241510219</v>
      </c>
      <c r="E19" s="23">
        <v>19924129.75</v>
      </c>
      <c r="F19" s="23">
        <v>12966303.43</v>
      </c>
      <c r="G19" s="17">
        <v>221586089.25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36" t="s">
        <v>398</v>
      </c>
      <c r="B20" s="23">
        <v>60445664</v>
      </c>
      <c r="C20" s="23">
        <v>-229510</v>
      </c>
      <c r="D20" s="23">
        <v>60216154</v>
      </c>
      <c r="E20" s="23">
        <v>6930907.6500000004</v>
      </c>
      <c r="F20" s="23">
        <v>6593521.4400000004</v>
      </c>
      <c r="G20" s="17">
        <v>53285246.350000001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36" t="s">
        <v>399</v>
      </c>
      <c r="B21" s="23">
        <v>51257781</v>
      </c>
      <c r="C21" s="23">
        <v>8941619</v>
      </c>
      <c r="D21" s="23">
        <v>60199400</v>
      </c>
      <c r="E21" s="23">
        <v>8604280.0199999996</v>
      </c>
      <c r="F21" s="23">
        <v>7120636.9699999997</v>
      </c>
      <c r="G21" s="17">
        <v>51595119.979999997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36" t="s">
        <v>400</v>
      </c>
      <c r="B22" s="23">
        <v>88312294</v>
      </c>
      <c r="C22" s="23">
        <v>4835016.91</v>
      </c>
      <c r="D22" s="23">
        <v>93147310.909999996</v>
      </c>
      <c r="E22" s="23">
        <v>21538990.489999998</v>
      </c>
      <c r="F22" s="23">
        <v>20534648</v>
      </c>
      <c r="G22" s="17">
        <v>71608320.420000002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36" t="s">
        <v>401</v>
      </c>
      <c r="B23" s="23">
        <v>435028572</v>
      </c>
      <c r="C23" s="23">
        <v>51774593</v>
      </c>
      <c r="D23" s="23">
        <v>486803165</v>
      </c>
      <c r="E23" s="23">
        <v>60742899.57</v>
      </c>
      <c r="F23" s="23">
        <v>56771731.539999999</v>
      </c>
      <c r="G23" s="17">
        <v>426060265.43000001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36" t="s">
        <v>402</v>
      </c>
      <c r="B24" s="23">
        <v>79110</v>
      </c>
      <c r="C24" s="23">
        <v>0</v>
      </c>
      <c r="D24" s="23">
        <v>79110</v>
      </c>
      <c r="E24" s="23">
        <v>0</v>
      </c>
      <c r="F24" s="23">
        <v>0</v>
      </c>
      <c r="G24" s="17">
        <v>79110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36" t="s">
        <v>403</v>
      </c>
      <c r="B25" s="23">
        <v>808284237</v>
      </c>
      <c r="C25" s="23">
        <v>-124465.83</v>
      </c>
      <c r="D25" s="23">
        <v>808159771.16999996</v>
      </c>
      <c r="E25" s="23">
        <v>165885766.25999999</v>
      </c>
      <c r="F25" s="23">
        <v>165885766.25999999</v>
      </c>
      <c r="G25" s="17">
        <v>642274004.90999997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36" t="s">
        <v>404</v>
      </c>
      <c r="B26" s="23">
        <v>3658066849</v>
      </c>
      <c r="C26" s="23">
        <v>10000000</v>
      </c>
      <c r="D26" s="23">
        <v>3668066849</v>
      </c>
      <c r="E26" s="23">
        <v>986574103.26999998</v>
      </c>
      <c r="F26" s="23">
        <v>986574103.26999998</v>
      </c>
      <c r="G26" s="17">
        <v>2681492745.73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36" t="s">
        <v>405</v>
      </c>
      <c r="B27" s="23">
        <v>478132624</v>
      </c>
      <c r="C27" s="23">
        <v>380605839.43000001</v>
      </c>
      <c r="D27" s="23">
        <v>858738463.42999995</v>
      </c>
      <c r="E27" s="23">
        <v>579356155.25</v>
      </c>
      <c r="F27" s="23">
        <v>579356155.25</v>
      </c>
      <c r="G27" s="17">
        <v>279382308.18000001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36" t="s">
        <v>406</v>
      </c>
      <c r="B28" s="23">
        <v>112630901</v>
      </c>
      <c r="C28" s="23">
        <v>-226344</v>
      </c>
      <c r="D28" s="23">
        <v>112404557</v>
      </c>
      <c r="E28" s="23">
        <v>21445489.800000001</v>
      </c>
      <c r="F28" s="23">
        <v>20020151.879999999</v>
      </c>
      <c r="G28" s="17">
        <v>90959067.200000003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36" t="s">
        <v>407</v>
      </c>
      <c r="B29" s="23">
        <v>349051447</v>
      </c>
      <c r="C29" s="23">
        <v>2231322</v>
      </c>
      <c r="D29" s="23">
        <v>351282769</v>
      </c>
      <c r="E29" s="23">
        <v>64602884.219999999</v>
      </c>
      <c r="F29" s="23">
        <v>61309320.740000002</v>
      </c>
      <c r="G29" s="17">
        <v>286679884.77999997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36" t="s">
        <v>408</v>
      </c>
      <c r="B30" s="23">
        <v>903797059</v>
      </c>
      <c r="C30" s="23">
        <v>157969486.63999999</v>
      </c>
      <c r="D30" s="23">
        <v>1061766545.64</v>
      </c>
      <c r="E30" s="23">
        <v>108377364.69</v>
      </c>
      <c r="F30" s="23">
        <v>92230169.049999997</v>
      </c>
      <c r="G30" s="17">
        <v>953389180.95000005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36" t="s">
        <v>409</v>
      </c>
      <c r="B31" s="23">
        <v>41522564</v>
      </c>
      <c r="C31" s="23">
        <v>-323630</v>
      </c>
      <c r="D31" s="23">
        <v>41198934</v>
      </c>
      <c r="E31" s="23">
        <v>5769802.9299999997</v>
      </c>
      <c r="F31" s="23">
        <v>5323866.6100000003</v>
      </c>
      <c r="G31" s="17">
        <v>35429131.07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36" t="s">
        <v>410</v>
      </c>
      <c r="B32" s="23">
        <v>51504127</v>
      </c>
      <c r="C32" s="23">
        <v>-111969</v>
      </c>
      <c r="D32" s="23">
        <v>51392158</v>
      </c>
      <c r="E32" s="23">
        <v>11449076.18</v>
      </c>
      <c r="F32" s="23">
        <v>10060231.9</v>
      </c>
      <c r="G32" s="17">
        <v>39943081.82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36" t="s">
        <v>411</v>
      </c>
      <c r="B33" s="23">
        <v>92959334</v>
      </c>
      <c r="C33" s="23">
        <v>1144058</v>
      </c>
      <c r="D33" s="23">
        <v>94103392</v>
      </c>
      <c r="E33" s="23">
        <v>5545659.1200000001</v>
      </c>
      <c r="F33" s="23">
        <v>5169010.55</v>
      </c>
      <c r="G33" s="17">
        <v>88557732.879999995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42" t="s">
        <v>412</v>
      </c>
      <c r="B34" s="21">
        <v>219335966</v>
      </c>
      <c r="C34" s="21">
        <v>0</v>
      </c>
      <c r="D34" s="21">
        <v>219335966</v>
      </c>
      <c r="E34" s="21">
        <v>60746808</v>
      </c>
      <c r="F34" s="21">
        <v>60746808</v>
      </c>
      <c r="G34" s="13">
        <v>158589158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36" t="s">
        <v>413</v>
      </c>
      <c r="B35" s="23">
        <v>219335966</v>
      </c>
      <c r="C35" s="23">
        <v>0</v>
      </c>
      <c r="D35" s="23">
        <v>219335966</v>
      </c>
      <c r="E35" s="23">
        <v>60746808</v>
      </c>
      <c r="F35" s="23">
        <v>60746808</v>
      </c>
      <c r="G35" s="17">
        <v>158589158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42" t="s">
        <v>414</v>
      </c>
      <c r="B36" s="21">
        <v>611036980</v>
      </c>
      <c r="C36" s="21">
        <v>0</v>
      </c>
      <c r="D36" s="21">
        <v>611036980</v>
      </c>
      <c r="E36" s="21">
        <v>152775725</v>
      </c>
      <c r="F36" s="21">
        <v>152775725</v>
      </c>
      <c r="G36" s="13">
        <v>458261255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36" t="s">
        <v>415</v>
      </c>
      <c r="B37" s="23">
        <v>611036980</v>
      </c>
      <c r="C37" s="23">
        <v>0</v>
      </c>
      <c r="D37" s="23">
        <v>611036980</v>
      </c>
      <c r="E37" s="23">
        <v>152775725</v>
      </c>
      <c r="F37" s="23">
        <v>152775725</v>
      </c>
      <c r="G37" s="17">
        <v>458261255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42" t="s">
        <v>416</v>
      </c>
      <c r="B38" s="21">
        <v>715254578</v>
      </c>
      <c r="C38" s="21">
        <v>0</v>
      </c>
      <c r="D38" s="21">
        <v>715254578</v>
      </c>
      <c r="E38" s="21">
        <v>221359897.62</v>
      </c>
      <c r="F38" s="21">
        <v>221359897.62</v>
      </c>
      <c r="G38" s="13">
        <v>493894680.38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>
      <c r="A39" s="36" t="s">
        <v>417</v>
      </c>
      <c r="B39" s="23">
        <v>28525758</v>
      </c>
      <c r="C39" s="23">
        <v>0</v>
      </c>
      <c r="D39" s="23">
        <v>28525758</v>
      </c>
      <c r="E39" s="23">
        <v>8392339</v>
      </c>
      <c r="F39" s="23">
        <v>8392339</v>
      </c>
      <c r="G39" s="17">
        <v>20133419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36" t="s">
        <v>418</v>
      </c>
      <c r="B40" s="23">
        <v>362000000</v>
      </c>
      <c r="C40" s="23">
        <v>0</v>
      </c>
      <c r="D40" s="23">
        <v>362000000</v>
      </c>
      <c r="E40" s="23">
        <v>128763549</v>
      </c>
      <c r="F40" s="23">
        <v>128763549</v>
      </c>
      <c r="G40" s="17">
        <v>233236451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36" t="s">
        <v>419</v>
      </c>
      <c r="B41" s="23">
        <v>36796032</v>
      </c>
      <c r="C41" s="23">
        <v>0</v>
      </c>
      <c r="D41" s="23">
        <v>36796032</v>
      </c>
      <c r="E41" s="23">
        <v>8712274</v>
      </c>
      <c r="F41" s="23">
        <v>8712274</v>
      </c>
      <c r="G41" s="17">
        <v>28083758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36" t="s">
        <v>420</v>
      </c>
      <c r="B42" s="23">
        <v>24874222</v>
      </c>
      <c r="C42" s="23">
        <v>0</v>
      </c>
      <c r="D42" s="23">
        <v>24874222</v>
      </c>
      <c r="E42" s="23">
        <v>6914957.6200000001</v>
      </c>
      <c r="F42" s="23">
        <v>6914957.6200000001</v>
      </c>
      <c r="G42" s="17">
        <v>17959264.379999999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36" t="s">
        <v>421</v>
      </c>
      <c r="B43" s="23">
        <v>214695344</v>
      </c>
      <c r="C43" s="23">
        <v>0</v>
      </c>
      <c r="D43" s="23">
        <v>214695344</v>
      </c>
      <c r="E43" s="23">
        <v>55229161</v>
      </c>
      <c r="F43" s="23">
        <v>55229161</v>
      </c>
      <c r="G43" s="17">
        <v>159466183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36" t="s">
        <v>422</v>
      </c>
      <c r="B44" s="23">
        <v>28586127</v>
      </c>
      <c r="C44" s="23">
        <v>0</v>
      </c>
      <c r="D44" s="23">
        <v>28586127</v>
      </c>
      <c r="E44" s="23">
        <v>8587601</v>
      </c>
      <c r="F44" s="23">
        <v>8587601</v>
      </c>
      <c r="G44" s="17">
        <v>19998526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7">
      <c r="A45" s="36" t="s">
        <v>423</v>
      </c>
      <c r="B45" s="23">
        <v>19777095</v>
      </c>
      <c r="C45" s="23">
        <v>0</v>
      </c>
      <c r="D45" s="23">
        <v>19777095</v>
      </c>
      <c r="E45" s="23">
        <v>4760016</v>
      </c>
      <c r="F45" s="23">
        <v>4760016</v>
      </c>
      <c r="G45" s="17">
        <v>15017079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7">
      <c r="A46" s="42" t="s">
        <v>424</v>
      </c>
      <c r="B46" s="21">
        <v>4827901532</v>
      </c>
      <c r="C46" s="21">
        <v>-55975768</v>
      </c>
      <c r="D46" s="21">
        <v>4771925764</v>
      </c>
      <c r="E46" s="21">
        <v>872876832.46000004</v>
      </c>
      <c r="F46" s="21">
        <v>831736216.46000004</v>
      </c>
      <c r="G46" s="13">
        <v>3899048931.54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7">
      <c r="A47" s="36" t="s">
        <v>425</v>
      </c>
      <c r="B47" s="23">
        <v>12884891</v>
      </c>
      <c r="C47" s="23">
        <v>0</v>
      </c>
      <c r="D47" s="23">
        <v>12884891</v>
      </c>
      <c r="E47" s="23">
        <v>3177803</v>
      </c>
      <c r="F47" s="23">
        <v>3177803</v>
      </c>
      <c r="G47" s="17">
        <v>9707088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36" t="s">
        <v>426</v>
      </c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17">
        <v>0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7">
      <c r="A49" s="36" t="s">
        <v>427</v>
      </c>
      <c r="B49" s="23">
        <v>41451297</v>
      </c>
      <c r="C49" s="23">
        <v>650000</v>
      </c>
      <c r="D49" s="23">
        <v>42101297</v>
      </c>
      <c r="E49" s="23">
        <v>10386313</v>
      </c>
      <c r="F49" s="23">
        <v>10386313</v>
      </c>
      <c r="G49" s="17">
        <v>31714984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36" t="s">
        <v>428</v>
      </c>
      <c r="B50" s="23">
        <v>203623426</v>
      </c>
      <c r="C50" s="23">
        <v>-35553182</v>
      </c>
      <c r="D50" s="23">
        <v>168070244</v>
      </c>
      <c r="E50" s="23">
        <v>42163584.399999999</v>
      </c>
      <c r="F50" s="23">
        <v>42163584.399999999</v>
      </c>
      <c r="G50" s="17">
        <v>125906659.59999999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>
      <c r="A51" s="36" t="s">
        <v>429</v>
      </c>
      <c r="B51" s="23">
        <v>436156560</v>
      </c>
      <c r="C51" s="23">
        <v>0</v>
      </c>
      <c r="D51" s="23">
        <v>436156560</v>
      </c>
      <c r="E51" s="23">
        <v>0</v>
      </c>
      <c r="F51" s="23">
        <v>0</v>
      </c>
      <c r="G51" s="17">
        <v>436156560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7">
      <c r="A52" s="36" t="s">
        <v>430</v>
      </c>
      <c r="B52" s="23">
        <v>47356854</v>
      </c>
      <c r="C52" s="23">
        <v>104914</v>
      </c>
      <c r="D52" s="23">
        <v>47461768</v>
      </c>
      <c r="E52" s="23">
        <v>12268228</v>
      </c>
      <c r="F52" s="23">
        <v>12268228</v>
      </c>
      <c r="G52" s="17">
        <v>35193540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>
      <c r="A53" s="36" t="s">
        <v>431</v>
      </c>
      <c r="B53" s="23">
        <v>229055529</v>
      </c>
      <c r="C53" s="23">
        <v>0</v>
      </c>
      <c r="D53" s="23">
        <v>229055529</v>
      </c>
      <c r="E53" s="23">
        <v>0</v>
      </c>
      <c r="F53" s="23">
        <v>0</v>
      </c>
      <c r="G53" s="17">
        <v>229055529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36" t="s">
        <v>432</v>
      </c>
      <c r="B54" s="23">
        <v>169954563</v>
      </c>
      <c r="C54" s="23">
        <v>0</v>
      </c>
      <c r="D54" s="23">
        <v>169954563</v>
      </c>
      <c r="E54" s="23">
        <v>44082377</v>
      </c>
      <c r="F54" s="23">
        <v>44082377</v>
      </c>
      <c r="G54" s="17">
        <v>125872186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36" t="s">
        <v>433</v>
      </c>
      <c r="B55" s="23">
        <v>120182785</v>
      </c>
      <c r="C55" s="23">
        <v>0</v>
      </c>
      <c r="D55" s="23">
        <v>120182785</v>
      </c>
      <c r="E55" s="23">
        <v>75816473</v>
      </c>
      <c r="F55" s="23">
        <v>75816473</v>
      </c>
      <c r="G55" s="17">
        <v>44366312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7">
      <c r="A56" s="36" t="s">
        <v>434</v>
      </c>
      <c r="B56" s="23">
        <v>19743062</v>
      </c>
      <c r="C56" s="23">
        <v>0</v>
      </c>
      <c r="D56" s="23">
        <v>19743062</v>
      </c>
      <c r="E56" s="23">
        <v>16445751</v>
      </c>
      <c r="F56" s="23">
        <v>16445751</v>
      </c>
      <c r="G56" s="17">
        <v>3297311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>
      <c r="A57" s="36" t="s">
        <v>435</v>
      </c>
      <c r="B57" s="23">
        <v>23042258</v>
      </c>
      <c r="C57" s="23">
        <v>0</v>
      </c>
      <c r="D57" s="23">
        <v>23042258</v>
      </c>
      <c r="E57" s="23">
        <v>2324965.5</v>
      </c>
      <c r="F57" s="23">
        <v>2324965.5</v>
      </c>
      <c r="G57" s="17">
        <v>20717292.5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>
      <c r="A58" s="36" t="s">
        <v>436</v>
      </c>
      <c r="B58" s="23">
        <v>3300867</v>
      </c>
      <c r="C58" s="23">
        <v>0</v>
      </c>
      <c r="D58" s="23">
        <v>3300867</v>
      </c>
      <c r="E58" s="23">
        <v>782222</v>
      </c>
      <c r="F58" s="23">
        <v>782222</v>
      </c>
      <c r="G58" s="17">
        <v>2518645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36" t="s">
        <v>437</v>
      </c>
      <c r="B59" s="23">
        <v>48121080</v>
      </c>
      <c r="C59" s="23">
        <v>0</v>
      </c>
      <c r="D59" s="23">
        <v>48121080</v>
      </c>
      <c r="E59" s="23">
        <v>598357</v>
      </c>
      <c r="F59" s="23">
        <v>598357</v>
      </c>
      <c r="G59" s="17">
        <v>47522723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36" t="s">
        <v>438</v>
      </c>
      <c r="B60" s="23">
        <v>3826743</v>
      </c>
      <c r="C60" s="23">
        <v>0</v>
      </c>
      <c r="D60" s="23">
        <v>3826743</v>
      </c>
      <c r="E60" s="23">
        <v>612555</v>
      </c>
      <c r="F60" s="23">
        <v>612555</v>
      </c>
      <c r="G60" s="17">
        <v>3214188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36" t="s">
        <v>439</v>
      </c>
      <c r="B61" s="23">
        <v>40512153</v>
      </c>
      <c r="C61" s="23">
        <v>0</v>
      </c>
      <c r="D61" s="23">
        <v>40512153</v>
      </c>
      <c r="E61" s="23">
        <v>5114524</v>
      </c>
      <c r="F61" s="23">
        <v>5114524</v>
      </c>
      <c r="G61" s="17">
        <v>35397629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36" t="s">
        <v>440</v>
      </c>
      <c r="B62" s="23">
        <v>14016720</v>
      </c>
      <c r="C62" s="23">
        <v>0</v>
      </c>
      <c r="D62" s="23">
        <v>14016720</v>
      </c>
      <c r="E62" s="23">
        <v>1126212</v>
      </c>
      <c r="F62" s="23">
        <v>1126212</v>
      </c>
      <c r="G62" s="17">
        <v>12890508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>
      <c r="A63" s="36" t="s">
        <v>441</v>
      </c>
      <c r="B63" s="23">
        <v>74956918</v>
      </c>
      <c r="C63" s="23">
        <v>0</v>
      </c>
      <c r="D63" s="23">
        <v>74956918</v>
      </c>
      <c r="E63" s="23">
        <v>0</v>
      </c>
      <c r="F63" s="23">
        <v>0</v>
      </c>
      <c r="G63" s="17">
        <v>74956918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>
      <c r="A64" s="36" t="s">
        <v>442</v>
      </c>
      <c r="B64" s="23">
        <v>20600000</v>
      </c>
      <c r="C64" s="23">
        <v>0</v>
      </c>
      <c r="D64" s="23">
        <v>20600000</v>
      </c>
      <c r="E64" s="23">
        <v>0</v>
      </c>
      <c r="F64" s="23">
        <v>0</v>
      </c>
      <c r="G64" s="17">
        <v>20600000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7">
      <c r="A65" s="36" t="s">
        <v>443</v>
      </c>
      <c r="B65" s="23">
        <v>252778826</v>
      </c>
      <c r="C65" s="23">
        <v>9675000</v>
      </c>
      <c r="D65" s="23">
        <v>262453826</v>
      </c>
      <c r="E65" s="23">
        <v>37081845</v>
      </c>
      <c r="F65" s="23">
        <v>37081845</v>
      </c>
      <c r="G65" s="17">
        <v>225371981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36" t="s">
        <v>444</v>
      </c>
      <c r="B66" s="23">
        <v>268237476</v>
      </c>
      <c r="C66" s="23">
        <v>28500000</v>
      </c>
      <c r="D66" s="23">
        <v>296737476</v>
      </c>
      <c r="E66" s="23">
        <v>59363741</v>
      </c>
      <c r="F66" s="23">
        <v>59363741</v>
      </c>
      <c r="G66" s="17">
        <v>237373735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36" t="s">
        <v>445</v>
      </c>
      <c r="B67" s="23">
        <v>3500114</v>
      </c>
      <c r="C67" s="23">
        <v>0</v>
      </c>
      <c r="D67" s="23">
        <v>3500114</v>
      </c>
      <c r="E67" s="23">
        <v>888945</v>
      </c>
      <c r="F67" s="23">
        <v>888945</v>
      </c>
      <c r="G67" s="17">
        <v>2611169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36" t="s">
        <v>446</v>
      </c>
      <c r="B68" s="23">
        <v>1717876606</v>
      </c>
      <c r="C68" s="23">
        <v>-14000000</v>
      </c>
      <c r="D68" s="23">
        <v>1703876606</v>
      </c>
      <c r="E68" s="23">
        <v>359771374.48000002</v>
      </c>
      <c r="F68" s="23">
        <v>318630758.48000002</v>
      </c>
      <c r="G68" s="17">
        <v>1344105231.52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7">
      <c r="A69" s="36" t="s">
        <v>447</v>
      </c>
      <c r="B69" s="23">
        <v>2157016</v>
      </c>
      <c r="C69" s="23">
        <v>0</v>
      </c>
      <c r="D69" s="23">
        <v>2157016</v>
      </c>
      <c r="E69" s="23">
        <v>534165</v>
      </c>
      <c r="F69" s="23">
        <v>534165</v>
      </c>
      <c r="G69" s="17">
        <v>1622851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36" t="s">
        <v>448</v>
      </c>
      <c r="B70" s="23">
        <v>72394302</v>
      </c>
      <c r="C70" s="23">
        <v>4375688</v>
      </c>
      <c r="D70" s="23">
        <v>76769990</v>
      </c>
      <c r="E70" s="23">
        <v>8378046</v>
      </c>
      <c r="F70" s="23">
        <v>8378046</v>
      </c>
      <c r="G70" s="17">
        <v>68391944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36" t="s">
        <v>449</v>
      </c>
      <c r="B71" s="23">
        <v>45153147</v>
      </c>
      <c r="C71" s="23">
        <v>5155688</v>
      </c>
      <c r="D71" s="23">
        <v>50308835</v>
      </c>
      <c r="E71" s="23">
        <v>1470739</v>
      </c>
      <c r="F71" s="23">
        <v>1470739</v>
      </c>
      <c r="G71" s="17">
        <v>48838096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>
      <c r="A72" s="36" t="s">
        <v>450</v>
      </c>
      <c r="B72" s="23">
        <v>5945207</v>
      </c>
      <c r="C72" s="23">
        <v>4468624</v>
      </c>
      <c r="D72" s="23">
        <v>10413831</v>
      </c>
      <c r="E72" s="23">
        <v>2403731</v>
      </c>
      <c r="F72" s="23">
        <v>2403731</v>
      </c>
      <c r="G72" s="17">
        <v>8010100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36" t="s">
        <v>451</v>
      </c>
      <c r="B73" s="23">
        <v>2569232</v>
      </c>
      <c r="C73" s="23">
        <v>0</v>
      </c>
      <c r="D73" s="23">
        <v>2569232</v>
      </c>
      <c r="E73" s="23">
        <v>685215</v>
      </c>
      <c r="F73" s="23">
        <v>685215</v>
      </c>
      <c r="G73" s="17">
        <v>1884017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36" t="s">
        <v>452</v>
      </c>
      <c r="B74" s="23">
        <v>0</v>
      </c>
      <c r="C74" s="23">
        <v>0</v>
      </c>
      <c r="D74" s="23">
        <v>0</v>
      </c>
      <c r="E74" s="23">
        <v>0</v>
      </c>
      <c r="F74" s="23">
        <v>0</v>
      </c>
      <c r="G74" s="17">
        <v>0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>
      <c r="A75" s="36" t="s">
        <v>453</v>
      </c>
      <c r="B75" s="23">
        <v>67372499</v>
      </c>
      <c r="C75" s="23">
        <v>0</v>
      </c>
      <c r="D75" s="23">
        <v>67372499</v>
      </c>
      <c r="E75" s="23">
        <v>16651177</v>
      </c>
      <c r="F75" s="23">
        <v>16651177</v>
      </c>
      <c r="G75" s="17">
        <v>50721322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>
      <c r="A76" s="36" t="s">
        <v>454</v>
      </c>
      <c r="B76" s="23">
        <v>17019822</v>
      </c>
      <c r="C76" s="23">
        <v>0</v>
      </c>
      <c r="D76" s="23">
        <v>17019822</v>
      </c>
      <c r="E76" s="23">
        <v>1041667</v>
      </c>
      <c r="F76" s="23">
        <v>1041667</v>
      </c>
      <c r="G76" s="17">
        <v>15978155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>
      <c r="A77" s="36" t="s">
        <v>455</v>
      </c>
      <c r="B77" s="23">
        <v>19322553</v>
      </c>
      <c r="C77" s="23">
        <v>0</v>
      </c>
      <c r="D77" s="23">
        <v>19322553</v>
      </c>
      <c r="E77" s="23">
        <v>4448568</v>
      </c>
      <c r="F77" s="23">
        <v>4448568</v>
      </c>
      <c r="G77" s="17">
        <v>14873985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>
      <c r="A78" s="36" t="s">
        <v>456</v>
      </c>
      <c r="B78" s="23">
        <v>31244726</v>
      </c>
      <c r="C78" s="23">
        <v>647500</v>
      </c>
      <c r="D78" s="23">
        <v>31892226</v>
      </c>
      <c r="E78" s="23">
        <v>6731695</v>
      </c>
      <c r="F78" s="23">
        <v>6731695</v>
      </c>
      <c r="G78" s="17">
        <v>25160531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>
      <c r="A79" s="36" t="s">
        <v>457</v>
      </c>
      <c r="B79" s="23">
        <v>71934874</v>
      </c>
      <c r="C79" s="23">
        <v>0</v>
      </c>
      <c r="D79" s="23">
        <v>71934874</v>
      </c>
      <c r="E79" s="23">
        <v>16154332</v>
      </c>
      <c r="F79" s="23">
        <v>16154332</v>
      </c>
      <c r="G79" s="17">
        <v>55780542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>
      <c r="A80" s="36" t="s">
        <v>458</v>
      </c>
      <c r="B80" s="23">
        <v>12715151</v>
      </c>
      <c r="C80" s="23">
        <v>0</v>
      </c>
      <c r="D80" s="23">
        <v>12715151</v>
      </c>
      <c r="E80" s="23">
        <v>2564969</v>
      </c>
      <c r="F80" s="23">
        <v>2564969</v>
      </c>
      <c r="G80" s="17">
        <v>10150182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36" t="s">
        <v>459</v>
      </c>
      <c r="B81" s="23">
        <v>9227926</v>
      </c>
      <c r="C81" s="23">
        <v>0</v>
      </c>
      <c r="D81" s="23">
        <v>9227926</v>
      </c>
      <c r="E81" s="23">
        <v>2445287</v>
      </c>
      <c r="F81" s="23">
        <v>2445287</v>
      </c>
      <c r="G81" s="17">
        <v>6782639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36" t="s">
        <v>460</v>
      </c>
      <c r="B82" s="23">
        <v>9326565</v>
      </c>
      <c r="C82" s="23">
        <v>0</v>
      </c>
      <c r="D82" s="23">
        <v>9326565</v>
      </c>
      <c r="E82" s="23">
        <v>1769131</v>
      </c>
      <c r="F82" s="23">
        <v>1769131</v>
      </c>
      <c r="G82" s="17">
        <v>7557434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36" t="s">
        <v>461</v>
      </c>
      <c r="B83" s="23">
        <v>6225495</v>
      </c>
      <c r="C83" s="23">
        <v>0</v>
      </c>
      <c r="D83" s="23">
        <v>6225495</v>
      </c>
      <c r="E83" s="23">
        <v>1308464</v>
      </c>
      <c r="F83" s="23">
        <v>1308464</v>
      </c>
      <c r="G83" s="17">
        <v>4917031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>
      <c r="A84" s="36" t="s">
        <v>462</v>
      </c>
      <c r="B84" s="23">
        <v>9989722</v>
      </c>
      <c r="C84" s="23">
        <v>0</v>
      </c>
      <c r="D84" s="23">
        <v>9989722</v>
      </c>
      <c r="E84" s="23">
        <v>1087404</v>
      </c>
      <c r="F84" s="23">
        <v>1087404</v>
      </c>
      <c r="G84" s="17">
        <v>8902318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36" t="s">
        <v>463</v>
      </c>
      <c r="B85" s="23">
        <v>12412948</v>
      </c>
      <c r="C85" s="23">
        <v>0</v>
      </c>
      <c r="D85" s="23">
        <v>12412948</v>
      </c>
      <c r="E85" s="23">
        <v>2153238</v>
      </c>
      <c r="F85" s="23">
        <v>2153238</v>
      </c>
      <c r="G85" s="17">
        <v>10259710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>
      <c r="A86" s="36" t="s">
        <v>464</v>
      </c>
      <c r="B86" s="23">
        <v>12103967</v>
      </c>
      <c r="C86" s="23">
        <v>0</v>
      </c>
      <c r="D86" s="23">
        <v>12103967</v>
      </c>
      <c r="E86" s="23">
        <v>1911613.08</v>
      </c>
      <c r="F86" s="23">
        <v>1911613.08</v>
      </c>
      <c r="G86" s="17">
        <v>10192353.92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36" t="s">
        <v>465</v>
      </c>
      <c r="B87" s="23">
        <v>14033435</v>
      </c>
      <c r="C87" s="23">
        <v>0</v>
      </c>
      <c r="D87" s="23">
        <v>14033435</v>
      </c>
      <c r="E87" s="23">
        <v>1918413</v>
      </c>
      <c r="F87" s="23">
        <v>1918413</v>
      </c>
      <c r="G87" s="17">
        <v>12115022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>
      <c r="A88" s="36" t="s">
        <v>466</v>
      </c>
      <c r="B88" s="23">
        <v>15073243</v>
      </c>
      <c r="C88" s="23">
        <v>0</v>
      </c>
      <c r="D88" s="23">
        <v>15073243</v>
      </c>
      <c r="E88" s="23">
        <v>6637580</v>
      </c>
      <c r="F88" s="23">
        <v>6637580</v>
      </c>
      <c r="G88" s="17">
        <v>8435663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36" t="s">
        <v>467</v>
      </c>
      <c r="B89" s="23">
        <v>11824638</v>
      </c>
      <c r="C89" s="23">
        <v>0</v>
      </c>
      <c r="D89" s="23">
        <v>11824638</v>
      </c>
      <c r="E89" s="23">
        <v>1858364</v>
      </c>
      <c r="F89" s="23">
        <v>1858364</v>
      </c>
      <c r="G89" s="17">
        <v>9966274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36" t="s">
        <v>468</v>
      </c>
      <c r="B90" s="23">
        <v>17418837</v>
      </c>
      <c r="C90" s="23">
        <v>0</v>
      </c>
      <c r="D90" s="23">
        <v>17418837</v>
      </c>
      <c r="E90" s="23">
        <v>3643019</v>
      </c>
      <c r="F90" s="23">
        <v>3643019</v>
      </c>
      <c r="G90" s="17">
        <v>13775818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36" t="s">
        <v>469</v>
      </c>
      <c r="B91" s="23">
        <v>0</v>
      </c>
      <c r="C91" s="23">
        <v>0</v>
      </c>
      <c r="D91" s="23">
        <v>0</v>
      </c>
      <c r="E91" s="23">
        <v>0</v>
      </c>
      <c r="F91" s="23">
        <v>0</v>
      </c>
      <c r="G91" s="17">
        <v>0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7">
      <c r="A92" s="36" t="s">
        <v>470</v>
      </c>
      <c r="B92" s="23">
        <v>76690180</v>
      </c>
      <c r="C92" s="23">
        <v>0</v>
      </c>
      <c r="D92" s="23">
        <v>76690180</v>
      </c>
      <c r="E92" s="23">
        <v>0</v>
      </c>
      <c r="F92" s="23">
        <v>0</v>
      </c>
      <c r="G92" s="17">
        <v>76690180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7">
      <c r="A93" s="36" t="s">
        <v>471</v>
      </c>
      <c r="B93" s="23">
        <v>13013438</v>
      </c>
      <c r="C93" s="23">
        <v>0</v>
      </c>
      <c r="D93" s="23">
        <v>13013438</v>
      </c>
      <c r="E93" s="23">
        <v>2869912</v>
      </c>
      <c r="F93" s="23">
        <v>2869912</v>
      </c>
      <c r="G93" s="17">
        <v>10143526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>
      <c r="A94" s="36" t="s">
        <v>472</v>
      </c>
      <c r="B94" s="23">
        <v>14721717</v>
      </c>
      <c r="C94" s="23">
        <v>0</v>
      </c>
      <c r="D94" s="23">
        <v>14721717</v>
      </c>
      <c r="E94" s="23">
        <v>3578872</v>
      </c>
      <c r="F94" s="23">
        <v>3578872</v>
      </c>
      <c r="G94" s="17">
        <v>11142845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7">
      <c r="A95" s="36" t="s">
        <v>473</v>
      </c>
      <c r="B95" s="23">
        <v>12837783</v>
      </c>
      <c r="C95" s="23">
        <v>0</v>
      </c>
      <c r="D95" s="23">
        <v>12837783</v>
      </c>
      <c r="E95" s="23">
        <v>2281914</v>
      </c>
      <c r="F95" s="23">
        <v>2281914</v>
      </c>
      <c r="G95" s="17">
        <v>10555869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>
      <c r="A96" s="36" t="s">
        <v>474</v>
      </c>
      <c r="B96" s="23">
        <v>480120823</v>
      </c>
      <c r="C96" s="23">
        <v>-60000000</v>
      </c>
      <c r="D96" s="23">
        <v>420120823</v>
      </c>
      <c r="E96" s="23">
        <v>103013114</v>
      </c>
      <c r="F96" s="23">
        <v>103013114</v>
      </c>
      <c r="G96" s="17">
        <v>317107709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7">
      <c r="A97" s="36" t="s">
        <v>475</v>
      </c>
      <c r="B97" s="23">
        <v>4874441</v>
      </c>
      <c r="C97" s="23">
        <v>0</v>
      </c>
      <c r="D97" s="23">
        <v>4874441</v>
      </c>
      <c r="E97" s="23">
        <v>1179749</v>
      </c>
      <c r="F97" s="23">
        <v>1179749</v>
      </c>
      <c r="G97" s="17">
        <v>3694692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>
      <c r="A98" s="36" t="s">
        <v>476</v>
      </c>
      <c r="B98" s="23">
        <v>8999117</v>
      </c>
      <c r="C98" s="23">
        <v>0</v>
      </c>
      <c r="D98" s="23">
        <v>8999117</v>
      </c>
      <c r="E98" s="23">
        <v>2151184</v>
      </c>
      <c r="F98" s="23">
        <v>2151184</v>
      </c>
      <c r="G98" s="17">
        <v>6847933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>
      <c r="A99" s="42" t="s">
        <v>477</v>
      </c>
      <c r="B99" s="21">
        <v>1955075903</v>
      </c>
      <c r="C99" s="21">
        <v>124465.83</v>
      </c>
      <c r="D99" s="21">
        <v>1955200368.8299999</v>
      </c>
      <c r="E99" s="21">
        <v>0</v>
      </c>
      <c r="F99" s="21">
        <v>0</v>
      </c>
      <c r="G99" s="13">
        <v>1955200368.8299999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7">
      <c r="A100" s="36" t="s">
        <v>478</v>
      </c>
      <c r="B100" s="23">
        <v>1955075903</v>
      </c>
      <c r="C100" s="23">
        <v>124465.83</v>
      </c>
      <c r="D100" s="23">
        <v>1955200368.8299999</v>
      </c>
      <c r="E100" s="23">
        <v>0</v>
      </c>
      <c r="F100" s="23">
        <v>0</v>
      </c>
      <c r="G100" s="17">
        <v>1955200368.8299999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7">
      <c r="A101" s="42" t="s">
        <v>479</v>
      </c>
      <c r="B101" s="21">
        <v>32549835</v>
      </c>
      <c r="C101" s="21">
        <v>0</v>
      </c>
      <c r="D101" s="21">
        <v>32549835</v>
      </c>
      <c r="E101" s="21">
        <v>3932856</v>
      </c>
      <c r="F101" s="21">
        <v>3932856</v>
      </c>
      <c r="G101" s="13">
        <v>28616979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36" t="s">
        <v>480</v>
      </c>
      <c r="B102" s="23">
        <v>31449835</v>
      </c>
      <c r="C102" s="23">
        <v>0</v>
      </c>
      <c r="D102" s="23">
        <v>31449835</v>
      </c>
      <c r="E102" s="23">
        <v>3932856</v>
      </c>
      <c r="F102" s="23">
        <v>3932856</v>
      </c>
      <c r="G102" s="17">
        <v>27516979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36" t="s">
        <v>481</v>
      </c>
      <c r="B103" s="23">
        <v>1100000</v>
      </c>
      <c r="C103" s="23">
        <v>0</v>
      </c>
      <c r="D103" s="23">
        <v>1100000</v>
      </c>
      <c r="E103" s="23">
        <v>0</v>
      </c>
      <c r="F103" s="23">
        <v>0</v>
      </c>
      <c r="G103" s="17">
        <v>1100000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36" t="s">
        <v>482</v>
      </c>
      <c r="B104" s="23">
        <v>0</v>
      </c>
      <c r="C104" s="23">
        <v>0</v>
      </c>
      <c r="D104" s="23">
        <v>0</v>
      </c>
      <c r="E104" s="23">
        <v>0</v>
      </c>
      <c r="F104" s="23">
        <v>0</v>
      </c>
      <c r="G104" s="17">
        <v>0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42" t="s">
        <v>483</v>
      </c>
      <c r="B105" s="21">
        <v>19106462581</v>
      </c>
      <c r="C105" s="21">
        <v>-43081420.109999999</v>
      </c>
      <c r="D105" s="21">
        <v>19063381160.889999</v>
      </c>
      <c r="E105" s="21">
        <v>4209694712.3299999</v>
      </c>
      <c r="F105" s="21">
        <v>4191923387.3299999</v>
      </c>
      <c r="G105" s="13">
        <v>14853686448.559999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42" t="s">
        <v>389</v>
      </c>
      <c r="B106" s="21">
        <v>12342103533</v>
      </c>
      <c r="C106" s="21">
        <v>-131634911.28</v>
      </c>
      <c r="D106" s="21">
        <v>12210468621.719999</v>
      </c>
      <c r="E106" s="21">
        <v>2745829039.6799998</v>
      </c>
      <c r="F106" s="21">
        <v>2728728170.6799998</v>
      </c>
      <c r="G106" s="13">
        <v>9464639582.0400009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>
      <c r="A107" s="36" t="s">
        <v>390</v>
      </c>
      <c r="B107" s="23">
        <v>0</v>
      </c>
      <c r="C107" s="23">
        <v>0</v>
      </c>
      <c r="D107" s="23">
        <v>0</v>
      </c>
      <c r="E107" s="23">
        <v>0</v>
      </c>
      <c r="F107" s="23">
        <v>0</v>
      </c>
      <c r="G107" s="17">
        <v>0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>
      <c r="A108" s="36" t="s">
        <v>391</v>
      </c>
      <c r="B108" s="23">
        <v>0</v>
      </c>
      <c r="C108" s="23">
        <v>0</v>
      </c>
      <c r="D108" s="23">
        <v>0</v>
      </c>
      <c r="E108" s="23">
        <v>0</v>
      </c>
      <c r="F108" s="23">
        <v>0</v>
      </c>
      <c r="G108" s="17">
        <v>0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>
      <c r="A109" s="36" t="s">
        <v>392</v>
      </c>
      <c r="B109" s="23">
        <v>0</v>
      </c>
      <c r="C109" s="23">
        <v>0</v>
      </c>
      <c r="D109" s="23">
        <v>0</v>
      </c>
      <c r="E109" s="23">
        <v>0</v>
      </c>
      <c r="F109" s="23">
        <v>0</v>
      </c>
      <c r="G109" s="17">
        <v>0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>
      <c r="A110" s="36" t="s">
        <v>393</v>
      </c>
      <c r="B110" s="23">
        <v>171008689</v>
      </c>
      <c r="C110" s="23">
        <v>0</v>
      </c>
      <c r="D110" s="23">
        <v>171008689</v>
      </c>
      <c r="E110" s="23">
        <v>34201738</v>
      </c>
      <c r="F110" s="23">
        <v>17100869</v>
      </c>
      <c r="G110" s="17">
        <v>136806951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>
      <c r="A111" s="36" t="s">
        <v>394</v>
      </c>
      <c r="B111" s="23">
        <v>8087056766</v>
      </c>
      <c r="C111" s="23">
        <v>-13584604.880000001</v>
      </c>
      <c r="D111" s="23">
        <v>8073472161.1199999</v>
      </c>
      <c r="E111" s="23">
        <v>1738223707.8299999</v>
      </c>
      <c r="F111" s="23">
        <v>1738223707.8299999</v>
      </c>
      <c r="G111" s="17">
        <v>6335248453.29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>
      <c r="A112" s="36" t="s">
        <v>395</v>
      </c>
      <c r="B112" s="23">
        <v>0</v>
      </c>
      <c r="C112" s="23">
        <v>0</v>
      </c>
      <c r="D112" s="23">
        <v>0</v>
      </c>
      <c r="E112" s="23">
        <v>0</v>
      </c>
      <c r="F112" s="23">
        <v>0</v>
      </c>
      <c r="G112" s="17">
        <v>0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>
      <c r="A113" s="36" t="s">
        <v>396</v>
      </c>
      <c r="B113" s="23">
        <v>0</v>
      </c>
      <c r="C113" s="23">
        <v>0</v>
      </c>
      <c r="D113" s="23">
        <v>0</v>
      </c>
      <c r="E113" s="23">
        <v>0</v>
      </c>
      <c r="F113" s="23">
        <v>0</v>
      </c>
      <c r="G113" s="17">
        <v>0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>
      <c r="A114" s="36" t="s">
        <v>397</v>
      </c>
      <c r="B114" s="23">
        <v>0</v>
      </c>
      <c r="C114" s="23">
        <v>0</v>
      </c>
      <c r="D114" s="23">
        <v>0</v>
      </c>
      <c r="E114" s="23">
        <v>0</v>
      </c>
      <c r="F114" s="23">
        <v>0</v>
      </c>
      <c r="G114" s="17">
        <v>0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>
      <c r="A115" s="36" t="s">
        <v>398</v>
      </c>
      <c r="B115" s="23">
        <v>0</v>
      </c>
      <c r="C115" s="23">
        <v>0</v>
      </c>
      <c r="D115" s="23">
        <v>0</v>
      </c>
      <c r="E115" s="23">
        <v>0</v>
      </c>
      <c r="F115" s="23">
        <v>0</v>
      </c>
      <c r="G115" s="17">
        <v>0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>
      <c r="A116" s="36" t="s">
        <v>399</v>
      </c>
      <c r="B116" s="23">
        <v>0</v>
      </c>
      <c r="C116" s="23">
        <v>0</v>
      </c>
      <c r="D116" s="23">
        <v>0</v>
      </c>
      <c r="E116" s="23">
        <v>0</v>
      </c>
      <c r="F116" s="23">
        <v>0</v>
      </c>
      <c r="G116" s="17">
        <v>0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>
      <c r="A117" s="36" t="s">
        <v>400</v>
      </c>
      <c r="B117" s="23">
        <v>0</v>
      </c>
      <c r="C117" s="23">
        <v>0</v>
      </c>
      <c r="D117" s="23">
        <v>0</v>
      </c>
      <c r="E117" s="23">
        <v>0</v>
      </c>
      <c r="F117" s="23">
        <v>0</v>
      </c>
      <c r="G117" s="17">
        <v>0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>
      <c r="A118" s="36" t="s">
        <v>401</v>
      </c>
      <c r="B118" s="23">
        <v>0</v>
      </c>
      <c r="C118" s="23">
        <v>0</v>
      </c>
      <c r="D118" s="23">
        <v>0</v>
      </c>
      <c r="E118" s="23">
        <v>0</v>
      </c>
      <c r="F118" s="23">
        <v>0</v>
      </c>
      <c r="G118" s="17">
        <v>0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>
      <c r="A119" s="36" t="s">
        <v>402</v>
      </c>
      <c r="B119" s="23">
        <v>0</v>
      </c>
      <c r="C119" s="23">
        <v>0</v>
      </c>
      <c r="D119" s="23">
        <v>0</v>
      </c>
      <c r="E119" s="23">
        <v>0</v>
      </c>
      <c r="F119" s="23">
        <v>0</v>
      </c>
      <c r="G119" s="17">
        <v>0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>
      <c r="A120" s="36" t="s">
        <v>403</v>
      </c>
      <c r="B120" s="23">
        <v>0</v>
      </c>
      <c r="C120" s="23">
        <v>0</v>
      </c>
      <c r="D120" s="23">
        <v>0</v>
      </c>
      <c r="E120" s="23">
        <v>0</v>
      </c>
      <c r="F120" s="23">
        <v>0</v>
      </c>
      <c r="G120" s="17">
        <v>0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>
      <c r="A121" s="36" t="s">
        <v>404</v>
      </c>
      <c r="B121" s="23">
        <v>3103306379</v>
      </c>
      <c r="C121" s="23">
        <v>385185.2</v>
      </c>
      <c r="D121" s="23">
        <v>3103691564.1999998</v>
      </c>
      <c r="E121" s="23">
        <v>856866720.20000005</v>
      </c>
      <c r="F121" s="23">
        <v>856866720.20000005</v>
      </c>
      <c r="G121" s="17">
        <v>2246824844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>
      <c r="A122" s="36" t="s">
        <v>405</v>
      </c>
      <c r="B122" s="23">
        <v>857918545</v>
      </c>
      <c r="C122" s="23">
        <v>-123553182</v>
      </c>
      <c r="D122" s="23">
        <v>734365363</v>
      </c>
      <c r="E122" s="23">
        <v>99051253.920000002</v>
      </c>
      <c r="F122" s="23">
        <v>99051253.920000002</v>
      </c>
      <c r="G122" s="17">
        <v>635314109.08000004</v>
      </c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>
      <c r="A123" s="36" t="s">
        <v>406</v>
      </c>
      <c r="B123" s="23">
        <v>0</v>
      </c>
      <c r="C123" s="23">
        <v>0</v>
      </c>
      <c r="D123" s="23">
        <v>0</v>
      </c>
      <c r="E123" s="23">
        <v>0</v>
      </c>
      <c r="F123" s="23">
        <v>0</v>
      </c>
      <c r="G123" s="17">
        <v>0</v>
      </c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>
      <c r="A124" s="36" t="s">
        <v>407</v>
      </c>
      <c r="B124" s="23">
        <v>10501810</v>
      </c>
      <c r="C124" s="23">
        <v>0</v>
      </c>
      <c r="D124" s="23">
        <v>10501810</v>
      </c>
      <c r="E124" s="23">
        <v>0</v>
      </c>
      <c r="F124" s="23">
        <v>0</v>
      </c>
      <c r="G124" s="17">
        <v>10501810</v>
      </c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>
      <c r="A125" s="36" t="s">
        <v>408</v>
      </c>
      <c r="B125" s="23">
        <v>0</v>
      </c>
      <c r="C125" s="23">
        <v>3218359.83</v>
      </c>
      <c r="D125" s="23">
        <v>3218359.83</v>
      </c>
      <c r="E125" s="23">
        <v>3208265.73</v>
      </c>
      <c r="F125" s="23">
        <v>3208265.73</v>
      </c>
      <c r="G125" s="17">
        <v>10094.1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>
      <c r="A126" s="36" t="s">
        <v>409</v>
      </c>
      <c r="B126" s="23">
        <v>90503123</v>
      </c>
      <c r="C126" s="23">
        <v>1899330.57</v>
      </c>
      <c r="D126" s="23">
        <v>92402453.569999993</v>
      </c>
      <c r="E126" s="23">
        <v>14277354</v>
      </c>
      <c r="F126" s="23">
        <v>14277354</v>
      </c>
      <c r="G126" s="17">
        <v>78125099.569999993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>
      <c r="A127" s="36" t="s">
        <v>410</v>
      </c>
      <c r="B127" s="23">
        <v>21808221</v>
      </c>
      <c r="C127" s="23">
        <v>0</v>
      </c>
      <c r="D127" s="23">
        <v>21808221</v>
      </c>
      <c r="E127" s="23">
        <v>0</v>
      </c>
      <c r="F127" s="23">
        <v>0</v>
      </c>
      <c r="G127" s="17">
        <v>21808221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>
      <c r="A128" s="36" t="s">
        <v>411</v>
      </c>
      <c r="B128" s="23">
        <v>0</v>
      </c>
      <c r="C128" s="23">
        <v>0</v>
      </c>
      <c r="D128" s="23">
        <v>0</v>
      </c>
      <c r="E128" s="23">
        <v>0</v>
      </c>
      <c r="F128" s="23">
        <v>0</v>
      </c>
      <c r="G128" s="17">
        <v>0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>
      <c r="A129" s="42" t="s">
        <v>412</v>
      </c>
      <c r="B129" s="21">
        <v>668141</v>
      </c>
      <c r="C129" s="21">
        <v>0</v>
      </c>
      <c r="D129" s="21">
        <v>668141</v>
      </c>
      <c r="E129" s="21">
        <v>0</v>
      </c>
      <c r="F129" s="21">
        <v>0</v>
      </c>
      <c r="G129" s="13">
        <v>668141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>
      <c r="A130" s="36" t="s">
        <v>413</v>
      </c>
      <c r="B130" s="23">
        <v>668141</v>
      </c>
      <c r="C130" s="23">
        <v>0</v>
      </c>
      <c r="D130" s="23">
        <v>668141</v>
      </c>
      <c r="E130" s="23">
        <v>0</v>
      </c>
      <c r="F130" s="23">
        <v>0</v>
      </c>
      <c r="G130" s="17">
        <v>668141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>
      <c r="A131" s="42" t="s">
        <v>414</v>
      </c>
      <c r="B131" s="21">
        <v>0</v>
      </c>
      <c r="C131" s="21">
        <v>0</v>
      </c>
      <c r="D131" s="21">
        <v>0</v>
      </c>
      <c r="E131" s="21">
        <v>0</v>
      </c>
      <c r="F131" s="21">
        <v>0</v>
      </c>
      <c r="G131" s="13">
        <v>0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>
      <c r="A132" s="36" t="s">
        <v>415</v>
      </c>
      <c r="B132" s="23">
        <v>0</v>
      </c>
      <c r="C132" s="23">
        <v>0</v>
      </c>
      <c r="D132" s="23">
        <v>0</v>
      </c>
      <c r="E132" s="23">
        <v>0</v>
      </c>
      <c r="F132" s="23">
        <v>0</v>
      </c>
      <c r="G132" s="17">
        <v>0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>
      <c r="A133" s="42" t="s">
        <v>416</v>
      </c>
      <c r="B133" s="21">
        <v>2164355314</v>
      </c>
      <c r="C133" s="21">
        <v>0</v>
      </c>
      <c r="D133" s="21">
        <v>2164355314</v>
      </c>
      <c r="E133" s="21">
        <v>458273000</v>
      </c>
      <c r="F133" s="21">
        <v>458273000</v>
      </c>
      <c r="G133" s="13">
        <v>1706082314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>
      <c r="A134" s="36" t="s">
        <v>417</v>
      </c>
      <c r="B134" s="23">
        <v>0</v>
      </c>
      <c r="C134" s="23">
        <v>0</v>
      </c>
      <c r="D134" s="23">
        <v>0</v>
      </c>
      <c r="E134" s="23">
        <v>0</v>
      </c>
      <c r="F134" s="23">
        <v>0</v>
      </c>
      <c r="G134" s="17">
        <v>0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>
      <c r="A135" s="36" t="s">
        <v>418</v>
      </c>
      <c r="B135" s="23">
        <v>0</v>
      </c>
      <c r="C135" s="23">
        <v>0</v>
      </c>
      <c r="D135" s="23">
        <v>0</v>
      </c>
      <c r="E135" s="23">
        <v>0</v>
      </c>
      <c r="F135" s="23">
        <v>0</v>
      </c>
      <c r="G135" s="17">
        <v>0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>
      <c r="A136" s="36" t="s">
        <v>419</v>
      </c>
      <c r="B136" s="23">
        <v>0</v>
      </c>
      <c r="C136" s="23">
        <v>0</v>
      </c>
      <c r="D136" s="23">
        <v>0</v>
      </c>
      <c r="E136" s="23">
        <v>0</v>
      </c>
      <c r="F136" s="23">
        <v>0</v>
      </c>
      <c r="G136" s="17">
        <v>0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>
      <c r="A137" s="36" t="s">
        <v>420</v>
      </c>
      <c r="B137" s="23">
        <v>0</v>
      </c>
      <c r="C137" s="23">
        <v>0</v>
      </c>
      <c r="D137" s="23">
        <v>0</v>
      </c>
      <c r="E137" s="23">
        <v>0</v>
      </c>
      <c r="F137" s="23">
        <v>0</v>
      </c>
      <c r="G137" s="17">
        <v>0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>
      <c r="A138" s="36" t="s">
        <v>421</v>
      </c>
      <c r="B138" s="23">
        <v>2164355314</v>
      </c>
      <c r="C138" s="23">
        <v>0</v>
      </c>
      <c r="D138" s="23">
        <v>2164355314</v>
      </c>
      <c r="E138" s="23">
        <v>458273000</v>
      </c>
      <c r="F138" s="23">
        <v>458273000</v>
      </c>
      <c r="G138" s="17">
        <v>1706082314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>
      <c r="A139" s="36" t="s">
        <v>422</v>
      </c>
      <c r="B139" s="23">
        <v>0</v>
      </c>
      <c r="C139" s="23">
        <v>0</v>
      </c>
      <c r="D139" s="23">
        <v>0</v>
      </c>
      <c r="E139" s="23">
        <v>0</v>
      </c>
      <c r="F139" s="23">
        <v>0</v>
      </c>
      <c r="G139" s="17">
        <v>0</v>
      </c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7">
      <c r="A140" s="36" t="s">
        <v>423</v>
      </c>
      <c r="B140" s="23">
        <v>0</v>
      </c>
      <c r="C140" s="23">
        <v>0</v>
      </c>
      <c r="D140" s="23">
        <v>0</v>
      </c>
      <c r="E140" s="23">
        <v>0</v>
      </c>
      <c r="F140" s="23">
        <v>0</v>
      </c>
      <c r="G140" s="17">
        <v>0</v>
      </c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7">
      <c r="A141" s="42" t="s">
        <v>424</v>
      </c>
      <c r="B141" s="21">
        <v>4599335593</v>
      </c>
      <c r="C141" s="21">
        <v>88553491.170000002</v>
      </c>
      <c r="D141" s="21">
        <v>4687889084.1700001</v>
      </c>
      <c r="E141" s="21">
        <v>1005592672.65</v>
      </c>
      <c r="F141" s="21">
        <v>1004922216.65</v>
      </c>
      <c r="G141" s="13">
        <v>3682296411.52</v>
      </c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7">
      <c r="A142" s="36" t="s">
        <v>425</v>
      </c>
      <c r="B142" s="23">
        <v>0</v>
      </c>
      <c r="C142" s="23">
        <v>0</v>
      </c>
      <c r="D142" s="23">
        <v>0</v>
      </c>
      <c r="E142" s="23">
        <v>0</v>
      </c>
      <c r="F142" s="23">
        <v>0</v>
      </c>
      <c r="G142" s="17">
        <v>0</v>
      </c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>
      <c r="A143" s="36" t="s">
        <v>426</v>
      </c>
      <c r="B143" s="23">
        <v>0</v>
      </c>
      <c r="C143" s="23">
        <v>0</v>
      </c>
      <c r="D143" s="23">
        <v>0</v>
      </c>
      <c r="E143" s="23">
        <v>0</v>
      </c>
      <c r="F143" s="23">
        <v>0</v>
      </c>
      <c r="G143" s="17">
        <v>0</v>
      </c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7">
      <c r="A144" s="36" t="s">
        <v>427</v>
      </c>
      <c r="B144" s="23">
        <v>0</v>
      </c>
      <c r="C144" s="23">
        <v>14197746.050000001</v>
      </c>
      <c r="D144" s="23">
        <v>14197746.050000001</v>
      </c>
      <c r="E144" s="23">
        <v>14197746.050000001</v>
      </c>
      <c r="F144" s="23">
        <v>14197746.050000001</v>
      </c>
      <c r="G144" s="17">
        <v>0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>
      <c r="A145" s="36" t="s">
        <v>428</v>
      </c>
      <c r="B145" s="23">
        <v>0</v>
      </c>
      <c r="C145" s="23">
        <v>77553182</v>
      </c>
      <c r="D145" s="23">
        <v>77553182</v>
      </c>
      <c r="E145" s="23">
        <v>24658774.649999999</v>
      </c>
      <c r="F145" s="23">
        <v>24658774.649999999</v>
      </c>
      <c r="G145" s="17">
        <v>52894407.350000001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>
      <c r="A146" s="36" t="s">
        <v>429</v>
      </c>
      <c r="B146" s="23">
        <v>59606930</v>
      </c>
      <c r="C146" s="23">
        <v>0</v>
      </c>
      <c r="D146" s="23">
        <v>59606930</v>
      </c>
      <c r="E146" s="23">
        <v>0</v>
      </c>
      <c r="F146" s="23">
        <v>0</v>
      </c>
      <c r="G146" s="17">
        <v>59606930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7">
      <c r="A147" s="36" t="s">
        <v>430</v>
      </c>
      <c r="B147" s="23">
        <v>0</v>
      </c>
      <c r="C147" s="23">
        <v>46000000</v>
      </c>
      <c r="D147" s="23">
        <v>46000000</v>
      </c>
      <c r="E147" s="23">
        <v>15054990.93</v>
      </c>
      <c r="F147" s="23">
        <v>15054990.93</v>
      </c>
      <c r="G147" s="17">
        <v>30945009.07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>
      <c r="A148" s="36" t="s">
        <v>431</v>
      </c>
      <c r="B148" s="23">
        <v>208439129</v>
      </c>
      <c r="C148" s="23">
        <v>0</v>
      </c>
      <c r="D148" s="23">
        <v>208439129</v>
      </c>
      <c r="E148" s="23">
        <v>0</v>
      </c>
      <c r="F148" s="23">
        <v>0</v>
      </c>
      <c r="G148" s="17">
        <v>208439129</v>
      </c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>
      <c r="A149" s="36" t="s">
        <v>432</v>
      </c>
      <c r="B149" s="23">
        <v>27789476</v>
      </c>
      <c r="C149" s="23">
        <v>0</v>
      </c>
      <c r="D149" s="23">
        <v>27789476</v>
      </c>
      <c r="E149" s="23">
        <v>0</v>
      </c>
      <c r="F149" s="23">
        <v>0</v>
      </c>
      <c r="G149" s="17">
        <v>27789476</v>
      </c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>
      <c r="A150" s="36" t="s">
        <v>433</v>
      </c>
      <c r="B150" s="23">
        <v>376657107</v>
      </c>
      <c r="C150" s="23">
        <v>-40121337</v>
      </c>
      <c r="D150" s="23">
        <v>336535770</v>
      </c>
      <c r="E150" s="23">
        <v>67142730</v>
      </c>
      <c r="F150" s="23">
        <v>67142730</v>
      </c>
      <c r="G150" s="17">
        <v>269393040</v>
      </c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7">
      <c r="A151" s="36" t="s">
        <v>434</v>
      </c>
      <c r="B151" s="23">
        <v>84548754</v>
      </c>
      <c r="C151" s="23">
        <v>-10035790</v>
      </c>
      <c r="D151" s="23">
        <v>74512964</v>
      </c>
      <c r="E151" s="23">
        <v>16239572</v>
      </c>
      <c r="F151" s="23">
        <v>16239572</v>
      </c>
      <c r="G151" s="17">
        <v>58273392</v>
      </c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>
      <c r="A152" s="36" t="s">
        <v>435</v>
      </c>
      <c r="B152" s="23">
        <v>125424372</v>
      </c>
      <c r="C152" s="23">
        <v>0</v>
      </c>
      <c r="D152" s="23">
        <v>125424372</v>
      </c>
      <c r="E152" s="23">
        <v>32111754</v>
      </c>
      <c r="F152" s="23">
        <v>32111754</v>
      </c>
      <c r="G152" s="17">
        <v>93312618</v>
      </c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>
      <c r="A153" s="36" t="s">
        <v>436</v>
      </c>
      <c r="B153" s="23">
        <v>96507114</v>
      </c>
      <c r="C153" s="23">
        <v>0</v>
      </c>
      <c r="D153" s="23">
        <v>96507114</v>
      </c>
      <c r="E153" s="23">
        <v>23973166</v>
      </c>
      <c r="F153" s="23">
        <v>23302710</v>
      </c>
      <c r="G153" s="17">
        <v>72533948</v>
      </c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>
      <c r="A154" s="36" t="s">
        <v>437</v>
      </c>
      <c r="B154" s="23">
        <v>1788581</v>
      </c>
      <c r="C154" s="23">
        <v>0</v>
      </c>
      <c r="D154" s="23">
        <v>1788581</v>
      </c>
      <c r="E154" s="23">
        <v>0</v>
      </c>
      <c r="F154" s="23">
        <v>0</v>
      </c>
      <c r="G154" s="17">
        <v>1788581</v>
      </c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>
      <c r="A155" s="36" t="s">
        <v>438</v>
      </c>
      <c r="B155" s="23">
        <v>5049620</v>
      </c>
      <c r="C155" s="23">
        <v>0</v>
      </c>
      <c r="D155" s="23">
        <v>5049620</v>
      </c>
      <c r="E155" s="23">
        <v>0</v>
      </c>
      <c r="F155" s="23">
        <v>0</v>
      </c>
      <c r="G155" s="17">
        <v>5049620</v>
      </c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>
      <c r="A156" s="36" t="s">
        <v>439</v>
      </c>
      <c r="B156" s="23">
        <v>0</v>
      </c>
      <c r="C156" s="23">
        <v>0</v>
      </c>
      <c r="D156" s="23">
        <v>0</v>
      </c>
      <c r="E156" s="23">
        <v>0</v>
      </c>
      <c r="F156" s="23">
        <v>0</v>
      </c>
      <c r="G156" s="17">
        <v>0</v>
      </c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>
      <c r="A157" s="36" t="s">
        <v>440</v>
      </c>
      <c r="B157" s="23">
        <v>0</v>
      </c>
      <c r="C157" s="23">
        <v>0</v>
      </c>
      <c r="D157" s="23">
        <v>0</v>
      </c>
      <c r="E157" s="23">
        <v>0</v>
      </c>
      <c r="F157" s="23">
        <v>0</v>
      </c>
      <c r="G157" s="17">
        <v>0</v>
      </c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>
      <c r="A158" s="36" t="s">
        <v>441</v>
      </c>
      <c r="B158" s="23">
        <v>0</v>
      </c>
      <c r="C158" s="23">
        <v>0</v>
      </c>
      <c r="D158" s="23">
        <v>0</v>
      </c>
      <c r="E158" s="23">
        <v>0</v>
      </c>
      <c r="F158" s="23">
        <v>0</v>
      </c>
      <c r="G158" s="17">
        <v>0</v>
      </c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>
      <c r="A159" s="36" t="s">
        <v>442</v>
      </c>
      <c r="B159" s="23">
        <v>0</v>
      </c>
      <c r="C159" s="23">
        <v>0</v>
      </c>
      <c r="D159" s="23">
        <v>0</v>
      </c>
      <c r="E159" s="23">
        <v>0</v>
      </c>
      <c r="F159" s="23">
        <v>0</v>
      </c>
      <c r="G159" s="17">
        <v>0</v>
      </c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7">
      <c r="A160" s="36" t="s">
        <v>443</v>
      </c>
      <c r="B160" s="23">
        <v>0</v>
      </c>
      <c r="C160" s="23">
        <v>0</v>
      </c>
      <c r="D160" s="23">
        <v>0</v>
      </c>
      <c r="E160" s="23">
        <v>0</v>
      </c>
      <c r="F160" s="23">
        <v>0</v>
      </c>
      <c r="G160" s="17">
        <v>0</v>
      </c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>
      <c r="A161" s="36" t="s">
        <v>444</v>
      </c>
      <c r="B161" s="23">
        <v>276420966</v>
      </c>
      <c r="C161" s="23">
        <v>-2396024</v>
      </c>
      <c r="D161" s="23">
        <v>274024942</v>
      </c>
      <c r="E161" s="23">
        <v>45376726</v>
      </c>
      <c r="F161" s="23">
        <v>45376726</v>
      </c>
      <c r="G161" s="17">
        <v>228648216</v>
      </c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>
      <c r="A162" s="36" t="s">
        <v>445</v>
      </c>
      <c r="B162" s="23">
        <v>0</v>
      </c>
      <c r="C162" s="23">
        <v>0</v>
      </c>
      <c r="D162" s="23">
        <v>0</v>
      </c>
      <c r="E162" s="23">
        <v>0</v>
      </c>
      <c r="F162" s="23">
        <v>0</v>
      </c>
      <c r="G162" s="17">
        <v>0</v>
      </c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>
      <c r="A163" s="36" t="s">
        <v>446</v>
      </c>
      <c r="B163" s="23">
        <v>3140561821</v>
      </c>
      <c r="C163" s="23">
        <v>923217.12</v>
      </c>
      <c r="D163" s="23">
        <v>3141485038.1199999</v>
      </c>
      <c r="E163" s="23">
        <v>742242203.01999998</v>
      </c>
      <c r="F163" s="23">
        <v>742242203.01999998</v>
      </c>
      <c r="G163" s="17">
        <v>2399242835.0999999</v>
      </c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7">
      <c r="A164" s="36" t="s">
        <v>447</v>
      </c>
      <c r="B164" s="23">
        <v>0</v>
      </c>
      <c r="C164" s="23">
        <v>0</v>
      </c>
      <c r="D164" s="23">
        <v>0</v>
      </c>
      <c r="E164" s="23">
        <v>0</v>
      </c>
      <c r="F164" s="23">
        <v>0</v>
      </c>
      <c r="G164" s="17">
        <v>0</v>
      </c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>
      <c r="A165" s="36" t="s">
        <v>448</v>
      </c>
      <c r="B165" s="23">
        <v>0</v>
      </c>
      <c r="C165" s="23">
        <v>0</v>
      </c>
      <c r="D165" s="23">
        <v>0</v>
      </c>
      <c r="E165" s="23">
        <v>0</v>
      </c>
      <c r="F165" s="23">
        <v>0</v>
      </c>
      <c r="G165" s="17">
        <v>0</v>
      </c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>
      <c r="A166" s="36" t="s">
        <v>449</v>
      </c>
      <c r="B166" s="23">
        <v>0</v>
      </c>
      <c r="C166" s="23">
        <v>0</v>
      </c>
      <c r="D166" s="23">
        <v>0</v>
      </c>
      <c r="E166" s="23">
        <v>0</v>
      </c>
      <c r="F166" s="23">
        <v>0</v>
      </c>
      <c r="G166" s="17">
        <v>0</v>
      </c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>
      <c r="A167" s="36" t="s">
        <v>450</v>
      </c>
      <c r="B167" s="23">
        <v>0</v>
      </c>
      <c r="C167" s="23">
        <v>0</v>
      </c>
      <c r="D167" s="23">
        <v>0</v>
      </c>
      <c r="E167" s="23">
        <v>0</v>
      </c>
      <c r="F167" s="23">
        <v>0</v>
      </c>
      <c r="G167" s="17">
        <v>0</v>
      </c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>
      <c r="A168" s="36" t="s">
        <v>451</v>
      </c>
      <c r="B168" s="23">
        <v>0</v>
      </c>
      <c r="C168" s="23">
        <v>0</v>
      </c>
      <c r="D168" s="23">
        <v>0</v>
      </c>
      <c r="E168" s="23">
        <v>0</v>
      </c>
      <c r="F168" s="23">
        <v>0</v>
      </c>
      <c r="G168" s="17">
        <v>0</v>
      </c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>
      <c r="A169" s="36" t="s">
        <v>452</v>
      </c>
      <c r="B169" s="23">
        <v>0</v>
      </c>
      <c r="C169" s="23">
        <v>0</v>
      </c>
      <c r="D169" s="23">
        <v>0</v>
      </c>
      <c r="E169" s="23">
        <v>0</v>
      </c>
      <c r="F169" s="23">
        <v>0</v>
      </c>
      <c r="G169" s="17">
        <v>0</v>
      </c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>
      <c r="A170" s="36" t="s">
        <v>453</v>
      </c>
      <c r="B170" s="23">
        <v>0</v>
      </c>
      <c r="C170" s="23">
        <v>0</v>
      </c>
      <c r="D170" s="23">
        <v>0</v>
      </c>
      <c r="E170" s="23">
        <v>0</v>
      </c>
      <c r="F170" s="23">
        <v>0</v>
      </c>
      <c r="G170" s="17">
        <v>0</v>
      </c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>
      <c r="A171" s="36" t="s">
        <v>454</v>
      </c>
      <c r="B171" s="23">
        <v>0</v>
      </c>
      <c r="C171" s="23">
        <v>0</v>
      </c>
      <c r="D171" s="23">
        <v>0</v>
      </c>
      <c r="E171" s="23">
        <v>0</v>
      </c>
      <c r="F171" s="23">
        <v>0</v>
      </c>
      <c r="G171" s="17">
        <v>0</v>
      </c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>
      <c r="A172" s="36" t="s">
        <v>455</v>
      </c>
      <c r="B172" s="23">
        <v>0</v>
      </c>
      <c r="C172" s="23">
        <v>0</v>
      </c>
      <c r="D172" s="23">
        <v>0</v>
      </c>
      <c r="E172" s="23">
        <v>0</v>
      </c>
      <c r="F172" s="23">
        <v>0</v>
      </c>
      <c r="G172" s="17">
        <v>0</v>
      </c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>
      <c r="A173" s="36" t="s">
        <v>456</v>
      </c>
      <c r="B173" s="23">
        <v>0</v>
      </c>
      <c r="C173" s="23">
        <v>0</v>
      </c>
      <c r="D173" s="23">
        <v>0</v>
      </c>
      <c r="E173" s="23">
        <v>0</v>
      </c>
      <c r="F173" s="23">
        <v>0</v>
      </c>
      <c r="G173" s="17">
        <v>0</v>
      </c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>
      <c r="A174" s="36" t="s">
        <v>457</v>
      </c>
      <c r="B174" s="23">
        <v>72512781</v>
      </c>
      <c r="C174" s="23">
        <v>1190916</v>
      </c>
      <c r="D174" s="23">
        <v>73703697</v>
      </c>
      <c r="E174" s="23">
        <v>10311280</v>
      </c>
      <c r="F174" s="23">
        <v>10311280</v>
      </c>
      <c r="G174" s="17">
        <v>63392417</v>
      </c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>
      <c r="A175" s="36" t="s">
        <v>458</v>
      </c>
      <c r="B175" s="23">
        <v>0</v>
      </c>
      <c r="C175" s="23">
        <v>0</v>
      </c>
      <c r="D175" s="23">
        <v>0</v>
      </c>
      <c r="E175" s="23">
        <v>0</v>
      </c>
      <c r="F175" s="23">
        <v>0</v>
      </c>
      <c r="G175" s="17">
        <v>0</v>
      </c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>
      <c r="A176" s="36" t="s">
        <v>459</v>
      </c>
      <c r="B176" s="23">
        <v>10543443</v>
      </c>
      <c r="C176" s="23">
        <v>0</v>
      </c>
      <c r="D176" s="23">
        <v>10543443</v>
      </c>
      <c r="E176" s="23">
        <v>2113270</v>
      </c>
      <c r="F176" s="23">
        <v>2113270</v>
      </c>
      <c r="G176" s="17">
        <v>8430173</v>
      </c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>
      <c r="A177" s="36" t="s">
        <v>460</v>
      </c>
      <c r="B177" s="23">
        <v>11545194</v>
      </c>
      <c r="C177" s="23">
        <v>242608</v>
      </c>
      <c r="D177" s="23">
        <v>11787802</v>
      </c>
      <c r="E177" s="23">
        <v>2263296</v>
      </c>
      <c r="F177" s="23">
        <v>2263296</v>
      </c>
      <c r="G177" s="17">
        <v>9524506</v>
      </c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>
      <c r="A178" s="36" t="s">
        <v>461</v>
      </c>
      <c r="B178" s="23">
        <v>10436460</v>
      </c>
      <c r="C178" s="23">
        <v>0</v>
      </c>
      <c r="D178" s="23">
        <v>10436460</v>
      </c>
      <c r="E178" s="23">
        <v>2047490</v>
      </c>
      <c r="F178" s="23">
        <v>2047490</v>
      </c>
      <c r="G178" s="17">
        <v>8388970</v>
      </c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>
      <c r="A179" s="36" t="s">
        <v>462</v>
      </c>
      <c r="B179" s="23">
        <v>0</v>
      </c>
      <c r="C179" s="23">
        <v>0</v>
      </c>
      <c r="D179" s="23">
        <v>0</v>
      </c>
      <c r="E179" s="23">
        <v>0</v>
      </c>
      <c r="F179" s="23">
        <v>0</v>
      </c>
      <c r="G179" s="17">
        <v>0</v>
      </c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>
      <c r="A180" s="36" t="s">
        <v>463</v>
      </c>
      <c r="B180" s="23">
        <v>0</v>
      </c>
      <c r="C180" s="23">
        <v>0</v>
      </c>
      <c r="D180" s="23">
        <v>0</v>
      </c>
      <c r="E180" s="23">
        <v>0</v>
      </c>
      <c r="F180" s="23">
        <v>0</v>
      </c>
      <c r="G180" s="17">
        <v>0</v>
      </c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>
      <c r="A181" s="36" t="s">
        <v>464</v>
      </c>
      <c r="B181" s="23">
        <v>0</v>
      </c>
      <c r="C181" s="23">
        <v>0</v>
      </c>
      <c r="D181" s="23">
        <v>0</v>
      </c>
      <c r="E181" s="23">
        <v>0</v>
      </c>
      <c r="F181" s="23">
        <v>0</v>
      </c>
      <c r="G181" s="17">
        <v>0</v>
      </c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>
      <c r="A182" s="36" t="s">
        <v>465</v>
      </c>
      <c r="B182" s="23">
        <v>38851436</v>
      </c>
      <c r="C182" s="23">
        <v>604286</v>
      </c>
      <c r="D182" s="23">
        <v>39455722</v>
      </c>
      <c r="E182" s="23">
        <v>3580000</v>
      </c>
      <c r="F182" s="23">
        <v>3580000</v>
      </c>
      <c r="G182" s="17">
        <v>35875722</v>
      </c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>
      <c r="A183" s="36" t="s">
        <v>466</v>
      </c>
      <c r="B183" s="23">
        <v>17426217</v>
      </c>
      <c r="C183" s="23">
        <v>394687</v>
      </c>
      <c r="D183" s="23">
        <v>17820904</v>
      </c>
      <c r="E183" s="23">
        <v>3421668</v>
      </c>
      <c r="F183" s="23">
        <v>3421668</v>
      </c>
      <c r="G183" s="17">
        <v>14399236</v>
      </c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>
      <c r="A184" s="36" t="s">
        <v>467</v>
      </c>
      <c r="B184" s="23">
        <v>35226192</v>
      </c>
      <c r="C184" s="23">
        <v>0</v>
      </c>
      <c r="D184" s="23">
        <v>35226192</v>
      </c>
      <c r="E184" s="23">
        <v>858006</v>
      </c>
      <c r="F184" s="23">
        <v>858006</v>
      </c>
      <c r="G184" s="17">
        <v>34368186</v>
      </c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>
      <c r="A185" s="36" t="s">
        <v>468</v>
      </c>
      <c r="B185" s="23">
        <v>0</v>
      </c>
      <c r="C185" s="23">
        <v>0</v>
      </c>
      <c r="D185" s="23">
        <v>0</v>
      </c>
      <c r="E185" s="23">
        <v>0</v>
      </c>
      <c r="F185" s="23">
        <v>0</v>
      </c>
      <c r="G185" s="17">
        <v>0</v>
      </c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>
      <c r="A186" s="36" t="s">
        <v>484</v>
      </c>
      <c r="B186" s="23">
        <v>0</v>
      </c>
      <c r="C186" s="23">
        <v>0</v>
      </c>
      <c r="D186" s="23">
        <v>0</v>
      </c>
      <c r="E186" s="23">
        <v>0</v>
      </c>
      <c r="F186" s="23">
        <v>0</v>
      </c>
      <c r="G186" s="17">
        <v>0</v>
      </c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7">
      <c r="A187" s="36" t="s">
        <v>470</v>
      </c>
      <c r="B187" s="23">
        <v>0</v>
      </c>
      <c r="C187" s="23">
        <v>0</v>
      </c>
      <c r="D187" s="23">
        <v>0</v>
      </c>
      <c r="E187" s="23">
        <v>0</v>
      </c>
      <c r="F187" s="23">
        <v>0</v>
      </c>
      <c r="G187" s="17">
        <v>0</v>
      </c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7">
      <c r="A188" s="36" t="s">
        <v>471</v>
      </c>
      <c r="B188" s="23">
        <v>0</v>
      </c>
      <c r="C188" s="23">
        <v>0</v>
      </c>
      <c r="D188" s="23">
        <v>0</v>
      </c>
      <c r="E188" s="23">
        <v>0</v>
      </c>
      <c r="F188" s="23">
        <v>0</v>
      </c>
      <c r="G188" s="17">
        <v>0</v>
      </c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>
      <c r="A189" s="36" t="s">
        <v>485</v>
      </c>
      <c r="B189" s="23">
        <v>0</v>
      </c>
      <c r="C189" s="23">
        <v>0</v>
      </c>
      <c r="D189" s="23">
        <v>0</v>
      </c>
      <c r="E189" s="23">
        <v>0</v>
      </c>
      <c r="F189" s="23">
        <v>0</v>
      </c>
      <c r="G189" s="17">
        <v>0</v>
      </c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7">
      <c r="A190" s="36" t="s">
        <v>473</v>
      </c>
      <c r="B190" s="23">
        <v>0</v>
      </c>
      <c r="C190" s="23">
        <v>0</v>
      </c>
      <c r="D190" s="23">
        <v>0</v>
      </c>
      <c r="E190" s="23">
        <v>0</v>
      </c>
      <c r="F190" s="23">
        <v>0</v>
      </c>
      <c r="G190" s="17">
        <v>0</v>
      </c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>
      <c r="A191" s="36" t="s">
        <v>474</v>
      </c>
      <c r="B191" s="23">
        <v>0</v>
      </c>
      <c r="C191" s="23">
        <v>0</v>
      </c>
      <c r="D191" s="23">
        <v>0</v>
      </c>
      <c r="E191" s="23">
        <v>0</v>
      </c>
      <c r="F191" s="23">
        <v>0</v>
      </c>
      <c r="G191" s="17">
        <v>0</v>
      </c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7">
      <c r="A192" s="36" t="s">
        <v>475</v>
      </c>
      <c r="B192" s="23">
        <v>0</v>
      </c>
      <c r="C192" s="23">
        <v>0</v>
      </c>
      <c r="D192" s="23">
        <v>0</v>
      </c>
      <c r="E192" s="23">
        <v>0</v>
      </c>
      <c r="F192" s="23">
        <v>0</v>
      </c>
      <c r="G192" s="17">
        <v>0</v>
      </c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>
      <c r="A193" s="36" t="s">
        <v>476</v>
      </c>
      <c r="B193" s="23">
        <v>0</v>
      </c>
      <c r="C193" s="23">
        <v>0</v>
      </c>
      <c r="D193" s="23">
        <v>0</v>
      </c>
      <c r="E193" s="23">
        <v>0</v>
      </c>
      <c r="F193" s="23">
        <v>0</v>
      </c>
      <c r="G193" s="17">
        <v>0</v>
      </c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>
      <c r="A194" s="42" t="s">
        <v>477</v>
      </c>
      <c r="B194" s="21">
        <v>0</v>
      </c>
      <c r="C194" s="21">
        <v>0</v>
      </c>
      <c r="D194" s="21">
        <v>0</v>
      </c>
      <c r="E194" s="21">
        <v>0</v>
      </c>
      <c r="F194" s="21">
        <v>0</v>
      </c>
      <c r="G194" s="13">
        <v>0</v>
      </c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7">
      <c r="A195" s="36" t="s">
        <v>478</v>
      </c>
      <c r="B195" s="23">
        <v>0</v>
      </c>
      <c r="C195" s="23">
        <v>0</v>
      </c>
      <c r="D195" s="23">
        <v>0</v>
      </c>
      <c r="E195" s="23">
        <v>0</v>
      </c>
      <c r="F195" s="23">
        <v>0</v>
      </c>
      <c r="G195" s="17">
        <v>0</v>
      </c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7">
      <c r="A196" s="42" t="s">
        <v>479</v>
      </c>
      <c r="B196" s="21">
        <v>0</v>
      </c>
      <c r="C196" s="21">
        <v>0</v>
      </c>
      <c r="D196" s="21">
        <v>0</v>
      </c>
      <c r="E196" s="21">
        <v>0</v>
      </c>
      <c r="F196" s="21">
        <v>0</v>
      </c>
      <c r="G196" s="13">
        <v>0</v>
      </c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>
      <c r="A197" s="36" t="s">
        <v>480</v>
      </c>
      <c r="B197" s="23">
        <v>0</v>
      </c>
      <c r="C197" s="23">
        <v>0</v>
      </c>
      <c r="D197" s="23">
        <v>0</v>
      </c>
      <c r="E197" s="23">
        <v>0</v>
      </c>
      <c r="F197" s="23">
        <v>0</v>
      </c>
      <c r="G197" s="17">
        <v>0</v>
      </c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>
      <c r="A198" s="36" t="s">
        <v>481</v>
      </c>
      <c r="B198" s="23">
        <v>0</v>
      </c>
      <c r="C198" s="23">
        <v>0</v>
      </c>
      <c r="D198" s="23">
        <v>0</v>
      </c>
      <c r="E198" s="23">
        <v>0</v>
      </c>
      <c r="F198" s="23">
        <v>0</v>
      </c>
      <c r="G198" s="17">
        <v>0</v>
      </c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>
      <c r="A199" s="36" t="s">
        <v>482</v>
      </c>
      <c r="B199" s="23">
        <v>0</v>
      </c>
      <c r="C199" s="23">
        <v>0</v>
      </c>
      <c r="D199" s="23">
        <v>0</v>
      </c>
      <c r="E199" s="23">
        <v>0</v>
      </c>
      <c r="F199" s="23">
        <v>0</v>
      </c>
      <c r="G199" s="17">
        <v>0</v>
      </c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>
      <c r="A200" s="91" t="s">
        <v>486</v>
      </c>
      <c r="B200" s="85">
        <v>41136103198</v>
      </c>
      <c r="C200" s="85">
        <v>1407756451.3299999</v>
      </c>
      <c r="D200" s="85">
        <v>42543859649.330002</v>
      </c>
      <c r="E200" s="85">
        <v>8857191275.2299995</v>
      </c>
      <c r="F200" s="85">
        <v>8668428228.8799992</v>
      </c>
      <c r="G200" s="86">
        <v>33686668374.099998</v>
      </c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>
      <c r="A201" s="1" t="s">
        <v>123</v>
      </c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</sheetData>
  <mergeCells count="11">
    <mergeCell ref="F8:F9"/>
    <mergeCell ref="A1:G1"/>
    <mergeCell ref="A2:G2"/>
    <mergeCell ref="A3:G3"/>
    <mergeCell ref="A4:G4"/>
    <mergeCell ref="A5:G5"/>
    <mergeCell ref="B7:F7"/>
    <mergeCell ref="G7:G8"/>
    <mergeCell ref="B8:B9"/>
    <mergeCell ref="D8:D9"/>
    <mergeCell ref="E8:E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28D06-2267-4406-B5FC-E99724C13D4E}">
  <dimension ref="A1:Z94"/>
  <sheetViews>
    <sheetView showGridLines="0" zoomScale="90" zoomScaleNormal="90" workbookViewId="0">
      <selection activeCell="D82" sqref="D82"/>
    </sheetView>
  </sheetViews>
  <sheetFormatPr baseColWidth="10" defaultRowHeight="15"/>
  <cols>
    <col min="1" max="1" width="70.7109375" customWidth="1"/>
    <col min="2" max="7" width="20.7109375" customWidth="1"/>
  </cols>
  <sheetData>
    <row r="1" spans="1:26">
      <c r="A1" s="123" t="s">
        <v>0</v>
      </c>
      <c r="B1" s="123"/>
      <c r="C1" s="123"/>
      <c r="D1" s="123"/>
      <c r="E1" s="123"/>
      <c r="F1" s="123"/>
      <c r="G1" s="12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23" t="s">
        <v>307</v>
      </c>
      <c r="B2" s="123"/>
      <c r="C2" s="123"/>
      <c r="D2" s="123"/>
      <c r="E2" s="123"/>
      <c r="F2" s="123"/>
      <c r="G2" s="12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23" t="s">
        <v>487</v>
      </c>
      <c r="B3" s="123"/>
      <c r="C3" s="123"/>
      <c r="D3" s="123"/>
      <c r="E3" s="123"/>
      <c r="F3" s="123"/>
      <c r="G3" s="12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23" t="s">
        <v>125</v>
      </c>
      <c r="B4" s="123"/>
      <c r="C4" s="123"/>
      <c r="D4" s="123"/>
      <c r="E4" s="123"/>
      <c r="F4" s="123"/>
      <c r="G4" s="12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23" t="s">
        <v>126</v>
      </c>
      <c r="B5" s="123"/>
      <c r="C5" s="123"/>
      <c r="D5" s="123"/>
      <c r="E5" s="123"/>
      <c r="F5" s="123"/>
      <c r="G5" s="12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63"/>
      <c r="B6" s="63"/>
      <c r="C6" s="63"/>
      <c r="D6" s="63"/>
      <c r="E6" s="63"/>
      <c r="F6" s="63"/>
      <c r="G6" s="6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61"/>
      <c r="B7" s="110" t="s">
        <v>309</v>
      </c>
      <c r="C7" s="110"/>
      <c r="D7" s="110"/>
      <c r="E7" s="110"/>
      <c r="F7" s="110"/>
      <c r="G7" s="113" t="s">
        <v>310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62" t="s">
        <v>212</v>
      </c>
      <c r="B8" s="117" t="s">
        <v>311</v>
      </c>
      <c r="C8" s="27" t="s">
        <v>239</v>
      </c>
      <c r="D8" s="117" t="s">
        <v>240</v>
      </c>
      <c r="E8" s="117" t="s">
        <v>195</v>
      </c>
      <c r="F8" s="117" t="s">
        <v>198</v>
      </c>
      <c r="G8" s="12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64" t="s">
        <v>243</v>
      </c>
      <c r="B9" s="118"/>
      <c r="C9" s="29" t="s">
        <v>244</v>
      </c>
      <c r="D9" s="118"/>
      <c r="E9" s="118"/>
      <c r="F9" s="118"/>
      <c r="G9" s="125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31" t="s">
        <v>488</v>
      </c>
      <c r="B10" s="7">
        <v>22029640617</v>
      </c>
      <c r="C10" s="7">
        <v>1450837871.4400001</v>
      </c>
      <c r="D10" s="7">
        <v>23480478488.439999</v>
      </c>
      <c r="E10" s="7">
        <v>4647496562.8999996</v>
      </c>
      <c r="F10" s="7">
        <v>4476504841.5500002</v>
      </c>
      <c r="G10" s="9">
        <v>18832981925.540001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42" t="s">
        <v>489</v>
      </c>
      <c r="B11" s="21">
        <v>5991666480</v>
      </c>
      <c r="C11" s="21">
        <v>1024999458.01</v>
      </c>
      <c r="D11" s="21">
        <v>7016665938.0100002</v>
      </c>
      <c r="E11" s="21">
        <v>1162298944.78</v>
      </c>
      <c r="F11" s="21">
        <v>1066209022.37</v>
      </c>
      <c r="G11" s="13">
        <v>5854366993.2299995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36" t="s">
        <v>490</v>
      </c>
      <c r="B12" s="23">
        <v>168410528</v>
      </c>
      <c r="C12" s="23">
        <v>0</v>
      </c>
      <c r="D12" s="23">
        <v>168410528</v>
      </c>
      <c r="E12" s="23">
        <v>47855328</v>
      </c>
      <c r="F12" s="23">
        <v>47855328</v>
      </c>
      <c r="G12" s="17">
        <v>120555200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36" t="s">
        <v>491</v>
      </c>
      <c r="B13" s="23">
        <v>1459778844</v>
      </c>
      <c r="C13" s="23">
        <v>-6485864</v>
      </c>
      <c r="D13" s="23">
        <v>1453292980</v>
      </c>
      <c r="E13" s="23">
        <v>311609365.12</v>
      </c>
      <c r="F13" s="23">
        <v>303586454.19999999</v>
      </c>
      <c r="G13" s="17">
        <v>1141683614.8800001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36" t="s">
        <v>492</v>
      </c>
      <c r="B14" s="23">
        <v>1200071135</v>
      </c>
      <c r="C14" s="23">
        <v>-6238866.0899999999</v>
      </c>
      <c r="D14" s="23">
        <v>1193832268.9100001</v>
      </c>
      <c r="E14" s="23">
        <v>264782379.52000001</v>
      </c>
      <c r="F14" s="23">
        <v>258240213.74000001</v>
      </c>
      <c r="G14" s="17">
        <v>929049889.38999999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36" t="s">
        <v>493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17">
        <v>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36" t="s">
        <v>494</v>
      </c>
      <c r="B16" s="23">
        <v>263395125</v>
      </c>
      <c r="C16" s="23">
        <v>168319652.63999999</v>
      </c>
      <c r="D16" s="23">
        <v>431714777.63999999</v>
      </c>
      <c r="E16" s="23">
        <v>36405868.719999999</v>
      </c>
      <c r="F16" s="23">
        <v>34469682.359999999</v>
      </c>
      <c r="G16" s="17">
        <v>395308908.92000002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36" t="s">
        <v>495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17">
        <v>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36" t="s">
        <v>496</v>
      </c>
      <c r="B18" s="23">
        <v>2571718685</v>
      </c>
      <c r="C18" s="23">
        <v>865110172.46000004</v>
      </c>
      <c r="D18" s="23">
        <v>3436828857.46</v>
      </c>
      <c r="E18" s="23">
        <v>444823073.18000001</v>
      </c>
      <c r="F18" s="23">
        <v>376759612.94999999</v>
      </c>
      <c r="G18" s="17">
        <v>2992005784.2800002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36" t="s">
        <v>497</v>
      </c>
      <c r="B19" s="23">
        <v>328292163</v>
      </c>
      <c r="C19" s="23">
        <v>4294363</v>
      </c>
      <c r="D19" s="23">
        <v>332586526</v>
      </c>
      <c r="E19" s="23">
        <v>56822930.240000002</v>
      </c>
      <c r="F19" s="23">
        <v>45297731.119999997</v>
      </c>
      <c r="G19" s="17">
        <v>275763595.75999999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42" t="s">
        <v>498</v>
      </c>
      <c r="B20" s="21">
        <v>10019886956</v>
      </c>
      <c r="C20" s="21">
        <v>136166539</v>
      </c>
      <c r="D20" s="21">
        <v>10156053495</v>
      </c>
      <c r="E20" s="21">
        <v>1698928649.3299999</v>
      </c>
      <c r="F20" s="21">
        <v>1633062534.0699999</v>
      </c>
      <c r="G20" s="13">
        <v>8457124845.6700001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36" t="s">
        <v>499</v>
      </c>
      <c r="B21" s="23">
        <v>124340212</v>
      </c>
      <c r="C21" s="23">
        <v>35756234</v>
      </c>
      <c r="D21" s="23">
        <v>160096446</v>
      </c>
      <c r="E21" s="23">
        <v>13785337.02</v>
      </c>
      <c r="F21" s="23">
        <v>12181693.970000001</v>
      </c>
      <c r="G21" s="17">
        <v>146311108.97999999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36" t="s">
        <v>500</v>
      </c>
      <c r="B22" s="23">
        <v>479348511</v>
      </c>
      <c r="C22" s="23">
        <v>9856930</v>
      </c>
      <c r="D22" s="23">
        <v>489205441</v>
      </c>
      <c r="E22" s="23">
        <v>32176841.399999999</v>
      </c>
      <c r="F22" s="23">
        <v>31977597.309999999</v>
      </c>
      <c r="G22" s="17">
        <v>457028599.60000002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36" t="s">
        <v>501</v>
      </c>
      <c r="B23" s="23">
        <v>1947505075</v>
      </c>
      <c r="C23" s="23">
        <v>-14829069</v>
      </c>
      <c r="D23" s="23">
        <v>1932676006</v>
      </c>
      <c r="E23" s="23">
        <v>396382372.36000001</v>
      </c>
      <c r="F23" s="23">
        <v>353666558.5</v>
      </c>
      <c r="G23" s="17">
        <v>1536293633.6400001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36" t="s">
        <v>502</v>
      </c>
      <c r="B24" s="23">
        <v>624525711</v>
      </c>
      <c r="C24" s="23">
        <v>2874123</v>
      </c>
      <c r="D24" s="23">
        <v>627399834</v>
      </c>
      <c r="E24" s="23">
        <v>124424917.65000001</v>
      </c>
      <c r="F24" s="23">
        <v>121074040.59999999</v>
      </c>
      <c r="G24" s="17">
        <v>502974916.35000002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36" t="s">
        <v>503</v>
      </c>
      <c r="B25" s="23">
        <v>2978764340</v>
      </c>
      <c r="C25" s="23">
        <v>-94050483.579999998</v>
      </c>
      <c r="D25" s="23">
        <v>2884713856.4200001</v>
      </c>
      <c r="E25" s="23">
        <v>786862679.82000005</v>
      </c>
      <c r="F25" s="23">
        <v>773431663.66999996</v>
      </c>
      <c r="G25" s="17">
        <v>2097851176.5999999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36" t="s">
        <v>504</v>
      </c>
      <c r="B26" s="23">
        <v>3781266046</v>
      </c>
      <c r="C26" s="23">
        <v>196651086.58000001</v>
      </c>
      <c r="D26" s="23">
        <v>3977917132.5799999</v>
      </c>
      <c r="E26" s="23">
        <v>331346588.14999998</v>
      </c>
      <c r="F26" s="23">
        <v>328382187.01999998</v>
      </c>
      <c r="G26" s="17">
        <v>3646570544.4299998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36" t="s">
        <v>505</v>
      </c>
      <c r="B27" s="23">
        <v>84137061</v>
      </c>
      <c r="C27" s="23">
        <v>-92282</v>
      </c>
      <c r="D27" s="23">
        <v>84044779</v>
      </c>
      <c r="E27" s="23">
        <v>13949912.93</v>
      </c>
      <c r="F27" s="23">
        <v>12348793</v>
      </c>
      <c r="G27" s="17">
        <v>70094866.069999993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42" t="s">
        <v>506</v>
      </c>
      <c r="B28" s="21">
        <v>1881887708</v>
      </c>
      <c r="C28" s="21">
        <v>-90933965</v>
      </c>
      <c r="D28" s="21">
        <v>1790953743</v>
      </c>
      <c r="E28" s="21">
        <v>230338710.27000001</v>
      </c>
      <c r="F28" s="21">
        <v>221303026.59</v>
      </c>
      <c r="G28" s="13">
        <v>1560615032.73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36" t="s">
        <v>507</v>
      </c>
      <c r="B29" s="23">
        <v>309597580</v>
      </c>
      <c r="C29" s="23">
        <v>7555204</v>
      </c>
      <c r="D29" s="23">
        <v>317152784</v>
      </c>
      <c r="E29" s="23">
        <v>25809251.59</v>
      </c>
      <c r="F29" s="23">
        <v>19392919.140000001</v>
      </c>
      <c r="G29" s="17">
        <v>291343532.41000003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36" t="s">
        <v>508</v>
      </c>
      <c r="B30" s="23">
        <v>222354066</v>
      </c>
      <c r="C30" s="23">
        <v>52516099</v>
      </c>
      <c r="D30" s="23">
        <v>274870165</v>
      </c>
      <c r="E30" s="23">
        <v>16950261.75</v>
      </c>
      <c r="F30" s="23">
        <v>15890368.560000001</v>
      </c>
      <c r="G30" s="17">
        <v>257919903.25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36" t="s">
        <v>509</v>
      </c>
      <c r="B31" s="23">
        <v>2647193</v>
      </c>
      <c r="C31" s="23">
        <v>4878</v>
      </c>
      <c r="D31" s="23">
        <v>2652071</v>
      </c>
      <c r="E31" s="23">
        <v>570071.93999999994</v>
      </c>
      <c r="F31" s="23">
        <v>547352.36</v>
      </c>
      <c r="G31" s="17">
        <v>2081999.06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36" t="s">
        <v>510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17">
        <v>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36" t="s">
        <v>511</v>
      </c>
      <c r="B33" s="23">
        <v>531596697</v>
      </c>
      <c r="C33" s="23">
        <v>-91553182</v>
      </c>
      <c r="D33" s="23">
        <v>440043515</v>
      </c>
      <c r="E33" s="23">
        <v>105324142</v>
      </c>
      <c r="F33" s="23">
        <v>105324142</v>
      </c>
      <c r="G33" s="17">
        <v>334719373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36" t="s">
        <v>512</v>
      </c>
      <c r="B34" s="23">
        <v>90125608</v>
      </c>
      <c r="C34" s="23">
        <v>53572</v>
      </c>
      <c r="D34" s="23">
        <v>90179180</v>
      </c>
      <c r="E34" s="23">
        <v>2377164</v>
      </c>
      <c r="F34" s="23">
        <v>2302884</v>
      </c>
      <c r="G34" s="17">
        <v>87802016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36" t="s">
        <v>513</v>
      </c>
      <c r="B35" s="23">
        <v>240678556</v>
      </c>
      <c r="C35" s="23">
        <v>7154</v>
      </c>
      <c r="D35" s="23">
        <v>240685710</v>
      </c>
      <c r="E35" s="23">
        <v>16322197.58</v>
      </c>
      <c r="F35" s="23">
        <v>16072770.57</v>
      </c>
      <c r="G35" s="17">
        <v>224363512.41999999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36" t="s">
        <v>514</v>
      </c>
      <c r="B36" s="23">
        <v>28979154</v>
      </c>
      <c r="C36" s="23">
        <v>155667</v>
      </c>
      <c r="D36" s="23">
        <v>29134821</v>
      </c>
      <c r="E36" s="23">
        <v>4523230.1100000003</v>
      </c>
      <c r="F36" s="23">
        <v>4406336.87</v>
      </c>
      <c r="G36" s="17">
        <v>24611590.890000001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36" t="s">
        <v>515</v>
      </c>
      <c r="B37" s="23">
        <v>455908854</v>
      </c>
      <c r="C37" s="23">
        <v>-59673357</v>
      </c>
      <c r="D37" s="23">
        <v>396235497</v>
      </c>
      <c r="E37" s="23">
        <v>58462391.299999997</v>
      </c>
      <c r="F37" s="23">
        <v>57366253.090000004</v>
      </c>
      <c r="G37" s="17">
        <v>337773105.69999999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42" t="s">
        <v>516</v>
      </c>
      <c r="B38" s="21">
        <v>4136199473</v>
      </c>
      <c r="C38" s="21">
        <v>380605839.43000001</v>
      </c>
      <c r="D38" s="21">
        <v>4516805312.4300003</v>
      </c>
      <c r="E38" s="21">
        <v>1555930258.52</v>
      </c>
      <c r="F38" s="21">
        <v>1555930258.52</v>
      </c>
      <c r="G38" s="13">
        <v>2960875053.9099998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>
      <c r="A39" s="36" t="s">
        <v>517</v>
      </c>
      <c r="B39" s="23">
        <v>478132624</v>
      </c>
      <c r="C39" s="23">
        <v>380605839.43000001</v>
      </c>
      <c r="D39" s="23">
        <v>858738463.42999995</v>
      </c>
      <c r="E39" s="23">
        <v>579356155.25</v>
      </c>
      <c r="F39" s="23">
        <v>579356155.25</v>
      </c>
      <c r="G39" s="17">
        <v>279382308.18000001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7">
      <c r="A40" s="36" t="s">
        <v>518</v>
      </c>
      <c r="B40" s="23">
        <v>3658066849</v>
      </c>
      <c r="C40" s="23">
        <v>0</v>
      </c>
      <c r="D40" s="23">
        <v>3658066849</v>
      </c>
      <c r="E40" s="23">
        <v>976574103.26999998</v>
      </c>
      <c r="F40" s="23">
        <v>976574103.26999998</v>
      </c>
      <c r="G40" s="17">
        <v>2681492745.73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36" t="s">
        <v>519</v>
      </c>
      <c r="B41" s="23">
        <v>0</v>
      </c>
      <c r="C41" s="23">
        <v>0</v>
      </c>
      <c r="D41" s="23">
        <v>0</v>
      </c>
      <c r="E41" s="23">
        <v>0</v>
      </c>
      <c r="F41" s="23">
        <v>0</v>
      </c>
      <c r="G41" s="17">
        <v>0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36" t="s">
        <v>520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  <c r="G42" s="17">
        <v>0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36"/>
      <c r="B43" s="23"/>
      <c r="C43" s="23"/>
      <c r="D43" s="23"/>
      <c r="E43" s="23"/>
      <c r="F43" s="23"/>
      <c r="G43" s="17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65"/>
      <c r="B44" s="66"/>
      <c r="C44" s="66"/>
      <c r="D44" s="66"/>
      <c r="E44" s="66"/>
      <c r="F44" s="66"/>
      <c r="G44" s="67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42" t="s">
        <v>521</v>
      </c>
      <c r="B45" s="21">
        <v>19106462581</v>
      </c>
      <c r="C45" s="21">
        <v>-43081420.109999999</v>
      </c>
      <c r="D45" s="21">
        <v>19063381160.889999</v>
      </c>
      <c r="E45" s="21">
        <v>4209694712.3299999</v>
      </c>
      <c r="F45" s="21">
        <v>4191923387.3299999</v>
      </c>
      <c r="G45" s="13">
        <v>14853686448.559999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42" t="s">
        <v>489</v>
      </c>
      <c r="B46" s="21">
        <v>173731405</v>
      </c>
      <c r="C46" s="21">
        <v>3218359.83</v>
      </c>
      <c r="D46" s="21">
        <v>176949764.83000001</v>
      </c>
      <c r="E46" s="21">
        <v>37410003.729999997</v>
      </c>
      <c r="F46" s="21">
        <v>20309134.73</v>
      </c>
      <c r="G46" s="13">
        <v>139539761.09999999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36" t="s">
        <v>490</v>
      </c>
      <c r="B47" s="23">
        <v>668141</v>
      </c>
      <c r="C47" s="23">
        <v>0</v>
      </c>
      <c r="D47" s="23">
        <v>668141</v>
      </c>
      <c r="E47" s="23">
        <v>0</v>
      </c>
      <c r="F47" s="23">
        <v>0</v>
      </c>
      <c r="G47" s="17">
        <v>668141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36" t="s">
        <v>491</v>
      </c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17">
        <v>0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>
      <c r="A49" s="36" t="s">
        <v>492</v>
      </c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17">
        <v>0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36" t="s">
        <v>493</v>
      </c>
      <c r="B50" s="23">
        <v>0</v>
      </c>
      <c r="C50" s="23">
        <v>0</v>
      </c>
      <c r="D50" s="23">
        <v>0</v>
      </c>
      <c r="E50" s="23">
        <v>0</v>
      </c>
      <c r="F50" s="23">
        <v>0</v>
      </c>
      <c r="G50" s="17">
        <v>0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>
      <c r="A51" s="36" t="s">
        <v>494</v>
      </c>
      <c r="B51" s="23">
        <v>0</v>
      </c>
      <c r="C51" s="23">
        <v>3218359.83</v>
      </c>
      <c r="D51" s="23">
        <v>3218359.83</v>
      </c>
      <c r="E51" s="23">
        <v>3208265.73</v>
      </c>
      <c r="F51" s="23">
        <v>3208265.73</v>
      </c>
      <c r="G51" s="17">
        <v>10094.1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36" t="s">
        <v>495</v>
      </c>
      <c r="B52" s="23">
        <v>0</v>
      </c>
      <c r="C52" s="23">
        <v>0</v>
      </c>
      <c r="D52" s="23">
        <v>0</v>
      </c>
      <c r="E52" s="23">
        <v>0</v>
      </c>
      <c r="F52" s="23">
        <v>0</v>
      </c>
      <c r="G52" s="17">
        <v>0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>
      <c r="A53" s="36" t="s">
        <v>496</v>
      </c>
      <c r="B53" s="23">
        <v>173063264</v>
      </c>
      <c r="C53" s="23">
        <v>0</v>
      </c>
      <c r="D53" s="23">
        <v>173063264</v>
      </c>
      <c r="E53" s="23">
        <v>34201738</v>
      </c>
      <c r="F53" s="23">
        <v>17100869</v>
      </c>
      <c r="G53" s="17">
        <v>138861526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36" t="s">
        <v>497</v>
      </c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17">
        <v>0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42" t="s">
        <v>498</v>
      </c>
      <c r="B55" s="21">
        <v>14961604822</v>
      </c>
      <c r="C55" s="21">
        <v>-684965.14</v>
      </c>
      <c r="D55" s="21">
        <v>14960919856.860001</v>
      </c>
      <c r="E55" s="21">
        <v>3191707959.8299999</v>
      </c>
      <c r="F55" s="21">
        <v>3191037503.8299999</v>
      </c>
      <c r="G55" s="13">
        <v>11769211897.030001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36" t="s">
        <v>499</v>
      </c>
      <c r="B56" s="23">
        <v>0</v>
      </c>
      <c r="C56" s="23">
        <v>0</v>
      </c>
      <c r="D56" s="23">
        <v>0</v>
      </c>
      <c r="E56" s="23">
        <v>0</v>
      </c>
      <c r="F56" s="23">
        <v>0</v>
      </c>
      <c r="G56" s="17">
        <v>0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>
      <c r="A57" s="36" t="s">
        <v>500</v>
      </c>
      <c r="B57" s="23">
        <v>196109150</v>
      </c>
      <c r="C57" s="23">
        <v>46000000</v>
      </c>
      <c r="D57" s="23">
        <v>242109150</v>
      </c>
      <c r="E57" s="23">
        <v>15070947.93</v>
      </c>
      <c r="F57" s="23">
        <v>15070947.93</v>
      </c>
      <c r="G57" s="17">
        <v>227038202.06999999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>
      <c r="A58" s="36" t="s">
        <v>501</v>
      </c>
      <c r="B58" s="23">
        <v>3108825270</v>
      </c>
      <c r="C58" s="23">
        <v>923217.12</v>
      </c>
      <c r="D58" s="23">
        <v>3109748487.1199999</v>
      </c>
      <c r="E58" s="23">
        <v>734939035.01999998</v>
      </c>
      <c r="F58" s="23">
        <v>734939035.01999998</v>
      </c>
      <c r="G58" s="17">
        <v>2374809452.0999999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36" t="s">
        <v>502</v>
      </c>
      <c r="B59" s="23">
        <v>37789476</v>
      </c>
      <c r="C59" s="23">
        <v>0</v>
      </c>
      <c r="D59" s="23">
        <v>37789476</v>
      </c>
      <c r="E59" s="23">
        <v>0</v>
      </c>
      <c r="F59" s="23">
        <v>0</v>
      </c>
      <c r="G59" s="17">
        <v>37789476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36" t="s">
        <v>503</v>
      </c>
      <c r="B60" s="23">
        <v>9805759987</v>
      </c>
      <c r="C60" s="23">
        <v>-33943156.219999999</v>
      </c>
      <c r="D60" s="23">
        <v>9771816830.7800007</v>
      </c>
      <c r="E60" s="23">
        <v>2103790910.1800001</v>
      </c>
      <c r="F60" s="23">
        <v>2103120454.1800001</v>
      </c>
      <c r="G60" s="17">
        <v>7668025920.6000004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36" t="s">
        <v>504</v>
      </c>
      <c r="B61" s="23">
        <v>1789318702</v>
      </c>
      <c r="C61" s="23">
        <v>-13665026.039999999</v>
      </c>
      <c r="D61" s="23">
        <v>1775653675.96</v>
      </c>
      <c r="E61" s="23">
        <v>337883090.69999999</v>
      </c>
      <c r="F61" s="23">
        <v>337883090.69999999</v>
      </c>
      <c r="G61" s="17">
        <v>1437770585.26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36" t="s">
        <v>505</v>
      </c>
      <c r="B62" s="23">
        <v>23802237</v>
      </c>
      <c r="C62" s="23">
        <v>0</v>
      </c>
      <c r="D62" s="23">
        <v>23802237</v>
      </c>
      <c r="E62" s="23">
        <v>23976</v>
      </c>
      <c r="F62" s="23">
        <v>23976</v>
      </c>
      <c r="G62" s="17">
        <v>23778261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>
      <c r="A63" s="42" t="s">
        <v>506</v>
      </c>
      <c r="B63" s="21">
        <v>9901430</v>
      </c>
      <c r="C63" s="21">
        <v>77553182</v>
      </c>
      <c r="D63" s="21">
        <v>87454612</v>
      </c>
      <c r="E63" s="21">
        <v>24658774.649999999</v>
      </c>
      <c r="F63" s="21">
        <v>24658774.649999999</v>
      </c>
      <c r="G63" s="13">
        <v>62795837.350000001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>
      <c r="A64" s="36" t="s">
        <v>507</v>
      </c>
      <c r="B64" s="23">
        <v>804210</v>
      </c>
      <c r="C64" s="23">
        <v>0</v>
      </c>
      <c r="D64" s="23">
        <v>804210</v>
      </c>
      <c r="E64" s="23">
        <v>0</v>
      </c>
      <c r="F64" s="23">
        <v>0</v>
      </c>
      <c r="G64" s="17">
        <v>804210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36" t="s">
        <v>508</v>
      </c>
      <c r="B65" s="23">
        <v>0</v>
      </c>
      <c r="C65" s="23">
        <v>0</v>
      </c>
      <c r="D65" s="23">
        <v>0</v>
      </c>
      <c r="E65" s="23">
        <v>0</v>
      </c>
      <c r="F65" s="23">
        <v>0</v>
      </c>
      <c r="G65" s="17">
        <v>0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36" t="s">
        <v>509</v>
      </c>
      <c r="B66" s="23">
        <v>0</v>
      </c>
      <c r="C66" s="23">
        <v>0</v>
      </c>
      <c r="D66" s="23">
        <v>0</v>
      </c>
      <c r="E66" s="23">
        <v>0</v>
      </c>
      <c r="F66" s="23">
        <v>0</v>
      </c>
      <c r="G66" s="17">
        <v>0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36" t="s">
        <v>510</v>
      </c>
      <c r="B67" s="23">
        <v>0</v>
      </c>
      <c r="C67" s="23">
        <v>0</v>
      </c>
      <c r="D67" s="23">
        <v>0</v>
      </c>
      <c r="E67" s="23">
        <v>0</v>
      </c>
      <c r="F67" s="23">
        <v>0</v>
      </c>
      <c r="G67" s="17">
        <v>0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36" t="s">
        <v>511</v>
      </c>
      <c r="B68" s="23">
        <v>0</v>
      </c>
      <c r="C68" s="23">
        <v>77553182</v>
      </c>
      <c r="D68" s="23">
        <v>77553182</v>
      </c>
      <c r="E68" s="23">
        <v>24658774.649999999</v>
      </c>
      <c r="F68" s="23">
        <v>24658774.649999999</v>
      </c>
      <c r="G68" s="17">
        <v>52894407.350000001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>
      <c r="A69" s="36" t="s">
        <v>512</v>
      </c>
      <c r="B69" s="23">
        <v>200000</v>
      </c>
      <c r="C69" s="23">
        <v>0</v>
      </c>
      <c r="D69" s="23">
        <v>200000</v>
      </c>
      <c r="E69" s="23">
        <v>0</v>
      </c>
      <c r="F69" s="23">
        <v>0</v>
      </c>
      <c r="G69" s="17">
        <v>200000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36" t="s">
        <v>513</v>
      </c>
      <c r="B70" s="23">
        <v>0</v>
      </c>
      <c r="C70" s="23">
        <v>0</v>
      </c>
      <c r="D70" s="23">
        <v>0</v>
      </c>
      <c r="E70" s="23">
        <v>0</v>
      </c>
      <c r="F70" s="23">
        <v>0</v>
      </c>
      <c r="G70" s="17">
        <v>0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36" t="s">
        <v>514</v>
      </c>
      <c r="B71" s="23">
        <v>4150000</v>
      </c>
      <c r="C71" s="23">
        <v>0</v>
      </c>
      <c r="D71" s="23">
        <v>4150000</v>
      </c>
      <c r="E71" s="23">
        <v>0</v>
      </c>
      <c r="F71" s="23">
        <v>0</v>
      </c>
      <c r="G71" s="17">
        <v>4150000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>
      <c r="A72" s="36" t="s">
        <v>515</v>
      </c>
      <c r="B72" s="23">
        <v>4747220</v>
      </c>
      <c r="C72" s="23">
        <v>0</v>
      </c>
      <c r="D72" s="23">
        <v>4747220</v>
      </c>
      <c r="E72" s="23">
        <v>0</v>
      </c>
      <c r="F72" s="23">
        <v>0</v>
      </c>
      <c r="G72" s="17">
        <v>4747220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42" t="s">
        <v>516</v>
      </c>
      <c r="B73" s="21">
        <v>3961224924</v>
      </c>
      <c r="C73" s="21">
        <v>-123167996.8</v>
      </c>
      <c r="D73" s="21">
        <v>3838056927.1999998</v>
      </c>
      <c r="E73" s="21">
        <v>955917974.12</v>
      </c>
      <c r="F73" s="21">
        <v>955917974.12</v>
      </c>
      <c r="G73" s="13">
        <v>2882138953.0799999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36" t="s">
        <v>517</v>
      </c>
      <c r="B74" s="23">
        <v>857918545</v>
      </c>
      <c r="C74" s="23">
        <v>-123553182</v>
      </c>
      <c r="D74" s="23">
        <v>734365363</v>
      </c>
      <c r="E74" s="23">
        <v>99051253.920000002</v>
      </c>
      <c r="F74" s="23">
        <v>99051253.920000002</v>
      </c>
      <c r="G74" s="17">
        <v>635314109.08000004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7">
      <c r="A75" s="36" t="s">
        <v>518</v>
      </c>
      <c r="B75" s="23">
        <v>3103306379</v>
      </c>
      <c r="C75" s="23">
        <v>385185.2</v>
      </c>
      <c r="D75" s="23">
        <v>3103691564.1999998</v>
      </c>
      <c r="E75" s="23">
        <v>856866720.20000005</v>
      </c>
      <c r="F75" s="23">
        <v>856866720.20000005</v>
      </c>
      <c r="G75" s="17">
        <v>2246824844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>
      <c r="A76" s="36" t="s">
        <v>519</v>
      </c>
      <c r="B76" s="23">
        <v>0</v>
      </c>
      <c r="C76" s="23">
        <v>0</v>
      </c>
      <c r="D76" s="23">
        <v>0</v>
      </c>
      <c r="E76" s="23">
        <v>0</v>
      </c>
      <c r="F76" s="23">
        <v>0</v>
      </c>
      <c r="G76" s="17">
        <v>0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>
      <c r="A77" s="36" t="s">
        <v>520</v>
      </c>
      <c r="B77" s="23">
        <v>0</v>
      </c>
      <c r="C77" s="23">
        <v>0</v>
      </c>
      <c r="D77" s="23">
        <v>0</v>
      </c>
      <c r="E77" s="23">
        <v>0</v>
      </c>
      <c r="F77" s="23">
        <v>0</v>
      </c>
      <c r="G77" s="17">
        <v>0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>
      <c r="A78" s="91" t="s">
        <v>386</v>
      </c>
      <c r="B78" s="85">
        <v>41136103198</v>
      </c>
      <c r="C78" s="85">
        <v>1407756451.3299999</v>
      </c>
      <c r="D78" s="85">
        <v>42543859649.330002</v>
      </c>
      <c r="E78" s="85">
        <v>8857191275.2299995</v>
      </c>
      <c r="F78" s="85">
        <v>8668428228.8799992</v>
      </c>
      <c r="G78" s="86">
        <v>33686668374.099998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>
      <c r="A79" s="1" t="s">
        <v>123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</sheetData>
  <mergeCells count="11">
    <mergeCell ref="F8:F9"/>
    <mergeCell ref="A1:G1"/>
    <mergeCell ref="A2:G2"/>
    <mergeCell ref="A3:G3"/>
    <mergeCell ref="A4:G4"/>
    <mergeCell ref="A5:G5"/>
    <mergeCell ref="B7:F7"/>
    <mergeCell ref="G7:G9"/>
    <mergeCell ref="B8:B9"/>
    <mergeCell ref="D8:D9"/>
    <mergeCell ref="E8:E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A055D-2253-4779-9DD1-3A1E6D334571}">
  <dimension ref="A1:G34"/>
  <sheetViews>
    <sheetView showGridLines="0" zoomScale="90" zoomScaleNormal="90" workbookViewId="0">
      <selection activeCell="C34" sqref="C34"/>
    </sheetView>
  </sheetViews>
  <sheetFormatPr baseColWidth="10" defaultRowHeight="12"/>
  <cols>
    <col min="1" max="1" width="102.5703125" style="76" customWidth="1"/>
    <col min="2" max="7" width="16" style="76" customWidth="1"/>
    <col min="8" max="16384" width="11.42578125" style="76"/>
  </cols>
  <sheetData>
    <row r="1" spans="1:7" ht="13.5">
      <c r="A1" s="132" t="s">
        <v>522</v>
      </c>
      <c r="B1" s="132"/>
      <c r="C1" s="132"/>
      <c r="D1" s="132"/>
      <c r="E1" s="132"/>
      <c r="F1" s="132"/>
      <c r="G1" s="132"/>
    </row>
    <row r="2" spans="1:7" ht="13.5">
      <c r="A2" s="132" t="s">
        <v>307</v>
      </c>
      <c r="B2" s="132"/>
      <c r="C2" s="132"/>
      <c r="D2" s="132"/>
      <c r="E2" s="132"/>
      <c r="F2" s="132"/>
      <c r="G2" s="132"/>
    </row>
    <row r="3" spans="1:7" ht="13.5">
      <c r="A3" s="132" t="s">
        <v>523</v>
      </c>
      <c r="B3" s="132"/>
      <c r="C3" s="132"/>
      <c r="D3" s="132"/>
      <c r="E3" s="132"/>
      <c r="F3" s="132"/>
      <c r="G3" s="132"/>
    </row>
    <row r="4" spans="1:7" ht="13.5">
      <c r="A4" s="132" t="s">
        <v>541</v>
      </c>
      <c r="B4" s="132"/>
      <c r="C4" s="132"/>
      <c r="D4" s="132"/>
      <c r="E4" s="132"/>
      <c r="F4" s="132"/>
      <c r="G4" s="132"/>
    </row>
    <row r="5" spans="1:7" ht="13.5">
      <c r="A5" s="132" t="s">
        <v>126</v>
      </c>
      <c r="B5" s="132"/>
      <c r="C5" s="132"/>
      <c r="D5" s="132"/>
      <c r="E5" s="132"/>
      <c r="F5" s="132"/>
      <c r="G5" s="132"/>
    </row>
    <row r="6" spans="1:7" ht="13.5">
      <c r="A6" s="126" t="s">
        <v>524</v>
      </c>
      <c r="B6" s="128" t="s">
        <v>309</v>
      </c>
      <c r="C6" s="129"/>
      <c r="D6" s="129"/>
      <c r="E6" s="129"/>
      <c r="F6" s="130"/>
      <c r="G6" s="131" t="s">
        <v>525</v>
      </c>
    </row>
    <row r="7" spans="1:7" ht="27">
      <c r="A7" s="127"/>
      <c r="B7" s="77" t="s">
        <v>526</v>
      </c>
      <c r="C7" s="77" t="s">
        <v>527</v>
      </c>
      <c r="D7" s="77" t="s">
        <v>240</v>
      </c>
      <c r="E7" s="77" t="s">
        <v>195</v>
      </c>
      <c r="F7" s="77" t="s">
        <v>198</v>
      </c>
      <c r="G7" s="131"/>
    </row>
    <row r="8" spans="1:7" ht="13.5">
      <c r="A8" s="78" t="s">
        <v>528</v>
      </c>
      <c r="B8" s="97">
        <v>5492935326</v>
      </c>
      <c r="C8" s="97">
        <v>2111554.0299999714</v>
      </c>
      <c r="D8" s="97">
        <v>5495046880.0299997</v>
      </c>
      <c r="E8" s="97">
        <v>1283985211.7899995</v>
      </c>
      <c r="F8" s="97">
        <v>1241272424.8599997</v>
      </c>
      <c r="G8" s="97">
        <v>4211061668.2400002</v>
      </c>
    </row>
    <row r="9" spans="1:7" ht="13.5">
      <c r="A9" s="79" t="s">
        <v>529</v>
      </c>
      <c r="B9" s="98">
        <v>1505551608</v>
      </c>
      <c r="C9" s="98">
        <v>5036620.0299999714</v>
      </c>
      <c r="D9" s="98">
        <v>1510588228.03</v>
      </c>
      <c r="E9" s="98">
        <v>372296208.22000009</v>
      </c>
      <c r="F9" s="98">
        <v>356788088.54999995</v>
      </c>
      <c r="G9" s="98">
        <v>1138292019.8099999</v>
      </c>
    </row>
    <row r="10" spans="1:7" ht="13.5">
      <c r="A10" s="79" t="s">
        <v>530</v>
      </c>
      <c r="B10" s="98">
        <v>2134980150</v>
      </c>
      <c r="C10" s="98">
        <v>157568</v>
      </c>
      <c r="D10" s="98">
        <v>2135137718</v>
      </c>
      <c r="E10" s="98">
        <v>597777653.82999945</v>
      </c>
      <c r="F10" s="98">
        <v>583679215.25999963</v>
      </c>
      <c r="G10" s="98">
        <v>1537360064.1700006</v>
      </c>
    </row>
    <row r="11" spans="1:7" ht="13.5">
      <c r="A11" s="79" t="s">
        <v>531</v>
      </c>
      <c r="B11" s="98">
        <v>0</v>
      </c>
      <c r="C11" s="98">
        <v>0</v>
      </c>
      <c r="D11" s="98">
        <v>0</v>
      </c>
      <c r="E11" s="98">
        <v>0</v>
      </c>
      <c r="F11" s="98">
        <v>0</v>
      </c>
      <c r="G11" s="98">
        <v>0</v>
      </c>
    </row>
    <row r="12" spans="1:7" ht="13.5">
      <c r="A12" s="79" t="s">
        <v>532</v>
      </c>
      <c r="B12" s="98">
        <v>0</v>
      </c>
      <c r="C12" s="98">
        <v>0</v>
      </c>
      <c r="D12" s="98">
        <v>0</v>
      </c>
      <c r="E12" s="98">
        <v>0</v>
      </c>
      <c r="F12" s="98">
        <v>0</v>
      </c>
      <c r="G12" s="98">
        <v>0</v>
      </c>
    </row>
    <row r="13" spans="1:7" ht="13.5">
      <c r="A13" s="79" t="s">
        <v>533</v>
      </c>
      <c r="B13" s="98">
        <v>0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</row>
    <row r="14" spans="1:7" ht="13.5">
      <c r="A14" s="79" t="s">
        <v>534</v>
      </c>
      <c r="B14" s="98">
        <v>1852403568</v>
      </c>
      <c r="C14" s="99">
        <v>-3082634</v>
      </c>
      <c r="D14" s="98">
        <v>1849320934</v>
      </c>
      <c r="E14" s="98">
        <v>313911349.74000007</v>
      </c>
      <c r="F14" s="98">
        <v>300805121.05000001</v>
      </c>
      <c r="G14" s="98">
        <v>1535409584.26</v>
      </c>
    </row>
    <row r="15" spans="1:7" ht="13.5">
      <c r="A15" s="79" t="s">
        <v>535</v>
      </c>
      <c r="B15" s="98">
        <v>0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</row>
    <row r="16" spans="1:7" ht="13.5">
      <c r="A16" s="79" t="s">
        <v>536</v>
      </c>
      <c r="B16" s="98">
        <v>0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</row>
    <row r="17" spans="1:7" ht="13.5">
      <c r="A17" s="79" t="s">
        <v>537</v>
      </c>
      <c r="B17" s="98">
        <v>0</v>
      </c>
      <c r="C17" s="98">
        <v>0</v>
      </c>
      <c r="D17" s="98">
        <v>0</v>
      </c>
      <c r="E17" s="98">
        <v>0</v>
      </c>
      <c r="F17" s="98">
        <v>0</v>
      </c>
      <c r="G17" s="98">
        <v>0</v>
      </c>
    </row>
    <row r="18" spans="1:7" ht="13.5">
      <c r="A18" s="79" t="s">
        <v>538</v>
      </c>
      <c r="B18" s="98">
        <v>0</v>
      </c>
      <c r="C18" s="98">
        <v>0</v>
      </c>
      <c r="D18" s="98">
        <v>0</v>
      </c>
      <c r="E18" s="98">
        <v>0</v>
      </c>
      <c r="F18" s="98">
        <v>0</v>
      </c>
      <c r="G18" s="98">
        <v>0</v>
      </c>
    </row>
    <row r="19" spans="1:7" ht="13.5">
      <c r="A19" s="78" t="s">
        <v>539</v>
      </c>
      <c r="B19" s="100">
        <v>7621189144</v>
      </c>
      <c r="C19" s="100">
        <v>0</v>
      </c>
      <c r="D19" s="100">
        <v>7621189144</v>
      </c>
      <c r="E19" s="100">
        <v>1696265097.5600004</v>
      </c>
      <c r="F19" s="100">
        <v>1696265097.5600004</v>
      </c>
      <c r="G19" s="100">
        <v>5924924046.4399996</v>
      </c>
    </row>
    <row r="20" spans="1:7" ht="13.5">
      <c r="A20" s="79" t="s">
        <v>529</v>
      </c>
      <c r="B20" s="98">
        <v>0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</row>
    <row r="21" spans="1:7" ht="13.5">
      <c r="A21" s="79" t="s">
        <v>530</v>
      </c>
      <c r="B21" s="98">
        <v>7621189144</v>
      </c>
      <c r="C21" s="98">
        <v>0</v>
      </c>
      <c r="D21" s="98">
        <v>7621189144</v>
      </c>
      <c r="E21" s="98">
        <v>1696265097.5600004</v>
      </c>
      <c r="F21" s="98">
        <v>1696265097.5600004</v>
      </c>
      <c r="G21" s="98">
        <v>5924924046.4399996</v>
      </c>
    </row>
    <row r="22" spans="1:7" ht="13.5">
      <c r="A22" s="79" t="s">
        <v>531</v>
      </c>
      <c r="B22" s="98">
        <v>0</v>
      </c>
      <c r="C22" s="98">
        <v>0</v>
      </c>
      <c r="D22" s="98">
        <v>0</v>
      </c>
      <c r="E22" s="98">
        <v>0</v>
      </c>
      <c r="F22" s="98">
        <v>0</v>
      </c>
      <c r="G22" s="98">
        <v>0</v>
      </c>
    </row>
    <row r="23" spans="1:7" ht="13.5">
      <c r="A23" s="79" t="s">
        <v>532</v>
      </c>
      <c r="B23" s="98">
        <v>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</row>
    <row r="24" spans="1:7" ht="13.5">
      <c r="A24" s="79" t="s">
        <v>533</v>
      </c>
      <c r="B24" s="98">
        <v>0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</row>
    <row r="25" spans="1:7" ht="13.5">
      <c r="A25" s="79" t="s">
        <v>534</v>
      </c>
      <c r="B25" s="98">
        <v>0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</row>
    <row r="26" spans="1:7" ht="13.5">
      <c r="A26" s="79" t="s">
        <v>535</v>
      </c>
      <c r="B26" s="98">
        <v>0</v>
      </c>
      <c r="C26" s="98">
        <v>0</v>
      </c>
      <c r="D26" s="98">
        <v>0</v>
      </c>
      <c r="E26" s="98">
        <v>0</v>
      </c>
      <c r="F26" s="98">
        <v>0</v>
      </c>
      <c r="G26" s="98">
        <v>0</v>
      </c>
    </row>
    <row r="27" spans="1:7" ht="13.5">
      <c r="A27" s="79" t="s">
        <v>536</v>
      </c>
      <c r="B27" s="98">
        <v>0</v>
      </c>
      <c r="C27" s="98">
        <v>0</v>
      </c>
      <c r="D27" s="98">
        <v>0</v>
      </c>
      <c r="E27" s="98">
        <v>0</v>
      </c>
      <c r="F27" s="98">
        <v>0</v>
      </c>
      <c r="G27" s="98">
        <v>0</v>
      </c>
    </row>
    <row r="28" spans="1:7" ht="13.5">
      <c r="A28" s="79" t="s">
        <v>537</v>
      </c>
      <c r="B28" s="98">
        <v>0</v>
      </c>
      <c r="C28" s="98">
        <v>0</v>
      </c>
      <c r="D28" s="98">
        <v>0</v>
      </c>
      <c r="E28" s="98">
        <v>0</v>
      </c>
      <c r="F28" s="98">
        <v>0</v>
      </c>
      <c r="G28" s="98">
        <v>0</v>
      </c>
    </row>
    <row r="29" spans="1:7" ht="13.5">
      <c r="A29" s="79" t="s">
        <v>538</v>
      </c>
      <c r="B29" s="98">
        <v>0</v>
      </c>
      <c r="C29" s="98">
        <v>0</v>
      </c>
      <c r="D29" s="98">
        <v>0</v>
      </c>
      <c r="E29" s="98">
        <v>0</v>
      </c>
      <c r="F29" s="98">
        <v>0</v>
      </c>
      <c r="G29" s="98">
        <v>0</v>
      </c>
    </row>
    <row r="30" spans="1:7" ht="13.5">
      <c r="A30" s="80" t="s">
        <v>540</v>
      </c>
      <c r="B30" s="101">
        <v>13114124470</v>
      </c>
      <c r="C30" s="101">
        <v>2111554.029999733</v>
      </c>
      <c r="D30" s="101">
        <v>13116236024.029999</v>
      </c>
      <c r="E30" s="101">
        <v>2980250309.3499999</v>
      </c>
      <c r="F30" s="101">
        <v>2937537522.4200001</v>
      </c>
      <c r="G30" s="101">
        <v>10135985714.679998</v>
      </c>
    </row>
    <row r="31" spans="1:7" ht="13.5">
      <c r="A31" s="81" t="s">
        <v>123</v>
      </c>
      <c r="B31" s="81"/>
      <c r="C31" s="81"/>
      <c r="D31" s="81"/>
      <c r="E31" s="81"/>
      <c r="F31" s="81"/>
      <c r="G31" s="81"/>
    </row>
    <row r="34" spans="2:7">
      <c r="B34" s="82"/>
      <c r="C34" s="82"/>
      <c r="D34" s="82"/>
      <c r="E34" s="82"/>
      <c r="F34" s="82"/>
      <c r="G34" s="82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1. SITUACIÓN FINANCIERA</vt:lpstr>
      <vt:lpstr>2. ANALITICO DE DEUDA</vt:lpstr>
      <vt:lpstr>3. ANALITICO DEUDA OBLIGACIONES</vt:lpstr>
      <vt:lpstr>4. BALANCE PRESUPUESTARIO</vt:lpstr>
      <vt:lpstr>5. ANÁLITICO DE INGRESOS</vt:lpstr>
      <vt:lpstr>6a. OBJETO DE GASTO</vt:lpstr>
      <vt:lpstr>6b.CLASIFICACIÓN ADMINISTRATIVA</vt:lpstr>
      <vt:lpstr>6c. CLASIFICACIÓN FUNCIONAL</vt:lpstr>
      <vt:lpstr>6d. SERVICIOS PERSONALES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V. Pacheco Cardeña</dc:creator>
  <cp:lastModifiedBy>Gabriel Abelardo Cauich Castilla</cp:lastModifiedBy>
  <dcterms:created xsi:type="dcterms:W3CDTF">2021-04-28T18:24:10Z</dcterms:created>
  <dcterms:modified xsi:type="dcterms:W3CDTF">2021-04-30T04:25:54Z</dcterms:modified>
</cp:coreProperties>
</file>