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de79f7d5cb5f25/SAF 2020/Informes trimestrales/4 2020 Enero/"/>
    </mc:Choice>
  </mc:AlternateContent>
  <xr:revisionPtr revIDLastSave="15" documentId="8_{DD903400-538C-4E86-9A0E-9D3A8F002B8C}" xr6:coauthVersionLast="46" xr6:coauthVersionMax="46" xr10:uidLastSave="{09D7DB7B-DF5B-4B3F-9021-9FDD1E7542BF}"/>
  <bookViews>
    <workbookView xWindow="-120" yWindow="-120" windowWidth="29040" windowHeight="16440" tabRatio="964" xr2:uid="{00000000-000D-0000-FFFF-FFFF00000000}"/>
  </bookViews>
  <sheets>
    <sheet name="SITUACIÓN FINANCIERA" sheetId="14" r:id="rId1"/>
    <sheet name="ANALITICO DE DEUDA" sheetId="16" r:id="rId2"/>
    <sheet name="ANALITICO DE DEUDA OBLIGACIONES" sheetId="17" r:id="rId3"/>
    <sheet name="BALANCE PRESUPUESTARIO" sheetId="18" r:id="rId4"/>
    <sheet name="ANÁLITICO DE INGRESOS" sheetId="15" r:id="rId5"/>
    <sheet name="AE- OBJETO DE GASTO" sheetId="13" r:id="rId6"/>
    <sheet name="AE-CLASIFICACIÓN ADMINISTRATIVA" sheetId="12" r:id="rId7"/>
    <sheet name="AE- CLASIFICACIÓN FUNCIONAL" sheetId="11" r:id="rId8"/>
    <sheet name="SERVICIOS PERSONALES" sheetId="19" r:id="rId9"/>
  </sheets>
  <definedNames>
    <definedName name="_xlnm._FilterDatabase" localSheetId="7" hidden="1">'AE- CLASIFICACIÓN FUNCIONAL'!$A$8:$Z$41</definedName>
    <definedName name="_xlnm._FilterDatabase" localSheetId="5" hidden="1">'AE- OBJETO DE GASTO'!$A$8:$Z$8</definedName>
    <definedName name="_xlnm._FilterDatabase" localSheetId="6" hidden="1">'AE-CLASIFICACIÓN ADMINISTRATIVA'!$A$7:$Z$7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8" l="1"/>
  <c r="D45" i="18"/>
  <c r="B45" i="18"/>
  <c r="C44" i="18"/>
  <c r="D44" i="18"/>
  <c r="B44" i="18"/>
  <c r="C37" i="18"/>
  <c r="D37" i="18"/>
  <c r="B37" i="18"/>
  <c r="C36" i="18"/>
  <c r="D36" i="18"/>
  <c r="B36" i="18"/>
  <c r="C35" i="18"/>
  <c r="D35" i="18"/>
  <c r="B35" i="18"/>
  <c r="B33" i="18"/>
  <c r="C42" i="18"/>
  <c r="D42" i="18"/>
  <c r="B42" i="18"/>
  <c r="C46" i="18"/>
  <c r="D46" i="18"/>
  <c r="B46" i="18"/>
  <c r="D28" i="18"/>
  <c r="C28" i="18"/>
  <c r="B28" i="18"/>
  <c r="B25" i="18"/>
  <c r="D13" i="18"/>
  <c r="C13" i="18"/>
  <c r="B13" i="18"/>
  <c r="B43" i="18" l="1"/>
  <c r="B49" i="18" s="1"/>
  <c r="B34" i="18"/>
  <c r="B39" i="18" s="1"/>
  <c r="B40" i="18" s="1"/>
  <c r="C34" i="18"/>
  <c r="C39" i="18" s="1"/>
  <c r="C40" i="18" s="1"/>
  <c r="C43" i="18"/>
  <c r="C49" i="18" s="1"/>
  <c r="D43" i="18"/>
  <c r="D49" i="18" s="1"/>
  <c r="D34" i="18"/>
  <c r="D39" i="18" s="1"/>
  <c r="D40" i="18" s="1"/>
  <c r="D25" i="18"/>
  <c r="D31" i="18" s="1"/>
  <c r="D9" i="18" s="1"/>
  <c r="D6" i="18" s="1"/>
  <c r="D16" i="18" s="1"/>
  <c r="D17" i="18" s="1"/>
  <c r="D18" i="18" s="1"/>
  <c r="C25" i="18"/>
  <c r="C31" i="18" s="1"/>
  <c r="C9" i="18" s="1"/>
  <c r="C6" i="18" s="1"/>
  <c r="C16" i="18" s="1"/>
  <c r="C17" i="18" s="1"/>
  <c r="C18" i="18" s="1"/>
  <c r="B31" i="18"/>
  <c r="B9" i="18" s="1"/>
  <c r="B6" i="18" s="1"/>
  <c r="B16" i="18" s="1"/>
  <c r="B17" i="18" s="1"/>
  <c r="B18" i="18" s="1"/>
  <c r="B30" i="16"/>
  <c r="I11" i="16"/>
  <c r="H11" i="16"/>
  <c r="G11" i="16"/>
  <c r="F11" i="16"/>
  <c r="E11" i="16"/>
  <c r="D11" i="16"/>
  <c r="C11" i="16"/>
  <c r="I7" i="16"/>
  <c r="H7" i="16"/>
  <c r="H6" i="16" s="1"/>
  <c r="H16" i="16" s="1"/>
  <c r="G7" i="16"/>
  <c r="F7" i="16"/>
  <c r="E7" i="16"/>
  <c r="D7" i="16"/>
  <c r="C7" i="16"/>
  <c r="G6" i="16" l="1"/>
  <c r="G16" i="16" s="1"/>
  <c r="C6" i="16"/>
  <c r="C16" i="16" s="1"/>
  <c r="F6" i="16"/>
  <c r="F16" i="16" s="1"/>
  <c r="E6" i="16"/>
  <c r="E16" i="16" s="1"/>
  <c r="I6" i="16"/>
  <c r="I16" i="16" s="1"/>
  <c r="D6" i="16"/>
  <c r="D16" i="16" s="1"/>
</calcChain>
</file>

<file path=xl/sharedStrings.xml><?xml version="1.0" encoding="utf-8"?>
<sst xmlns="http://schemas.openxmlformats.org/spreadsheetml/2006/main" count="859" uniqueCount="567">
  <si>
    <t>01 DE ENERO AL 31 DE DICIEMBRE DE 2020</t>
  </si>
  <si>
    <t>ENTE PÚBLICO: PODER EJECUTIVO</t>
  </si>
  <si>
    <t>Bajo protesta de decir verdad declaramos que los Estados Financieros y sus Notas son razonablemente correctos y responsabilidad del emisor.</t>
  </si>
  <si>
    <t>(PESOS)</t>
  </si>
  <si>
    <t>Estado Analítico del Ejercicio del Presupuesto de Egresos Detallado - LDF</t>
  </si>
  <si>
    <t>Concepto</t>
  </si>
  <si>
    <t>(c)</t>
  </si>
  <si>
    <t>Aprobado (d)</t>
  </si>
  <si>
    <t>Ampliaciones/</t>
  </si>
  <si>
    <t>(Reducciones)</t>
  </si>
  <si>
    <t>Modificado</t>
  </si>
  <si>
    <t>Pagado</t>
  </si>
  <si>
    <t>Subejercido (e)</t>
  </si>
  <si>
    <t>Egresos</t>
  </si>
  <si>
    <t>Clasificación Funcional (Finalidad y Función)</t>
  </si>
  <si>
    <t>Devengado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</si>
  <si>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</si>
  <si>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</si>
  <si>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</si>
  <si>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</si>
  <si>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</si>
  <si>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</si>
  <si>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</si>
  <si>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</si>
  <si>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</si>
  <si>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</si>
  <si>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</si>
  <si>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</si>
  <si>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</si>
  <si>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</si>
  <si>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</si>
  <si>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</si>
  <si>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</si>
  <si>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</si>
  <si>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</si>
  <si>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</si>
  <si>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</si>
  <si>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</si>
  <si>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</si>
  <si>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</si>
  <si>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</si>
  <si>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</si>
  <si>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</si>
  <si>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</si>
  <si>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</si>
  <si>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</si>
  <si>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</si>
  <si>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</si>
  <si>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</si>
  <si>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</si>
  <si>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</si>
  <si>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>Clasificación Administrativa</t>
  </si>
  <si>
    <t>I. GASTO NO ETIQUETADO</t>
  </si>
  <si>
    <t xml:space="preserve">        PODER EJECUTIVO</t>
  </si>
  <si>
    <t xml:space="preserve">            DESPACHO DEL GOBERNADOR</t>
  </si>
  <si>
    <t xml:space="preserve">            SECRETARÍA GENERAL DE GOBIERNO</t>
  </si>
  <si>
    <t xml:space="preserve">            SECRETARÍA DE OBRAS PÚBLICAS</t>
  </si>
  <si>
    <t xml:space="preserve">            SECRETARÍA DE SEGURIDAD PÚBLICA</t>
  </si>
  <si>
    <t xml:space="preserve">            SECRETARÍA DE EDUCACIÓN</t>
  </si>
  <si>
    <t xml:space="preserve">            FISCALÍA GENERAL DEL ESTADO</t>
  </si>
  <si>
    <t xml:space="preserve">            SECRETARÍA DE DESARROLLO RURAL</t>
  </si>
  <si>
    <t xml:space="preserve">            SECRETARÍA DE FOMENTO ECONÓMICO Y TRABAJO</t>
  </si>
  <si>
    <t xml:space="preserve">            SECRETARÍA DE FOMENTO TURÍSTICO</t>
  </si>
  <si>
    <t xml:space="preserve">            SECRETARÍA DE DESARROLLO SUSTENTABLE</t>
  </si>
  <si>
    <t xml:space="preserve">            SECRETARÍA DE LA CONTRALORÍA GENERAL</t>
  </si>
  <si>
    <t xml:space="preserve">            SECRETARÍA DE DESARROLLO SOCIAL</t>
  </si>
  <si>
    <t xml:space="preserve">            SECRETARÍA DE SALUD</t>
  </si>
  <si>
    <t xml:space="preserve">            JUBILACIONES Y PENSIONES</t>
  </si>
  <si>
    <t xml:space="preserve">            PARTICIPACIONES,  APORTACIONES  Y TRANSFERENCIAS A MUNICIPIOS</t>
  </si>
  <si>
    <t xml:space="preserve">            DEUDA PÚBLICA</t>
  </si>
  <si>
    <t xml:space="preserve">            CONSEJERÍA JURÍDICA</t>
  </si>
  <si>
    <t xml:space="preserve">            SECRETARÍA DE LA CULTURA Y LAS ARTES</t>
  </si>
  <si>
    <t xml:space="preserve">            SECRETARÍA DE ADMINISTRACIÓN Y FINANZAS</t>
  </si>
  <si>
    <t xml:space="preserve">            SECRETARIA DE INVESTIGACIÓN, INNOVACIÓN Y EDUCACIÓN SUPERIOR</t>
  </si>
  <si>
    <t xml:space="preserve">            SECRETARÍA DE LAS MUJERES</t>
  </si>
  <si>
    <t xml:space="preserve">            SECRETARÍA DE PESCA Y ACUACULTURA SUSTENTABLES</t>
  </si>
  <si>
    <t xml:space="preserve">        PODER LEGISLATIVO</t>
  </si>
  <si>
    <t xml:space="preserve">            PODER LEGISLATIVO</t>
  </si>
  <si>
    <t xml:space="preserve">        PODER JUDICIAL</t>
  </si>
  <si>
    <t xml:space="preserve">            PODER JUDICIAL</t>
  </si>
  <si>
    <t xml:space="preserve">        ORGANISMOS  AUTÓNOMOS</t>
  </si>
  <si>
    <t xml:space="preserve">            TRIBUNAL ELECTORAL DEL ESTADO DE YUCATÁN</t>
  </si>
  <si>
    <t xml:space="preserve">            INSTITUTO ELECTORAL Y DE PARTICIPACION CIUDADANA DE YUCATAN</t>
  </si>
  <si>
    <t xml:space="preserve">            COMISIÓN DE LOS DERECHOS HUMANOS DEL ESTADO DE YUCATÁN</t>
  </si>
  <si>
    <t xml:space="preserve">            INSTITUTO ESTATAL DE TRANSPARENCIA</t>
  </si>
  <si>
    <t xml:space="preserve">            UNIVERSIDAD AUTÓNOMA DE YUCATÁN</t>
  </si>
  <si>
    <t xml:space="preserve">            TRIBUNAL DE JUSTICIA  ADMINISTRATIVA DEL ESTADO DE YUCATÁN</t>
  </si>
  <si>
    <t xml:space="preserve">        ENTIDADES PARAESTATALES Y FIDEICOMISOS NO EMPRESARIALES Y NO FINANCIEROS</t>
  </si>
  <si>
    <t xml:space="preserve">            INSTITUTO PARA EL DESARROLLO DE LA CULTURA MAYA DEL ESTADO DE YUCATÁN</t>
  </si>
  <si>
    <t xml:space="preserve">            LA JUNTA DE ELECTRIFICACIÓN DEL ESTADO DE YUCATÁN</t>
  </si>
  <si>
    <t xml:space="preserve">            INSTITUTO PARA EL DESARROLLO Y CERTIFICACIÓN DE LA INFRAESTRUCTURA FÍSICA EDUCATIVA Y ELÉCTRICA DE YUCATÁN</t>
  </si>
  <si>
    <t xml:space="preserve">            INSTITUTO DE INFRAESTRUCTURA CARRETERA DE YUCATÁN</t>
  </si>
  <si>
    <t xml:space="preserve">            JUNTA DE AGUA POTABLE Y ALCANTARILLADO DE YUCATÁN</t>
  </si>
  <si>
    <t xml:space="preserve">            INSTITUTO PARA LA CONSTRUCCIÓN Y CONSERVACIÓN DE OBRA PÚBLICA EN YUCATÁN</t>
  </si>
  <si>
    <t xml:space="preserve">            INSTITUTO DE VIVIENDA DEL ESTADO DE YUCATÁN</t>
  </si>
  <si>
    <t xml:space="preserve">            INSTITUTO DEL DEPORTE DEL ESTADO DE YUCATÁN</t>
  </si>
  <si>
    <t xml:space="preserve">            COLEGIO DE BACHILLERES DEL ESTADO DE YUCATÁN</t>
  </si>
  <si>
    <t xml:space="preserve">            COLEGIO DE ESTUDIOS CIENTÍFICOS Y TECNOLÓGICOS DEL ESTADO DE YUCATÁN</t>
  </si>
  <si>
    <t xml:space="preserve">            COLEGIO DE EDUCACIÓN PROFESIONAL TÉCNICA DEL ESTADO DE YUCATÁN</t>
  </si>
  <si>
    <t xml:space="preserve">            INSTITUTO DE EDUCACIÓN PARA ADULTOS DEL ESTADO DE YUCATÁN</t>
  </si>
  <si>
    <t xml:space="preserve">            INSTITUTO DE BECAS  Y CRÉDITO EDUCATIVO DEL ESTADO DE YUCATÁN</t>
  </si>
  <si>
    <t xml:space="preserve">            INSTITUTO DE CAPACITACIÓN PARA EL TRABAJO DEL ESTADO DE YUCATÁN</t>
  </si>
  <si>
    <t xml:space="preserve">            INSTITUTO YUCATECO DE EMPRENDEDORES</t>
  </si>
  <si>
    <t xml:space="preserve">            CASA DE LAS ARTESANÍAS DEL ESTADO DE YUCATÁN</t>
  </si>
  <si>
    <t xml:space="preserve">            INSTITUTO PROMOTOR DE FERIAS DE YUCATÁN</t>
  </si>
  <si>
    <t xml:space="preserve">            FIDEICOMISO PARA LA PROMOCIÓN TURÍSTICA DEL ESTADO DE YUCATÁN</t>
  </si>
  <si>
    <t xml:space="preserve">            PATRONATO DE LAS UNIDADES DE SERVICIOS CULTURALES Y TURÍSTICOS DEL ESTADO DE YUCATÁN</t>
  </si>
  <si>
    <t xml:space="preserve">            SISTEMA PARA EL DESARROLLO INTEGRAL DE LA FAMILIA EN YUCATÁN</t>
  </si>
  <si>
    <t xml:space="preserve">            JUNTA DE  ASISTENCIA PRIVADA DEL ESTADO DE YUCATÁN</t>
  </si>
  <si>
    <t xml:space="preserve">            OPD SERVICIOS DE SALUD DE YUCATÁN</t>
  </si>
  <si>
    <t xml:space="preserve">            ADMINISTRACIÓN DEL PATRIMONIO DE LA BENEFICENCIA PÚBLICA DEL ESTADO DE YUCATÁN</t>
  </si>
  <si>
    <t xml:space="preserve">            HOSPITAL DE LA AMISTAD</t>
  </si>
  <si>
    <t xml:space="preserve">            HOSPITAL COMUNITARIO DE TICUL YUCATÁN</t>
  </si>
  <si>
    <t xml:space="preserve">            HOSPITAL COMUNITARIO DE PETO YUCATAN</t>
  </si>
  <si>
    <t xml:space="preserve">            CENTRO ESTATAL DE TRASPLANTES DE YUCATÁN</t>
  </si>
  <si>
    <t xml:space="preserve">            RÉGIMEN ESTATAL DE PROTECCIÓN SOCIAL EN SALUD YUCATÁN</t>
  </si>
  <si>
    <t xml:space="preserve">            INSTITUTO DE SEGURIDAD JURÍDICA PATRIMONIAL DE YUCATÁN</t>
  </si>
  <si>
    <t xml:space="preserve">            FIDEICOMISO GARANTE DE LA ORQUESTA SINFÓNICA DE YUCATÁN</t>
  </si>
  <si>
    <t xml:space="preserve">            SECRETARIA TÉCNICA DE PLANEACIÓN Y EVALUACIÓN.</t>
  </si>
  <si>
    <t xml:space="preserve">            ESCUELA SUPERIOR DE ARTES DE YUCATÁN</t>
  </si>
  <si>
    <t xml:space="preserve">            UNIVERSIDAD TECNOLÓGICA METROPOLITANA</t>
  </si>
  <si>
    <t xml:space="preserve">            INSTITUTO TECNOLÓGICO SUPERIOR DE VALLADOLID</t>
  </si>
  <si>
    <t xml:space="preserve">            UNIVERSIDAD TECNOLÓGICA DEL CENTRO</t>
  </si>
  <si>
    <t xml:space="preserve">            UNIVERSIDAD TECNOLÓGICA DEL MAYAB</t>
  </si>
  <si>
    <t xml:space="preserve">            UNIVERSIDAD TECNOLÓGICA DEL PONIENTE</t>
  </si>
  <si>
    <t xml:space="preserve">            INSTITUTO TECNOLÓGICO SUPERIOR DEL SUR DEL ESTADO DE YUCATÁN</t>
  </si>
  <si>
    <t xml:space="preserve">            INSTITUTO TECNOLÓGICO SUPERIOR DE MOTUL</t>
  </si>
  <si>
    <t xml:space="preserve">            INSTITUTO TECNOLÓGICO SUPERIOR PROGRESO</t>
  </si>
  <si>
    <t xml:space="preserve">            UNIVERSIDAD DE ORIENTE</t>
  </si>
  <si>
    <t xml:space="preserve">            UNIVERSIDAD TECNOLÓGICA REGIONAL DEL SUR</t>
  </si>
  <si>
    <t xml:space="preserve">            UNIVERSIDAD POLITÉCNICA DE YUCATÁN</t>
  </si>
  <si>
    <t xml:space="preserve">            COMISIÓN EJECUTIVA ESTATAL DE ATENCIÓN A VICTIMAS</t>
  </si>
  <si>
    <t xml:space="preserve">            AGENCIA PARA EL DESARROLLO DE YUCATAN</t>
  </si>
  <si>
    <t xml:space="preserve">            FIDEICOMISO PARA EL DESARROLLO DEL TURISMO DE REUNIONES EN YUCATÁN</t>
  </si>
  <si>
    <t xml:space="preserve">            FIDEICOMISO PÚBLICO PARA LA ADMINISTRACIÓN DE LA RESERVA TERRITORIAL DE UCÚ</t>
  </si>
  <si>
    <t xml:space="preserve">            SECRETARIA EJECUTIVA DEL SISTEMA ESTATAL ANTICORRUPCION	</t>
  </si>
  <si>
    <t xml:space="preserve">            FIDEICOMISO PUBLICO PARA LA ADMINISTRACION DEL PALACIO DE LA MÚSICA</t>
  </si>
  <si>
    <t xml:space="preserve">            INSTITUTO DE MOVILIDAD Y DESARROLLO URBANO TERRITORIAL</t>
  </si>
  <si>
    <t xml:space="preserve">            INSTITUTO PARA LA INCLUSIÓN DE LAS PERSONAS CON DISCAPACIDAD DEL ESTADO DE YUCATÁN</t>
  </si>
  <si>
    <t xml:space="preserve">            HOSPITAL GENERAL DE TEKAX</t>
  </si>
  <si>
    <t xml:space="preserve">        INSTITUCIONES PÚBLICAS DE SEGURIDAD SOCIAL</t>
  </si>
  <si>
    <t xml:space="preserve">            INSTITUTO DE SEGURIDAD SOCIAL DE LOS TRABAJADORES DEL ESTADO DE YUCATÁN</t>
  </si>
  <si>
    <t xml:space="preserve">        ENTIDADES PARAESTATALES EMPRESARIALES NO FINANCIERAS CON PARTICIPACIÓN ESTATAL MAYORITARIA</t>
  </si>
  <si>
    <t xml:space="preserve">            SISTEMA TELE YUCATÁN SA DE CV</t>
  </si>
  <si>
    <t xml:space="preserve">            AEROPUERTO  DE CHICHÉN ITZÁ DEL ESTADO DE YUCATÁN SA DE CV</t>
  </si>
  <si>
    <t xml:space="preserve">            EMPRESA PORTUARIA YUCATECA SA DE CV</t>
  </si>
  <si>
    <t>II. GASTO ETIQUETADO</t>
  </si>
  <si>
    <t xml:space="preserve">            AGENCIA PARA EL DESARROLLO  DE YUCATÁN</t>
  </si>
  <si>
    <t xml:space="preserve">            SECRETARIA EJECUTIVA DEL SISTEMA ESTATAL ANTICORRUPCION</t>
  </si>
  <si>
    <t>III. TOTAL DE EGRESOS  (III = I + II)</t>
  </si>
  <si>
    <t>Clasificación por Objeto del Gasto (Capítulo y Concepto)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</si>
  <si>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</si>
  <si>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</si>
  <si>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</si>
  <si>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</si>
  <si>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</si>
  <si>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</si>
  <si>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</si>
  <si>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</si>
  <si>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</si>
  <si>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</si>
  <si>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</si>
  <si>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</si>
  <si>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</si>
  <si>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</si>
  <si>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</si>
  <si>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</si>
  <si>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</si>
  <si>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</si>
  <si>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</si>
  <si>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</si>
  <si>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</si>
  <si>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</si>
  <si>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</si>
  <si>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</si>
  <si>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</si>
  <si>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</si>
  <si>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</si>
  <si>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</si>
  <si>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</si>
  <si>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</si>
  <si>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</si>
  <si>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</si>
  <si>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</si>
  <si>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</si>
  <si>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</si>
  <si>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</si>
  <si>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</si>
  <si>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</si>
  <si>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</si>
  <si>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</si>
  <si>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</si>
  <si>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</si>
  <si>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</si>
  <si>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</si>
  <si>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</si>
  <si>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</si>
  <si>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</si>
  <si>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</si>
  <si>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</si>
  <si>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</si>
  <si>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</si>
  <si>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</si>
  <si>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</si>
  <si>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</si>
  <si>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</si>
  <si>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</si>
  <si>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</si>
  <si>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</si>
  <si>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</si>
  <si>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</si>
  <si>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</si>
  <si>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</si>
  <si>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</si>
  <si>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</si>
  <si>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</si>
  <si>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</si>
  <si>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</si>
  <si>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</si>
  <si>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</si>
  <si>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</si>
  <si>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</si>
  <si>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</si>
  <si>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</si>
  <si>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</si>
  <si>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Estado de Situación Financiera Detallado - LDF</t>
  </si>
  <si>
    <t>(Pesos)</t>
  </si>
  <si>
    <t>Concepto (c)</t>
  </si>
  <si>
    <t>31 DE DICIEMBRE DE 2019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</si>
  <si>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</si>
  <si>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</si>
  <si>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</si>
  <si>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</si>
  <si>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</si>
  <si>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</si>
  <si>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</si>
  <si>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</si>
  <si>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</si>
  <si>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</si>
  <si>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</si>
  <si>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</si>
  <si>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</si>
  <si>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</si>
  <si>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</si>
  <si>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</si>
  <si>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</si>
  <si>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</si>
  <si>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</si>
  <si>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</si>
  <si>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</si>
  <si>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</si>
  <si>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</si>
  <si>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</si>
  <si>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</si>
  <si>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</si>
  <si>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</si>
  <si>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</si>
  <si>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</si>
  <si>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</si>
  <si>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</si>
  <si>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</si>
  <si>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</si>
  <si>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</si>
  <si>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</si>
  <si>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</si>
  <si>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</si>
  <si>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</si>
  <si>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</si>
  <si>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</si>
  <si>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</si>
  <si>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</si>
  <si>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</si>
  <si>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</si>
  <si>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</si>
  <si>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</si>
  <si>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</si>
  <si>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</si>
  <si>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</si>
  <si>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</si>
  <si>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</si>
  <si>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</si>
  <si>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</si>
  <si>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</si>
  <si>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</si>
  <si>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</si>
  <si>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</si>
  <si>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</si>
  <si>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</si>
  <si>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</si>
  <si>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</si>
  <si>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</si>
  <si>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</si>
  <si>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</si>
  <si>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</si>
  <si>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</si>
  <si>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</si>
  <si>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</si>
  <si>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</si>
  <si>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</si>
  <si>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</si>
  <si>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</si>
  <si>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</si>
  <si>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</si>
  <si>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</si>
  <si>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</si>
  <si>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</si>
  <si>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</si>
  <si>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</si>
  <si>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</si>
  <si>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</si>
  <si>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</si>
  <si>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</si>
  <si>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</si>
  <si>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</si>
  <si>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</si>
  <si>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</si>
  <si>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</si>
  <si>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</si>
  <si>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</si>
  <si>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</si>
  <si>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</si>
  <si>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</si>
  <si>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</si>
  <si>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</si>
  <si>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</si>
  <si>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</si>
  <si>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</si>
  <si>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</si>
  <si>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</si>
  <si>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</si>
  <si>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</si>
  <si>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</si>
  <si>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</si>
  <si>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</si>
  <si>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</si>
  <si>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</si>
  <si>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</si>
  <si>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</si>
  <si>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</si>
  <si>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</si>
  <si>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</si>
  <si>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</si>
  <si>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</si>
  <si>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</si>
  <si>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</si>
  <si>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</si>
  <si>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>Estado Analítico de Ingresos Detallado - LDF</t>
  </si>
  <si>
    <t>Ingreso</t>
  </si>
  <si>
    <t>Estimado (d)</t>
  </si>
  <si>
    <t>Recaudado</t>
  </si>
  <si>
    <t>Diferencia (e)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</si>
  <si>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</si>
  <si>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</si>
  <si>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</si>
  <si>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</si>
  <si>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</si>
  <si>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</si>
  <si>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</si>
  <si>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Prestación de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</si>
  <si>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</si>
  <si>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</si>
  <si>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</si>
  <si>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</si>
  <si>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</si>
  <si>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</si>
  <si>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</si>
  <si>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</si>
  <si>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</si>
  <si>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</si>
  <si>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</si>
  <si>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</si>
  <si>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</si>
  <si>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</si>
  <si>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</si>
  <si>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</si>
  <si>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</si>
  <si>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</si>
  <si>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 y Asignaciones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</si>
  <si>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</si>
  <si>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</si>
  <si>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</si>
  <si>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</si>
  <si>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</si>
  <si>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</si>
  <si>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</si>
  <si>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</si>
  <si>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</si>
  <si>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</si>
  <si>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</si>
  <si>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</si>
  <si>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</si>
  <si>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</si>
  <si>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</si>
  <si>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</si>
  <si>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</si>
  <si>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</si>
  <si>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</si>
  <si>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</si>
  <si>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</si>
  <si>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</si>
  <si>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</si>
  <si>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</si>
  <si>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</si>
  <si>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</si>
  <si>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</si>
  <si>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</si>
  <si>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</si>
  <si>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</si>
  <si>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</si>
  <si>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</si>
  <si>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</si>
  <si>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</si>
  <si>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</si>
  <si>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>Informe Analítico de la Deuda Pública y Otros Pasivos - LDF</t>
  </si>
  <si>
    <t>Denominación de la Deuda Pública y Otros Pasivos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</si>
  <si>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</si>
  <si>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</si>
  <si>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</si>
  <si>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</si>
  <si>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</si>
  <si>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</si>
  <si>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 xml:space="preserve">        A. Corto Plazo (A=a1+a2+a3)</t>
  </si>
  <si>
    <r>
      <t xml:space="preserve">            a1) Instituciones de Crédito</t>
    </r>
    <r>
      <rPr>
        <vertAlign val="superscript"/>
        <sz val="10"/>
        <color theme="1"/>
        <rFont val="Barlow"/>
      </rPr>
      <t>1</t>
    </r>
  </si>
  <si>
    <t xml:space="preserve">            a2) Títulos y Valores</t>
  </si>
  <si>
    <t xml:space="preserve">            a3) Arrendamientos Financieros</t>
  </si>
  <si>
    <t xml:space="preserve">        B. Largo Plazo (B=b1+b2+b3)</t>
  </si>
  <si>
    <r>
      <t xml:space="preserve">            b1) Instituciones de Crédito</t>
    </r>
    <r>
      <rPr>
        <vertAlign val="superscript"/>
        <sz val="10"/>
        <color theme="1"/>
        <rFont val="Barlow"/>
      </rPr>
      <t>2</t>
    </r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</si>
  <si>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</si>
  <si>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</si>
  <si>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</si>
  <si>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</si>
  <si>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</si>
  <si>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</si>
  <si>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</si>
  <si>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</si>
  <si>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</si>
  <si>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</si>
  <si>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</si>
  <si>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</si>
  <si>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r>
      <rPr>
        <vertAlign val="superscript"/>
        <sz val="10"/>
        <color theme="1"/>
        <rFont val="Barlow"/>
      </rPr>
      <t>1</t>
    </r>
    <r>
      <rPr>
        <sz val="10"/>
        <color theme="1"/>
        <rFont val="Barlow"/>
      </rPr>
      <t xml:space="preserve"> Las cifras consideran recursos devengados para el pago de capital por $1,232,161.99 y $608,446.94 para el pago de intereses de las obligaciones a corto plazo.</t>
    </r>
  </si>
  <si>
    <r>
      <rPr>
        <vertAlign val="superscript"/>
        <sz val="10"/>
        <color theme="1"/>
        <rFont val="Barlow"/>
      </rPr>
      <t>2</t>
    </r>
    <r>
      <rPr>
        <sz val="10"/>
        <color theme="1"/>
        <rFont val="Barlow"/>
      </rPr>
      <t>Las cifras consideran recursos devengados correspondientes al pago de intereses de un crédito por $2,022,305.91, así como $27,795,222.80 para el pago de gastos de la deuda pública.</t>
    </r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</si>
  <si>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</si>
  <si>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</si>
  <si>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</si>
  <si>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</si>
  <si>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</si>
  <si>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</si>
  <si>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</si>
  <si>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</si>
  <si>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</si>
  <si>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</si>
  <si>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</si>
  <si>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</si>
  <si>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BBVA Bamcomer</t>
  </si>
  <si>
    <t>365 días</t>
  </si>
  <si>
    <t>TIIE + 0.30</t>
  </si>
  <si>
    <t xml:space="preserve">        B. HSBC México</t>
  </si>
  <si>
    <t>TIIE + 0.39</t>
  </si>
  <si>
    <t xml:space="preserve">        C. HSBC México</t>
  </si>
  <si>
    <t>TIIE + 0.70</t>
  </si>
  <si>
    <t xml:space="preserve">        D. HSBC México</t>
  </si>
  <si>
    <t>TIIE + 0.90</t>
  </si>
  <si>
    <t xml:space="preserve">        E. Banco Azteca</t>
  </si>
  <si>
    <t>361 días</t>
  </si>
  <si>
    <t>TIIE + 0.95</t>
  </si>
  <si>
    <t xml:space="preserve">        F. HSBC México</t>
  </si>
  <si>
    <t>TIIE + 1.00</t>
  </si>
  <si>
    <t xml:space="preserve">        G. Scotiabank Inverlat</t>
  </si>
  <si>
    <t>TIIE + 1.03</t>
  </si>
  <si>
    <t xml:space="preserve">        H. BBVA Bancomer</t>
  </si>
  <si>
    <t>TIIE + 1.14</t>
  </si>
  <si>
    <t xml:space="preserve">         I.  Banco Mercantil del Norte</t>
  </si>
  <si>
    <t>TIIE + 1.20</t>
  </si>
  <si>
    <t xml:space="preserve">        J.  Scotiabank Inverlat</t>
  </si>
  <si>
    <t>TIIE + 1.39</t>
  </si>
  <si>
    <t xml:space="preserve">        K.   Banco Multiva</t>
  </si>
  <si>
    <t>353 días</t>
  </si>
  <si>
    <t>TIIE + 1.57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</si>
  <si>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</si>
  <si>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</si>
  <si>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</si>
  <si>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</si>
  <si>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</si>
  <si>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</si>
  <si>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</si>
  <si>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</si>
  <si>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</si>
  <si>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</si>
  <si>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</si>
  <si>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? l)</t>
  </si>
  <si>
    <t>A. Asociaciones Público Privadas (APP’s) (A=a+b+c+d)</t>
  </si>
  <si>
    <t xml:space="preserve">        a) Gran Museo del Mundo Maya</t>
  </si>
  <si>
    <t>252 meses</t>
  </si>
  <si>
    <t xml:space="preserve">        b) APP 2</t>
  </si>
  <si>
    <t xml:space="preserve">        c) APP 3</t>
  </si>
  <si>
    <t xml:space="preserve">        d) APP XX</t>
  </si>
  <si>
    <t>B. Otros Instrumentos (B=a+b+c+d)</t>
  </si>
  <si>
    <t xml:space="preserve">        a) Otro Instrumento 1</t>
  </si>
  <si>
    <t xml:space="preserve">        b) Otro Instrumento 2</t>
  </si>
  <si>
    <t xml:space="preserve">        c) Otro Instrumento 3</t>
  </si>
  <si>
    <t xml:space="preserve">        d) Otro Instrumento XX</t>
  </si>
  <si>
    <t>C. Total de Obligaciones Diferentes de Financiamiento (C=A+B)</t>
  </si>
  <si>
    <t>Balance Presupuestario - LDF</t>
  </si>
  <si>
    <t xml:space="preserve">        A. Ingresos Totales (A = A1+A2+A3)</t>
  </si>
  <si>
    <t xml:space="preserve">             A1. Ingresos de Libre Disposición</t>
  </si>
  <si>
    <t xml:space="preserve">             A2. Transferencias Federales Etiquetadas</t>
  </si>
  <si>
    <t xml:space="preserve">             A3. Financiamiento Neto</t>
  </si>
  <si>
    <t xml:space="preserve">        B. Egresos Presupuestarios1 (B = B1+B2)</t>
  </si>
  <si>
    <t xml:space="preserve">             B1. Gasto No Etiquetado (sin incluir Amortización de la Deuda Pública)</t>
  </si>
  <si>
    <t xml:space="preserve">             B2. Gasto Etiquetado (sin incluir Amortización de la Deuda Pública)</t>
  </si>
  <si>
    <t xml:space="preserve">        C. Remanentes del Ejercicio Anterior ( C = C1 + C2 )</t>
  </si>
  <si>
    <t xml:space="preserve">             C1. Remanentes de Ingresos de Libre Disposición aplicados en el periodo</t>
  </si>
  <si>
    <t xml:space="preserve">     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</si>
  <si>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</si>
  <si>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</si>
  <si>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</si>
  <si>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</si>
  <si>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 xml:space="preserve">        E. Intereses, Comisiones y Gastos de la Deuda (E = E1+ E2)</t>
  </si>
  <si>
    <t xml:space="preserve">             E1. Intereses, Comisiones y Gastos de la Deuda con Gasto No Etiquetado</t>
  </si>
  <si>
    <t xml:space="preserve">             E2. Intereses, Comisiones y Gastos de la Deuda con Gasto Etiquetado</t>
  </si>
  <si>
    <t>IV. Balance Primario (IV = III + E)</t>
  </si>
  <si>
    <t xml:space="preserve">        F. Financiamiento (F = F1 + F2)</t>
  </si>
  <si>
    <t xml:space="preserve">             F1. Financiamiento con Fuente de Pago de Ingresos de Libre Disposición</t>
  </si>
  <si>
    <t xml:space="preserve">             F2. Financiamiento con Fuente de Pago de Transferencias Federales Etiquetadas</t>
  </si>
  <si>
    <t xml:space="preserve">        G. Amortización de la Deuda (G = G1 + G2)</t>
  </si>
  <si>
    <t xml:space="preserve">             G1. Amortización de la Deuda Pública con Gasto No Etiquetado</t>
  </si>
  <si>
    <t xml:space="preserve">             G2. Amortización de la Deuda Pública con Gasto Etiquetado</t>
  </si>
  <si>
    <t xml:space="preserve">        A3. Financiamiento Neto (A3 = F- G )</t>
  </si>
  <si>
    <t xml:space="preserve">        A1. Ingresos de Libre Disposición</t>
  </si>
  <si>
    <t xml:space="preserve">        A3.1 Financiamiento Neto con Fuente de Pago de Ingresos de Libre Disposición (A3.1 = F1- G1)</t>
  </si>
  <si>
    <t xml:space="preserve">        B1. Gasto No Etiquetado (sin incluir Amortización de la Deuda Pública)</t>
  </si>
  <si>
    <t xml:space="preserve">        C1. Remanentes de Ingresos de Libre Disposición aplicados en el periodo</t>
  </si>
  <si>
    <t>V. Balance Presupuestario de Recursos Disponibles (V = A1 + A3.1 -– B 1 + C1)</t>
  </si>
  <si>
    <t>VI. Balance Presupuestario de Recursos Disponibles sin Financiamiento Neto (VI = V- A3.1)</t>
  </si>
  <si>
    <t xml:space="preserve">        A2. Transferencias Federales Etiquetadas</t>
  </si>
  <si>
    <t xml:space="preserve">        A3.2 Financiamiento Neto con Fuente de Pago de Transferencias Federales Etiquetadas (A3.2 = F2 - G2)</t>
  </si>
  <si>
    <t xml:space="preserve">        B2. Gasto Etiquetado (sin incluir Amortización de la Deuda Pública)</t>
  </si>
  <si>
    <t xml:space="preserve">        C2. Remanentes de Transferencias Federales Etiquetadas aplicados en el periodo</t>
  </si>
  <si>
    <t>VII. Balance Presupuestario de Recursos Etiquetados (VII = A2 + A3.2 - B2 + C2)</t>
  </si>
  <si>
    <t>VIII. Balance Presupuestario de Recursos Etiquetados sin Financiamiento Neto (VIII = VII -  A3.2)</t>
  </si>
  <si>
    <t>PODER EJECUTIVO (a)</t>
  </si>
  <si>
    <t>Clasificación de Servicios Personales por Categoría</t>
  </si>
  <si>
    <t>Concepto 
(c)</t>
  </si>
  <si>
    <t>Subejercido 
(e)</t>
  </si>
  <si>
    <t>Aprobado 
(d)</t>
  </si>
  <si>
    <t>Ampliaciones/ 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</si>
  <si>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</si>
  <si>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</si>
  <si>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</si>
  <si>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</si>
  <si>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</si>
  <si>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</si>
  <si>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</si>
  <si>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</si>
  <si>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</si>
  <si>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</si>
  <si>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</si>
  <si>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</si>
  <si>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</si>
  <si>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>Estimado/
Aprobado(d)</t>
  </si>
  <si>
    <t>Recaudado/
Pagado</t>
  </si>
  <si>
    <t>Concepto
(c)</t>
  </si>
  <si>
    <t>Ampliaciones/
(Reducciones)</t>
  </si>
  <si>
    <t>Del 1 de enero al 31 de diciembre de 2020</t>
  </si>
  <si>
    <t>Saldo
31 DE DICIEMBRE DE 2019 (d)</t>
  </si>
  <si>
    <t>Saldo Final del Periodo (h)
h=d+e-f+g</t>
  </si>
  <si>
    <t>01 DE ENERO AL 31 DE DICIEMBRE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</si>
</sst>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12">
    <font>
      <sz val="11"/>
      <color theme="1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sz val="10"/>
      <color theme="0"/>
      <name val="Barlow"/>
    </font>
    <font>
      <sz val="11"/>
      <color theme="1"/>
      <name val="Calibri"/>
      <family val="2"/>
      <scheme val="minor"/>
    </font>
    <font>
      <vertAlign val="superscript"/>
      <sz val="10"/>
      <color theme="1"/>
      <name val="Barlow"/>
    </font>
    <font>
      <sz val="9"/>
      <color theme="1"/>
      <name val="Barlow"/>
      <family val="2"/>
    </font>
    <font>
      <b/>
      <sz val="9"/>
      <color theme="1"/>
      <name val="Barlow"/>
    </font>
    <font>
      <sz val="9"/>
      <color theme="1"/>
      <name val="Barlow"/>
    </font>
    <font>
      <b/>
      <sz val="9"/>
      <name val="Barlow"/>
    </font>
    <font>
      <sz val="9"/>
      <name val="Barlow"/>
    </font>
    <font>
      <b/>
      <sz val="10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3" xfId="0" applyNumberFormat="1" applyFont="1" applyBorder="1"/>
    <xf numFmtId="164" fontId="1" fillId="0" borderId="6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1" fillId="0" borderId="0" xfId="0" applyNumberFormat="1" applyFont="1" applyBorder="1"/>
    <xf numFmtId="164" fontId="1" fillId="0" borderId="7" xfId="0" applyNumberFormat="1" applyFont="1" applyBorder="1"/>
    <xf numFmtId="164" fontId="2" fillId="0" borderId="5" xfId="0" applyNumberFormat="1" applyFont="1" applyBorder="1"/>
    <xf numFmtId="0" fontId="1" fillId="0" borderId="9" xfId="0" applyFont="1" applyBorder="1" applyAlignment="1">
      <alignment wrapText="1"/>
    </xf>
    <xf numFmtId="164" fontId="1" fillId="0" borderId="12" xfId="0" applyNumberFormat="1" applyFont="1" applyBorder="1"/>
    <xf numFmtId="0" fontId="2" fillId="0" borderId="9" xfId="0" applyFont="1" applyBorder="1" applyAlignment="1">
      <alignment wrapText="1"/>
    </xf>
    <xf numFmtId="164" fontId="2" fillId="0" borderId="12" xfId="0" applyNumberFormat="1" applyFont="1" applyBorder="1"/>
    <xf numFmtId="0" fontId="2" fillId="0" borderId="10" xfId="0" applyFont="1" applyBorder="1" applyAlignment="1">
      <alignment wrapText="1"/>
    </xf>
    <xf numFmtId="164" fontId="2" fillId="0" borderId="13" xfId="0" applyNumberFormat="1" applyFont="1" applyBorder="1"/>
    <xf numFmtId="164" fontId="2" fillId="0" borderId="7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3" xfId="0" applyFont="1" applyBorder="1"/>
    <xf numFmtId="164" fontId="1" fillId="0" borderId="14" xfId="0" applyNumberFormat="1" applyFont="1" applyBorder="1"/>
    <xf numFmtId="0" fontId="1" fillId="0" borderId="9" xfId="0" applyFont="1" applyBorder="1"/>
    <xf numFmtId="164" fontId="1" fillId="0" borderId="0" xfId="0" applyNumberFormat="1" applyFont="1"/>
    <xf numFmtId="0" fontId="1" fillId="0" borderId="0" xfId="0" applyFont="1"/>
    <xf numFmtId="43" fontId="2" fillId="0" borderId="0" xfId="1" applyFont="1"/>
    <xf numFmtId="164" fontId="2" fillId="0" borderId="0" xfId="0" applyNumberFormat="1" applyFont="1"/>
    <xf numFmtId="0" fontId="2" fillId="0" borderId="9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" fillId="0" borderId="11" xfId="0" applyFont="1" applyBorder="1"/>
    <xf numFmtId="0" fontId="1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8" fontId="2" fillId="0" borderId="0" xfId="2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44" fontId="2" fillId="0" borderId="0" xfId="2" applyFont="1" applyFill="1" applyBorder="1" applyAlignment="1">
      <alignment wrapText="1"/>
    </xf>
    <xf numFmtId="44" fontId="2" fillId="0" borderId="0" xfId="2" applyFont="1" applyBorder="1" applyAlignment="1">
      <alignment wrapText="1"/>
    </xf>
    <xf numFmtId="44" fontId="2" fillId="0" borderId="12" xfId="2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8" fontId="2" fillId="0" borderId="0" xfId="0" applyNumberFormat="1" applyFont="1"/>
    <xf numFmtId="4" fontId="2" fillId="0" borderId="0" xfId="0" applyNumberFormat="1" applyFont="1"/>
    <xf numFmtId="164" fontId="1" fillId="0" borderId="12" xfId="0" applyNumberFormat="1" applyFont="1" applyFill="1" applyBorder="1"/>
    <xf numFmtId="164" fontId="2" fillId="0" borderId="0" xfId="0" applyNumberFormat="1" applyFont="1" applyFill="1" applyBorder="1"/>
    <xf numFmtId="164" fontId="2" fillId="0" borderId="12" xfId="0" applyNumberFormat="1" applyFont="1" applyFill="1" applyBorder="1"/>
    <xf numFmtId="164" fontId="1" fillId="0" borderId="3" xfId="0" applyNumberFormat="1" applyFont="1" applyFill="1" applyBorder="1"/>
    <xf numFmtId="164" fontId="1" fillId="0" borderId="14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6" fillId="0" borderId="0" xfId="3"/>
    <xf numFmtId="0" fontId="3" fillId="2" borderId="19" xfId="3" applyFont="1" applyFill="1" applyBorder="1" applyAlignment="1">
      <alignment horizontal="center" vertical="top" wrapText="1"/>
    </xf>
    <xf numFmtId="0" fontId="1" fillId="0" borderId="21" xfId="3" applyFont="1" applyBorder="1" applyAlignment="1">
      <alignment wrapText="1"/>
    </xf>
    <xf numFmtId="165" fontId="7" fillId="0" borderId="18" xfId="4" applyNumberFormat="1" applyFont="1" applyBorder="1" applyAlignment="1">
      <alignment wrapText="1"/>
    </xf>
    <xf numFmtId="0" fontId="2" fillId="0" borderId="21" xfId="3" applyFont="1" applyBorder="1" applyAlignment="1">
      <alignment wrapText="1"/>
    </xf>
    <xf numFmtId="165" fontId="8" fillId="0" borderId="22" xfId="4" applyNumberFormat="1" applyFont="1" applyBorder="1" applyAlignment="1">
      <alignment wrapText="1"/>
    </xf>
    <xf numFmtId="165" fontId="7" fillId="0" borderId="22" xfId="4" applyNumberFormat="1" applyFont="1" applyBorder="1" applyAlignment="1">
      <alignment wrapText="1"/>
    </xf>
    <xf numFmtId="0" fontId="1" fillId="0" borderId="23" xfId="3" applyFont="1" applyBorder="1" applyAlignment="1">
      <alignment wrapText="1"/>
    </xf>
    <xf numFmtId="165" fontId="7" fillId="0" borderId="20" xfId="4" applyNumberFormat="1" applyFont="1" applyFill="1" applyBorder="1" applyAlignment="1">
      <alignment wrapText="1"/>
    </xf>
    <xf numFmtId="0" fontId="2" fillId="0" borderId="0" xfId="3" applyFont="1"/>
    <xf numFmtId="0" fontId="2" fillId="0" borderId="9" xfId="0" applyFont="1" applyFill="1" applyBorder="1"/>
    <xf numFmtId="0" fontId="0" fillId="0" borderId="0" xfId="0" applyFill="1"/>
    <xf numFmtId="164" fontId="1" fillId="0" borderId="6" xfId="0" applyNumberFormat="1" applyFont="1" applyFill="1" applyBorder="1"/>
    <xf numFmtId="165" fontId="9" fillId="0" borderId="18" xfId="4" applyNumberFormat="1" applyFont="1" applyBorder="1" applyAlignment="1">
      <alignment wrapText="1"/>
    </xf>
    <xf numFmtId="165" fontId="10" fillId="0" borderId="22" xfId="4" applyNumberFormat="1" applyFont="1" applyBorder="1" applyAlignment="1">
      <alignment wrapText="1"/>
    </xf>
    <xf numFmtId="165" fontId="9" fillId="0" borderId="22" xfId="4" applyNumberFormat="1" applyFont="1" applyBorder="1" applyAlignment="1">
      <alignment wrapText="1"/>
    </xf>
    <xf numFmtId="165" fontId="9" fillId="0" borderId="20" xfId="4" applyNumberFormat="1" applyFont="1" applyFill="1" applyBorder="1" applyAlignment="1">
      <alignment wrapText="1"/>
    </xf>
    <xf numFmtId="164" fontId="11" fillId="0" borderId="0" xfId="0" applyNumberFormat="1" applyFont="1"/>
    <xf numFmtId="0" fontId="1" fillId="0" borderId="5" xfId="0" applyFont="1" applyBorder="1"/>
    <xf numFmtId="164" fontId="1" fillId="0" borderId="5" xfId="0" applyNumberFormat="1" applyFont="1" applyBorder="1"/>
    <xf numFmtId="164" fontId="1" fillId="0" borderId="13" xfId="0" applyNumberFormat="1" applyFont="1" applyBorder="1"/>
    <xf numFmtId="0" fontId="2" fillId="0" borderId="5" xfId="0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5" xfId="0" applyFont="1" applyFill="1" applyBorder="1" applyAlignment="1">
      <alignment horizontal="left" wrapText="1"/>
    </xf>
    <xf numFmtId="0" fontId="1" fillId="0" borderId="11" xfId="0" applyFont="1" applyFill="1" applyBorder="1"/>
    <xf numFmtId="0" fontId="1" fillId="0" borderId="9" xfId="0" applyFont="1" applyFill="1" applyBorder="1"/>
    <xf numFmtId="0" fontId="1" fillId="0" borderId="10" xfId="0" applyFont="1" applyBorder="1"/>
    <xf numFmtId="0" fontId="3" fillId="2" borderId="5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9" xfId="0" applyFont="1" applyBorder="1"/>
    <xf numFmtId="0" fontId="1" fillId="0" borderId="0" xfId="0" applyFont="1"/>
    <xf numFmtId="0" fontId="1" fillId="0" borderId="11" xfId="0" applyFont="1" applyBorder="1"/>
    <xf numFmtId="0" fontId="1" fillId="0" borderId="3" xfId="0" applyFont="1" applyBorder="1"/>
    <xf numFmtId="0" fontId="2" fillId="0" borderId="9" xfId="0" applyFont="1" applyBorder="1"/>
    <xf numFmtId="0" fontId="2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3" applyFont="1" applyFill="1" applyBorder="1" applyAlignment="1">
      <alignment horizontal="center" wrapText="1"/>
    </xf>
    <xf numFmtId="0" fontId="3" fillId="2" borderId="20" xfId="3" applyFont="1" applyFill="1" applyBorder="1" applyAlignment="1">
      <alignment horizont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2" borderId="16" xfId="3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wrapText="1"/>
    </xf>
    <xf numFmtId="0" fontId="1" fillId="0" borderId="0" xfId="3" applyFont="1" applyAlignment="1">
      <alignment horizontal="center"/>
    </xf>
    <xf numFmtId="165" fontId="2" fillId="0" borderId="0" xfId="0" applyNumberFormat="1" applyFont="1"/>
  </cellXfs>
  <cellStyles count="5">
    <cellStyle name="Millares" xfId="1" builtinId="3"/>
    <cellStyle name="Millares 2" xfId="4" xr:uid="{5DC44ECA-BAFD-448A-AF6A-79915A635C98}"/>
    <cellStyle name="Moneda" xfId="2" builtinId="4"/>
    <cellStyle name="Normal" xfId="0" builtinId="0"/>
    <cellStyle name="Normal 2" xfId="3" xr:uid="{A1B2E079-47A0-4360-AB95-173AC6876A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FC60-B4A2-4D93-865A-015DB49F0B6F}">
  <dimension ref="A1:Z96"/>
  <sheetViews>
    <sheetView showGridLines="0" tabSelected="1" workbookViewId="0">
      <selection activeCell="D29" sqref="D29"/>
    </sheetView>
  </sheetViews>
  <sheetFormatPr baseColWidth="10" defaultRowHeight="15"/>
  <cols>
    <col min="1" max="1" width="70.7109375" customWidth="1"/>
    <col min="2" max="2" width="19" customWidth="1"/>
    <col min="3" max="3" width="15.7109375" customWidth="1"/>
    <col min="4" max="4" width="70.7109375" customWidth="1"/>
    <col min="5" max="5" width="17.5703125" customWidth="1"/>
    <col min="6" max="6" width="15.7109375" customWidth="1"/>
    <col min="7" max="7" width="15" bestFit="1" customWidth="1"/>
    <col min="8" max="8" width="15.7109375" bestFit="1" customWidth="1"/>
    <col min="9" max="9" width="15.140625" bestFit="1" customWidth="1"/>
    <col min="10" max="10" width="15" bestFit="1" customWidth="1"/>
  </cols>
  <sheetData>
    <row r="1" spans="1:26">
      <c r="A1" s="120" t="s">
        <v>1</v>
      </c>
      <c r="B1" s="120"/>
      <c r="C1" s="120"/>
      <c r="D1" s="120"/>
      <c r="E1" s="120"/>
      <c r="F1" s="1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0" t="s">
        <v>225</v>
      </c>
      <c r="B2" s="120"/>
      <c r="C2" s="120"/>
      <c r="D2" s="120"/>
      <c r="E2" s="120"/>
      <c r="F2" s="1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0" t="s">
        <v>566</v>
      </c>
      <c r="B3" s="120"/>
      <c r="C3" s="120"/>
      <c r="D3" s="120"/>
      <c r="E3" s="120"/>
      <c r="F3" s="1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0" t="s">
        <v>226</v>
      </c>
      <c r="B4" s="120"/>
      <c r="C4" s="120"/>
      <c r="D4" s="120"/>
      <c r="E4" s="120"/>
      <c r="F4" s="12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>
      <c r="A5" s="28" t="s">
        <v>227</v>
      </c>
      <c r="B5" s="29">
        <v>2020</v>
      </c>
      <c r="C5" s="29" t="s">
        <v>228</v>
      </c>
      <c r="D5" s="29" t="s">
        <v>227</v>
      </c>
      <c r="E5" s="29">
        <v>2020</v>
      </c>
      <c r="F5" s="30" t="s">
        <v>228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1" t="s">
        <v>229</v>
      </c>
      <c r="B6" s="10">
        <v>0</v>
      </c>
      <c r="C6" s="10">
        <v>0</v>
      </c>
      <c r="D6" s="32" t="s">
        <v>230</v>
      </c>
      <c r="E6" s="10">
        <v>0</v>
      </c>
      <c r="F6" s="33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4" t="s">
        <v>231</v>
      </c>
      <c r="B7" s="35">
        <v>0</v>
      </c>
      <c r="C7" s="35">
        <v>0</v>
      </c>
      <c r="D7" s="36" t="s">
        <v>232</v>
      </c>
      <c r="E7" s="35">
        <v>0</v>
      </c>
      <c r="F7" s="18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4" t="s">
        <v>233</v>
      </c>
      <c r="B8" s="35">
        <v>2138118850.26</v>
      </c>
      <c r="C8" s="35">
        <v>1095508706.6800001</v>
      </c>
      <c r="D8" s="36" t="s">
        <v>234</v>
      </c>
      <c r="E8" s="35">
        <v>1484733028.55</v>
      </c>
      <c r="F8" s="18">
        <v>1102454485.53</v>
      </c>
      <c r="G8" s="37"/>
      <c r="H8" s="37"/>
      <c r="I8" s="38"/>
      <c r="J8" s="3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9" t="s">
        <v>235</v>
      </c>
      <c r="B9" s="38">
        <v>42664448.219999999</v>
      </c>
      <c r="C9" s="38">
        <v>33971254.68</v>
      </c>
      <c r="D9" s="1" t="s">
        <v>236</v>
      </c>
      <c r="E9" s="38">
        <v>2142276.4900000002</v>
      </c>
      <c r="F9" s="20">
        <v>1932674.35</v>
      </c>
      <c r="G9" s="37"/>
      <c r="H9" s="37"/>
      <c r="I9" s="38"/>
      <c r="J9" s="3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9" t="s">
        <v>237</v>
      </c>
      <c r="B10" s="38">
        <v>2092109244.01</v>
      </c>
      <c r="C10" s="38">
        <v>852929098.78999996</v>
      </c>
      <c r="D10" s="1" t="s">
        <v>238</v>
      </c>
      <c r="E10" s="38">
        <v>387449254.38</v>
      </c>
      <c r="F10" s="20">
        <v>375674436.36000001</v>
      </c>
      <c r="G10" s="1"/>
      <c r="H10" s="1"/>
      <c r="I10" s="38"/>
      <c r="J10" s="3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9" t="s">
        <v>239</v>
      </c>
      <c r="B11" s="38">
        <v>0</v>
      </c>
      <c r="C11" s="38">
        <v>0</v>
      </c>
      <c r="D11" s="1" t="s">
        <v>240</v>
      </c>
      <c r="E11" s="38">
        <v>0</v>
      </c>
      <c r="F11" s="20">
        <v>0</v>
      </c>
      <c r="G11" s="1"/>
      <c r="H11" s="1"/>
      <c r="I11" s="38"/>
      <c r="J11" s="3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9" t="s">
        <v>241</v>
      </c>
      <c r="B12" s="38">
        <v>6391387.04</v>
      </c>
      <c r="C12" s="38">
        <v>207975227.58000001</v>
      </c>
      <c r="D12" s="1" t="s">
        <v>242</v>
      </c>
      <c r="E12" s="38">
        <v>0</v>
      </c>
      <c r="F12" s="20">
        <v>0</v>
      </c>
      <c r="G12" s="1"/>
      <c r="H12" s="1"/>
      <c r="I12" s="38"/>
      <c r="J12" s="3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9" t="s">
        <v>243</v>
      </c>
      <c r="B13" s="38">
        <v>0</v>
      </c>
      <c r="C13" s="38">
        <v>0</v>
      </c>
      <c r="D13" s="1" t="s">
        <v>244</v>
      </c>
      <c r="E13" s="38">
        <v>664147971.16999996</v>
      </c>
      <c r="F13" s="20">
        <v>365769522.38999999</v>
      </c>
      <c r="G13" s="1"/>
      <c r="H13" s="1"/>
      <c r="I13" s="38"/>
      <c r="J13" s="3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9" t="s">
        <v>245</v>
      </c>
      <c r="B14" s="38">
        <v>-3046229.01</v>
      </c>
      <c r="C14" s="38">
        <v>633125.63</v>
      </c>
      <c r="D14" s="1" t="s">
        <v>246</v>
      </c>
      <c r="E14" s="38">
        <v>0</v>
      </c>
      <c r="F14" s="20">
        <v>0</v>
      </c>
      <c r="G14" s="1"/>
      <c r="H14" s="1"/>
      <c r="I14" s="38"/>
      <c r="J14" s="3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9" t="s">
        <v>247</v>
      </c>
      <c r="B15" s="38">
        <v>0</v>
      </c>
      <c r="C15" s="38">
        <v>0</v>
      </c>
      <c r="D15" s="1" t="s">
        <v>248</v>
      </c>
      <c r="E15" s="38">
        <v>98385389.689999998</v>
      </c>
      <c r="F15" s="20">
        <v>79282819.120000005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4" t="s">
        <v>249</v>
      </c>
      <c r="B16" s="35">
        <v>448947444.16000003</v>
      </c>
      <c r="C16" s="35">
        <v>349269318.12</v>
      </c>
      <c r="D16" s="1" t="s">
        <v>250</v>
      </c>
      <c r="E16" s="38">
        <v>0</v>
      </c>
      <c r="F16" s="20">
        <v>12387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9" t="s">
        <v>251</v>
      </c>
      <c r="B17" s="38">
        <v>0</v>
      </c>
      <c r="C17" s="38">
        <v>0</v>
      </c>
      <c r="D17" s="1" t="s">
        <v>252</v>
      </c>
      <c r="E17" s="38">
        <v>332608136.81999999</v>
      </c>
      <c r="F17" s="20">
        <v>279782646.31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9" t="s">
        <v>253</v>
      </c>
      <c r="B18" s="38">
        <v>10624687.66</v>
      </c>
      <c r="C18" s="38">
        <v>15280596.439999999</v>
      </c>
      <c r="D18" s="36" t="s">
        <v>254</v>
      </c>
      <c r="E18" s="101">
        <v>2263718401.29</v>
      </c>
      <c r="F18" s="18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9" t="s">
        <v>255</v>
      </c>
      <c r="B19" s="38">
        <v>337322756.5</v>
      </c>
      <c r="C19" s="38">
        <v>312988721.68000001</v>
      </c>
      <c r="D19" s="1" t="s">
        <v>256</v>
      </c>
      <c r="E19" s="38">
        <v>2263718401.29</v>
      </c>
      <c r="F19" s="20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9" t="s">
        <v>257</v>
      </c>
      <c r="B20" s="38">
        <v>0</v>
      </c>
      <c r="C20" s="38">
        <v>0</v>
      </c>
      <c r="D20" s="1" t="s">
        <v>258</v>
      </c>
      <c r="E20" s="38">
        <v>0</v>
      </c>
      <c r="F20" s="20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9" t="s">
        <v>259</v>
      </c>
      <c r="B21" s="38">
        <v>0</v>
      </c>
      <c r="C21" s="38">
        <v>0</v>
      </c>
      <c r="D21" s="1" t="s">
        <v>260</v>
      </c>
      <c r="E21" s="38">
        <v>0</v>
      </c>
      <c r="F21" s="20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9" t="s">
        <v>261</v>
      </c>
      <c r="B22" s="38">
        <v>101000000</v>
      </c>
      <c r="C22" s="38">
        <v>21000000</v>
      </c>
      <c r="D22" s="36" t="s">
        <v>262</v>
      </c>
      <c r="E22" s="35">
        <v>53643785.770000003</v>
      </c>
      <c r="F22" s="18">
        <v>140176242.52000001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9" t="s">
        <v>263</v>
      </c>
      <c r="B23" s="38">
        <v>0</v>
      </c>
      <c r="C23" s="38">
        <v>0</v>
      </c>
      <c r="D23" s="1" t="s">
        <v>264</v>
      </c>
      <c r="E23" s="101">
        <v>53643785.770000003</v>
      </c>
      <c r="F23" s="20">
        <v>140176242.52000001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4" t="s">
        <v>265</v>
      </c>
      <c r="B24" s="35">
        <v>0</v>
      </c>
      <c r="C24" s="35">
        <v>0</v>
      </c>
      <c r="D24" s="1" t="s">
        <v>266</v>
      </c>
      <c r="E24" s="38">
        <v>0</v>
      </c>
      <c r="F24" s="20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9" t="s">
        <v>267</v>
      </c>
      <c r="B25" s="38">
        <v>0</v>
      </c>
      <c r="C25" s="38">
        <v>0</v>
      </c>
      <c r="D25" s="1" t="s">
        <v>268</v>
      </c>
      <c r="E25" s="38">
        <v>0</v>
      </c>
      <c r="F25" s="20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39" t="s">
        <v>269</v>
      </c>
      <c r="B26" s="38">
        <v>0</v>
      </c>
      <c r="C26" s="38">
        <v>0</v>
      </c>
      <c r="D26" s="36" t="s">
        <v>270</v>
      </c>
      <c r="E26" s="35">
        <v>0</v>
      </c>
      <c r="F26" s="18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9" t="s">
        <v>271</v>
      </c>
      <c r="B27" s="38">
        <v>0</v>
      </c>
      <c r="C27" s="38">
        <v>0</v>
      </c>
      <c r="D27" s="1" t="s">
        <v>272</v>
      </c>
      <c r="E27" s="38">
        <v>0</v>
      </c>
      <c r="F27" s="20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9" t="s">
        <v>273</v>
      </c>
      <c r="B28" s="38">
        <v>0</v>
      </c>
      <c r="C28" s="38">
        <v>0</v>
      </c>
      <c r="D28" s="1" t="s">
        <v>274</v>
      </c>
      <c r="E28" s="38">
        <v>0</v>
      </c>
      <c r="F28" s="20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9" t="s">
        <v>275</v>
      </c>
      <c r="B29" s="38">
        <v>0</v>
      </c>
      <c r="C29" s="38">
        <v>0</v>
      </c>
      <c r="D29" s="1" t="s">
        <v>276</v>
      </c>
      <c r="E29" s="38">
        <v>0</v>
      </c>
      <c r="F29" s="20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4" t="s">
        <v>277</v>
      </c>
      <c r="B30" s="35">
        <v>0</v>
      </c>
      <c r="C30" s="35">
        <v>0</v>
      </c>
      <c r="D30" s="36" t="s">
        <v>278</v>
      </c>
      <c r="E30" s="35">
        <v>62696506.159999996</v>
      </c>
      <c r="F30" s="18">
        <v>62440530.780000001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9" t="s">
        <v>279</v>
      </c>
      <c r="B31" s="38">
        <v>0</v>
      </c>
      <c r="C31" s="38">
        <v>0</v>
      </c>
      <c r="D31" s="1" t="s">
        <v>280</v>
      </c>
      <c r="E31" s="38">
        <v>62696506.159999996</v>
      </c>
      <c r="F31" s="20">
        <v>62440530.780000001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9" t="s">
        <v>281</v>
      </c>
      <c r="B32" s="38">
        <v>0</v>
      </c>
      <c r="C32" s="38">
        <v>0</v>
      </c>
      <c r="D32" s="1" t="s">
        <v>282</v>
      </c>
      <c r="E32" s="38">
        <v>0</v>
      </c>
      <c r="F32" s="20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9" t="s">
        <v>283</v>
      </c>
      <c r="B33" s="38">
        <v>0</v>
      </c>
      <c r="C33" s="38">
        <v>0</v>
      </c>
      <c r="D33" s="1" t="s">
        <v>284</v>
      </c>
      <c r="E33" s="38">
        <v>0</v>
      </c>
      <c r="F33" s="20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9" t="s">
        <v>285</v>
      </c>
      <c r="B34" s="38">
        <v>0</v>
      </c>
      <c r="C34" s="38">
        <v>0</v>
      </c>
      <c r="D34" s="1" t="s">
        <v>286</v>
      </c>
      <c r="E34" s="38">
        <v>0</v>
      </c>
      <c r="F34" s="20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9" t="s">
        <v>287</v>
      </c>
      <c r="B35" s="38">
        <v>0</v>
      </c>
      <c r="C35" s="38">
        <v>0</v>
      </c>
      <c r="D35" s="1" t="s">
        <v>288</v>
      </c>
      <c r="E35" s="38">
        <v>0</v>
      </c>
      <c r="F35" s="20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9" t="s">
        <v>289</v>
      </c>
      <c r="B36" s="38">
        <v>0</v>
      </c>
      <c r="C36" s="38">
        <v>0</v>
      </c>
      <c r="D36" s="1" t="s">
        <v>290</v>
      </c>
      <c r="E36" s="38">
        <v>0</v>
      </c>
      <c r="F36" s="20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4" t="s">
        <v>291</v>
      </c>
      <c r="B37" s="35">
        <v>0</v>
      </c>
      <c r="C37" s="35">
        <v>0</v>
      </c>
      <c r="D37" s="36" t="s">
        <v>292</v>
      </c>
      <c r="E37" s="35">
        <v>0</v>
      </c>
      <c r="F37" s="18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9" t="s">
        <v>293</v>
      </c>
      <c r="B38" s="38">
        <v>0</v>
      </c>
      <c r="C38" s="38">
        <v>0</v>
      </c>
      <c r="D38" s="1" t="s">
        <v>294</v>
      </c>
      <c r="E38" s="38">
        <v>0</v>
      </c>
      <c r="F38" s="20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39" t="s">
        <v>295</v>
      </c>
      <c r="B39" s="38">
        <v>0</v>
      </c>
      <c r="C39" s="38">
        <v>0</v>
      </c>
      <c r="D39" s="1" t="s">
        <v>296</v>
      </c>
      <c r="E39" s="38">
        <v>0</v>
      </c>
      <c r="F39" s="20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4" t="s">
        <v>297</v>
      </c>
      <c r="B40" s="35">
        <v>5288424.43</v>
      </c>
      <c r="C40" s="35">
        <v>5145323.2300000004</v>
      </c>
      <c r="D40" s="1" t="s">
        <v>298</v>
      </c>
      <c r="E40" s="38">
        <v>0</v>
      </c>
      <c r="F40" s="20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9" t="s">
        <v>299</v>
      </c>
      <c r="B41" s="38">
        <v>0</v>
      </c>
      <c r="C41" s="38">
        <v>0</v>
      </c>
      <c r="D41" s="36" t="s">
        <v>300</v>
      </c>
      <c r="E41" s="35">
        <v>84230786.25</v>
      </c>
      <c r="F41" s="18">
        <v>83493520.280000001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9" t="s">
        <v>301</v>
      </c>
      <c r="B42" s="38">
        <v>0</v>
      </c>
      <c r="C42" s="38">
        <v>0</v>
      </c>
      <c r="D42" s="1" t="s">
        <v>302</v>
      </c>
      <c r="E42" s="38">
        <v>84230776.25</v>
      </c>
      <c r="F42" s="20">
        <v>83492935.379999995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9" t="s">
        <v>303</v>
      </c>
      <c r="B43" s="38">
        <v>5288424.43</v>
      </c>
      <c r="C43" s="38">
        <v>5145323.2300000004</v>
      </c>
      <c r="D43" s="1" t="s">
        <v>304</v>
      </c>
      <c r="E43" s="38">
        <v>10</v>
      </c>
      <c r="F43" s="20">
        <v>205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9" t="s">
        <v>305</v>
      </c>
      <c r="B44" s="38">
        <v>0</v>
      </c>
      <c r="C44" s="38">
        <v>0</v>
      </c>
      <c r="D44" s="1" t="s">
        <v>306</v>
      </c>
      <c r="E44" s="38">
        <v>0</v>
      </c>
      <c r="F44" s="20">
        <v>379.9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34" t="s">
        <v>307</v>
      </c>
      <c r="B45" s="35">
        <v>2592354718.8499999</v>
      </c>
      <c r="C45" s="35">
        <v>1449923348.03</v>
      </c>
      <c r="D45" s="36" t="s">
        <v>308</v>
      </c>
      <c r="E45" s="35">
        <v>3949022508.02</v>
      </c>
      <c r="F45" s="18">
        <v>1388564779.1099999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9"/>
      <c r="B46" s="38"/>
      <c r="C46" s="38"/>
      <c r="D46" s="1"/>
      <c r="E46" s="38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4" t="s">
        <v>309</v>
      </c>
      <c r="B47" s="35">
        <v>0</v>
      </c>
      <c r="C47" s="35">
        <v>0</v>
      </c>
      <c r="D47" s="36" t="s">
        <v>310</v>
      </c>
      <c r="E47" s="35">
        <v>0</v>
      </c>
      <c r="F47" s="18"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9" t="s">
        <v>311</v>
      </c>
      <c r="B48" s="38">
        <v>2620710638.3099999</v>
      </c>
      <c r="C48" s="38">
        <v>1966644669.22</v>
      </c>
      <c r="D48" s="1" t="s">
        <v>312</v>
      </c>
      <c r="E48" s="38">
        <v>0</v>
      </c>
      <c r="F48" s="20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39" t="s">
        <v>313</v>
      </c>
      <c r="B49" s="38">
        <v>41892433</v>
      </c>
      <c r="C49" s="38">
        <v>32979160</v>
      </c>
      <c r="D49" s="1" t="s">
        <v>314</v>
      </c>
      <c r="E49" s="38">
        <v>0</v>
      </c>
      <c r="F49" s="20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9" t="s">
        <v>315</v>
      </c>
      <c r="B50" s="38">
        <v>10040713879.879999</v>
      </c>
      <c r="C50" s="38">
        <v>6487022526.9499998</v>
      </c>
      <c r="D50" s="1" t="s">
        <v>316</v>
      </c>
      <c r="E50" s="38">
        <v>6247605084.1899996</v>
      </c>
      <c r="F50" s="20">
        <v>4277389202.3200002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9" t="s">
        <v>317</v>
      </c>
      <c r="B51" s="38">
        <v>3232224279.1399999</v>
      </c>
      <c r="C51" s="38">
        <v>3081645663.04</v>
      </c>
      <c r="D51" s="1" t="s">
        <v>318</v>
      </c>
      <c r="E51" s="38">
        <v>0</v>
      </c>
      <c r="F51" s="20"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39" t="s">
        <v>319</v>
      </c>
      <c r="B52" s="38">
        <v>159276375.71000001</v>
      </c>
      <c r="C52" s="38">
        <v>150760640.97</v>
      </c>
      <c r="D52" s="1" t="s">
        <v>320</v>
      </c>
      <c r="E52" s="38">
        <v>0</v>
      </c>
      <c r="F52" s="20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39" t="s">
        <v>321</v>
      </c>
      <c r="B53" s="38">
        <v>-2750762313.3600001</v>
      </c>
      <c r="C53" s="38">
        <v>-1979528223.5999999</v>
      </c>
      <c r="D53" s="1" t="s">
        <v>322</v>
      </c>
      <c r="E53" s="38">
        <v>0</v>
      </c>
      <c r="F53" s="20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9" t="s">
        <v>323</v>
      </c>
      <c r="B54" s="38">
        <v>391256.53</v>
      </c>
      <c r="C54" s="38">
        <v>262948.84999999998</v>
      </c>
      <c r="D54" s="36" t="s">
        <v>324</v>
      </c>
      <c r="E54" s="35">
        <v>6247605084.1899996</v>
      </c>
      <c r="F54" s="18">
        <v>4277389202.3200002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9" t="s">
        <v>325</v>
      </c>
      <c r="B55" s="38">
        <v>0</v>
      </c>
      <c r="C55" s="38">
        <v>0</v>
      </c>
      <c r="D55" s="36" t="s">
        <v>326</v>
      </c>
      <c r="E55" s="35">
        <v>10196627592.209999</v>
      </c>
      <c r="F55" s="18">
        <v>5665953981.4300003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9" t="s">
        <v>327</v>
      </c>
      <c r="B56" s="38">
        <v>0</v>
      </c>
      <c r="C56" s="38">
        <v>0</v>
      </c>
      <c r="D56" s="36" t="s">
        <v>328</v>
      </c>
      <c r="E56" s="35">
        <v>0</v>
      </c>
      <c r="F56" s="18"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4" t="s">
        <v>329</v>
      </c>
      <c r="B57" s="35">
        <v>13344446549.209999</v>
      </c>
      <c r="C57" s="35">
        <v>9739787385.4300003</v>
      </c>
      <c r="D57" s="36" t="s">
        <v>330</v>
      </c>
      <c r="E57" s="35">
        <v>4500230585.25</v>
      </c>
      <c r="F57" s="18">
        <v>4446676375.9099998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34" t="s">
        <v>331</v>
      </c>
      <c r="B58" s="35">
        <v>15936801268.059999</v>
      </c>
      <c r="C58" s="35">
        <v>11189710733.459999</v>
      </c>
      <c r="D58" s="1" t="s">
        <v>332</v>
      </c>
      <c r="E58" s="38">
        <v>790828509.66999996</v>
      </c>
      <c r="F58" s="20">
        <v>790828509.66999996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9"/>
      <c r="B59" s="38"/>
      <c r="C59" s="38"/>
      <c r="D59" s="1" t="s">
        <v>333</v>
      </c>
      <c r="E59" s="38">
        <v>346628098.69999999</v>
      </c>
      <c r="F59" s="20">
        <v>346628098.88999999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9"/>
      <c r="B60" s="1"/>
      <c r="C60" s="1"/>
      <c r="D60" s="1" t="s">
        <v>334</v>
      </c>
      <c r="E60" s="38">
        <v>3362773976.8800001</v>
      </c>
      <c r="F60" s="20">
        <v>3309219767.3499999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9"/>
      <c r="B61" s="1"/>
      <c r="C61" s="1"/>
      <c r="D61" s="36" t="s">
        <v>335</v>
      </c>
      <c r="E61" s="35">
        <v>1239943090.5999999</v>
      </c>
      <c r="F61" s="18">
        <v>1077080376.1199999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39"/>
      <c r="B62" s="1"/>
      <c r="C62" s="1"/>
      <c r="D62" s="1" t="s">
        <v>336</v>
      </c>
      <c r="E62" s="38">
        <v>-1212204743.3099999</v>
      </c>
      <c r="F62" s="20">
        <v>190678750.25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39"/>
      <c r="B63" s="1"/>
      <c r="C63" s="1"/>
      <c r="D63" s="1" t="s">
        <v>337</v>
      </c>
      <c r="E63" s="38">
        <v>1215838124.4200001</v>
      </c>
      <c r="F63" s="20">
        <v>1013660767.85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39"/>
      <c r="B64" s="1"/>
      <c r="C64" s="1"/>
      <c r="D64" s="1" t="s">
        <v>338</v>
      </c>
      <c r="E64" s="38">
        <v>2895758532.75</v>
      </c>
      <c r="F64" s="20">
        <v>2895758532.75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39"/>
      <c r="B65" s="1"/>
      <c r="C65" s="1"/>
      <c r="D65" s="1" t="s">
        <v>339</v>
      </c>
      <c r="E65" s="38">
        <v>0</v>
      </c>
      <c r="F65" s="20"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39"/>
      <c r="B66" s="1"/>
      <c r="C66" s="1"/>
      <c r="D66" s="1" t="s">
        <v>340</v>
      </c>
      <c r="E66" s="38">
        <v>-1659448823.26</v>
      </c>
      <c r="F66" s="20">
        <v>-3023017674.73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9"/>
      <c r="B67" s="1"/>
      <c r="C67" s="1"/>
      <c r="D67" s="36" t="s">
        <v>341</v>
      </c>
      <c r="E67" s="35">
        <v>0</v>
      </c>
      <c r="F67" s="18"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9"/>
      <c r="B68" s="1"/>
      <c r="C68" s="1"/>
      <c r="D68" s="1" t="s">
        <v>342</v>
      </c>
      <c r="E68" s="38">
        <v>0</v>
      </c>
      <c r="F68" s="20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9"/>
      <c r="B69" s="1"/>
      <c r="C69" s="1"/>
      <c r="D69" s="1" t="s">
        <v>343</v>
      </c>
      <c r="E69" s="38">
        <v>0</v>
      </c>
      <c r="F69" s="20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9"/>
      <c r="B70" s="1"/>
      <c r="C70" s="1"/>
      <c r="D70" s="36" t="s">
        <v>344</v>
      </c>
      <c r="E70" s="35">
        <v>5740173675.8500004</v>
      </c>
      <c r="F70" s="18">
        <v>5523756752.0299997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50"/>
      <c r="B71" s="51"/>
      <c r="C71" s="51"/>
      <c r="D71" s="102" t="s">
        <v>345</v>
      </c>
      <c r="E71" s="103">
        <v>15936801268.059999</v>
      </c>
      <c r="F71" s="104">
        <v>11189710733.459999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 t="s">
        <v>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572F1-DE40-4BB0-B181-B855BA6DC151}">
  <dimension ref="A1:Z100"/>
  <sheetViews>
    <sheetView showGridLines="0" workbookViewId="0">
      <selection activeCell="A25" sqref="A25:I25"/>
    </sheetView>
  </sheetViews>
  <sheetFormatPr baseColWidth="10" defaultRowHeight="15"/>
  <cols>
    <col min="1" max="1" width="38.7109375" customWidth="1"/>
    <col min="2" max="9" width="18.7109375" customWidth="1"/>
    <col min="10" max="10" width="15" bestFit="1" customWidth="1"/>
  </cols>
  <sheetData>
    <row r="1" spans="1:26">
      <c r="A1" s="121" t="s">
        <v>1</v>
      </c>
      <c r="B1" s="121"/>
      <c r="C1" s="121"/>
      <c r="D1" s="121"/>
      <c r="E1" s="121"/>
      <c r="F1" s="121"/>
      <c r="G1" s="121"/>
      <c r="H1" s="121"/>
      <c r="I1" s="1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1" t="s">
        <v>413</v>
      </c>
      <c r="B2" s="121"/>
      <c r="C2" s="121"/>
      <c r="D2" s="121"/>
      <c r="E2" s="121"/>
      <c r="F2" s="121"/>
      <c r="G2" s="121"/>
      <c r="H2" s="121"/>
      <c r="I2" s="1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13" customFormat="1" ht="58.5" customHeight="1">
      <c r="A5" s="128" t="s">
        <v>414</v>
      </c>
      <c r="B5" s="129"/>
      <c r="C5" s="45" t="s">
        <v>564</v>
      </c>
      <c r="D5" s="27" t="s">
        <v>415</v>
      </c>
      <c r="E5" s="27" t="s">
        <v>416</v>
      </c>
      <c r="F5" s="27" t="s">
        <v>417</v>
      </c>
      <c r="G5" s="45" t="s">
        <v>565</v>
      </c>
      <c r="H5" s="27" t="s">
        <v>418</v>
      </c>
      <c r="I5" s="44" t="s">
        <v>419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>
      <c r="A6" s="124" t="s">
        <v>420</v>
      </c>
      <c r="B6" s="125"/>
      <c r="C6" s="10">
        <f>C7+C11</f>
        <v>4417565444.8400011</v>
      </c>
      <c r="D6" s="10">
        <f>D7+D11</f>
        <v>4504620000</v>
      </c>
      <c r="E6" s="10">
        <f t="shared" ref="E6:I6" si="0">E7+E11</f>
        <v>357218173.59000003</v>
      </c>
      <c r="F6" s="10">
        <f t="shared" si="0"/>
        <v>0</v>
      </c>
      <c r="G6" s="10">
        <f t="shared" si="0"/>
        <v>8564967271.250001</v>
      </c>
      <c r="H6" s="10">
        <f t="shared" si="0"/>
        <v>341285426.80999994</v>
      </c>
      <c r="I6" s="33">
        <f t="shared" si="0"/>
        <v>74168770.429999992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2" t="s">
        <v>421</v>
      </c>
      <c r="B7" s="123"/>
      <c r="C7" s="35">
        <f>SUM(C8:C10)</f>
        <v>0</v>
      </c>
      <c r="D7" s="35">
        <f t="shared" ref="D7:I7" si="1">SUM(D8:D10)</f>
        <v>2500000000</v>
      </c>
      <c r="E7" s="35">
        <f t="shared" si="1"/>
        <v>236281598.71000001</v>
      </c>
      <c r="F7" s="35">
        <f t="shared" si="1"/>
        <v>0</v>
      </c>
      <c r="G7" s="35">
        <f t="shared" si="1"/>
        <v>2263718401.29</v>
      </c>
      <c r="H7" s="35">
        <f t="shared" si="1"/>
        <v>27880784.149999999</v>
      </c>
      <c r="I7" s="18">
        <f t="shared" si="1"/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6" t="s">
        <v>422</v>
      </c>
      <c r="B8" s="127"/>
      <c r="C8" s="38">
        <v>0</v>
      </c>
      <c r="D8" s="38">
        <v>2500000000</v>
      </c>
      <c r="E8" s="38">
        <v>236281598.71000001</v>
      </c>
      <c r="F8" s="38">
        <v>0</v>
      </c>
      <c r="G8" s="38">
        <v>2263718401.29</v>
      </c>
      <c r="H8" s="38">
        <v>27880784.149999999</v>
      </c>
      <c r="I8" s="20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6" t="s">
        <v>423</v>
      </c>
      <c r="B9" s="127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20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6" t="s">
        <v>424</v>
      </c>
      <c r="B10" s="127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20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2" t="s">
        <v>425</v>
      </c>
      <c r="B11" s="123"/>
      <c r="C11" s="35">
        <f>SUM(C12:C14)</f>
        <v>4417565444.8400011</v>
      </c>
      <c r="D11" s="35">
        <f t="shared" ref="D11:I11" si="2">SUM(D12:D14)</f>
        <v>2004620000</v>
      </c>
      <c r="E11" s="35">
        <f t="shared" si="2"/>
        <v>120936574.88</v>
      </c>
      <c r="F11" s="35">
        <f t="shared" si="2"/>
        <v>0</v>
      </c>
      <c r="G11" s="35">
        <f t="shared" si="2"/>
        <v>6301248869.960001</v>
      </c>
      <c r="H11" s="35">
        <f t="shared" si="2"/>
        <v>313404642.65999997</v>
      </c>
      <c r="I11" s="18">
        <f t="shared" si="2"/>
        <v>74168770.429999992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6" t="s">
        <v>426</v>
      </c>
      <c r="B12" s="127"/>
      <c r="C12" s="38">
        <v>4417565444.8400011</v>
      </c>
      <c r="D12" s="38">
        <v>2004620000</v>
      </c>
      <c r="E12" s="38">
        <v>120936574.88</v>
      </c>
      <c r="F12" s="38">
        <v>0</v>
      </c>
      <c r="G12" s="38">
        <v>6301248869.960001</v>
      </c>
      <c r="H12" s="38">
        <v>313404642.65999997</v>
      </c>
      <c r="I12" s="20">
        <v>74168770.429999992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6" t="s">
        <v>427</v>
      </c>
      <c r="B13" s="127"/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20"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6" t="s">
        <v>428</v>
      </c>
      <c r="B14" s="127"/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20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95" customFormat="1">
      <c r="A15" s="130" t="s">
        <v>429</v>
      </c>
      <c r="B15" s="131"/>
      <c r="C15" s="81">
        <v>1248388536.5899999</v>
      </c>
      <c r="D15" s="81">
        <v>64048293293.209999</v>
      </c>
      <c r="E15" s="81">
        <v>63665021508.839996</v>
      </c>
      <c r="F15" s="81">
        <v>0</v>
      </c>
      <c r="G15" s="81">
        <v>1631660320.96</v>
      </c>
      <c r="H15" s="81">
        <v>0</v>
      </c>
      <c r="I15" s="77">
        <v>0</v>
      </c>
      <c r="J15" s="81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>
      <c r="A16" s="122" t="s">
        <v>430</v>
      </c>
      <c r="B16" s="123"/>
      <c r="C16" s="35">
        <f>C6+C15</f>
        <v>5665953981.4300013</v>
      </c>
      <c r="D16" s="35">
        <f t="shared" ref="D16:I16" si="3">D6+D15</f>
        <v>68552913293.209999</v>
      </c>
      <c r="E16" s="35">
        <f>E6+E15</f>
        <v>64022239682.429993</v>
      </c>
      <c r="F16" s="35">
        <f t="shared" si="3"/>
        <v>0</v>
      </c>
      <c r="G16" s="35">
        <f t="shared" si="3"/>
        <v>10196627592.210001</v>
      </c>
      <c r="H16" s="35">
        <f t="shared" si="3"/>
        <v>341285426.80999994</v>
      </c>
      <c r="I16" s="18">
        <f t="shared" si="3"/>
        <v>74168770.429999992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2" t="s">
        <v>431</v>
      </c>
      <c r="B17" s="123"/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8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6" t="s">
        <v>432</v>
      </c>
      <c r="B18" s="127"/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20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26" t="s">
        <v>433</v>
      </c>
      <c r="B19" s="127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20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6" t="s">
        <v>434</v>
      </c>
      <c r="B20" s="127"/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20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2" t="s">
        <v>435</v>
      </c>
      <c r="B21" s="123"/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18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26" t="s">
        <v>436</v>
      </c>
      <c r="B22" s="127"/>
      <c r="C22" s="38">
        <v>117009057.68000001</v>
      </c>
      <c r="D22" s="38">
        <v>0</v>
      </c>
      <c r="E22" s="38">
        <v>0</v>
      </c>
      <c r="F22" s="38">
        <v>0</v>
      </c>
      <c r="G22" s="38">
        <v>119270826.19</v>
      </c>
      <c r="H22" s="38">
        <v>0</v>
      </c>
      <c r="I22" s="20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6" t="s">
        <v>437</v>
      </c>
      <c r="B23" s="127"/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20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6" t="s">
        <v>438</v>
      </c>
      <c r="B24" s="127"/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20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35" t="s">
        <v>439</v>
      </c>
      <c r="B25" s="135"/>
      <c r="C25" s="135"/>
      <c r="D25" s="135"/>
      <c r="E25" s="135"/>
      <c r="F25" s="135"/>
      <c r="G25" s="135"/>
      <c r="H25" s="135"/>
      <c r="I25" s="13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34" t="s">
        <v>440</v>
      </c>
      <c r="B26" s="134"/>
      <c r="C26" s="134"/>
      <c r="D26" s="134"/>
      <c r="E26" s="134"/>
      <c r="F26" s="134"/>
      <c r="G26" s="134"/>
      <c r="H26" s="134"/>
      <c r="I26" s="1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36" t="s">
        <v>441</v>
      </c>
      <c r="B27" s="25" t="s">
        <v>442</v>
      </c>
      <c r="C27" s="25" t="s">
        <v>443</v>
      </c>
      <c r="D27" s="25" t="s">
        <v>444</v>
      </c>
      <c r="E27" s="132" t="s">
        <v>445</v>
      </c>
      <c r="F27" s="40" t="s">
        <v>446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37"/>
      <c r="B28" s="41" t="s">
        <v>447</v>
      </c>
      <c r="C28" s="41" t="s">
        <v>448</v>
      </c>
      <c r="D28" s="41" t="s">
        <v>449</v>
      </c>
      <c r="E28" s="133"/>
      <c r="F28" s="42" t="s">
        <v>450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28"/>
      <c r="B29" s="24"/>
      <c r="C29" s="24" t="s">
        <v>451</v>
      </c>
      <c r="D29" s="24"/>
      <c r="E29" s="129"/>
      <c r="F29" s="5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54" t="s">
        <v>452</v>
      </c>
      <c r="B30" s="10">
        <f>SUM(B31:B41)</f>
        <v>2500000000</v>
      </c>
      <c r="C30" s="32"/>
      <c r="D30" s="32"/>
      <c r="E30" s="10"/>
      <c r="F30" s="3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9" t="s">
        <v>453</v>
      </c>
      <c r="B31" s="38">
        <v>200000000</v>
      </c>
      <c r="C31" s="55" t="s">
        <v>454</v>
      </c>
      <c r="D31" s="55" t="s">
        <v>455</v>
      </c>
      <c r="E31" s="38">
        <v>0</v>
      </c>
      <c r="F31" s="56">
        <v>7.5999999999999998E-2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9" t="s">
        <v>456</v>
      </c>
      <c r="B32" s="38">
        <v>100000000</v>
      </c>
      <c r="C32" s="55" t="s">
        <v>454</v>
      </c>
      <c r="D32" s="55" t="s">
        <v>457</v>
      </c>
      <c r="E32" s="38">
        <v>0</v>
      </c>
      <c r="F32" s="56">
        <v>7.6899999999999996E-2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39" t="s">
        <v>458</v>
      </c>
      <c r="B33" s="38">
        <v>100000000</v>
      </c>
      <c r="C33" s="55" t="s">
        <v>454</v>
      </c>
      <c r="D33" s="55" t="s">
        <v>459</v>
      </c>
      <c r="E33" s="38">
        <v>0</v>
      </c>
      <c r="F33" s="56">
        <v>5.9499999999999997E-2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9" t="s">
        <v>460</v>
      </c>
      <c r="B34" s="38">
        <v>200000000</v>
      </c>
      <c r="C34" s="55" t="s">
        <v>454</v>
      </c>
      <c r="D34" s="55" t="s">
        <v>461</v>
      </c>
      <c r="E34" s="38">
        <v>0</v>
      </c>
      <c r="F34" s="56">
        <v>6.1600000000000002E-2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9" t="s">
        <v>462</v>
      </c>
      <c r="B35" s="38">
        <v>300000000</v>
      </c>
      <c r="C35" s="55" t="s">
        <v>463</v>
      </c>
      <c r="D35" s="55" t="s">
        <v>464</v>
      </c>
      <c r="E35" s="38">
        <v>0</v>
      </c>
      <c r="F35" s="56">
        <v>6.2100000000000002E-2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9" t="s">
        <v>465</v>
      </c>
      <c r="B36" s="38">
        <v>200000000</v>
      </c>
      <c r="C36" s="55" t="s">
        <v>454</v>
      </c>
      <c r="D36" s="55" t="s">
        <v>466</v>
      </c>
      <c r="E36" s="38">
        <v>0</v>
      </c>
      <c r="F36" s="56">
        <v>6.2600000000000003E-2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9" t="s">
        <v>467</v>
      </c>
      <c r="B37" s="38">
        <v>400000000</v>
      </c>
      <c r="C37" s="55" t="s">
        <v>454</v>
      </c>
      <c r="D37" s="55" t="s">
        <v>468</v>
      </c>
      <c r="E37" s="38">
        <v>0</v>
      </c>
      <c r="F37" s="56">
        <v>5.5100000000000003E-2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9" t="s">
        <v>469</v>
      </c>
      <c r="B38" s="38">
        <v>200000000</v>
      </c>
      <c r="C38" s="55" t="s">
        <v>454</v>
      </c>
      <c r="D38" s="55" t="s">
        <v>470</v>
      </c>
      <c r="E38" s="38">
        <v>0</v>
      </c>
      <c r="F38" s="56">
        <v>5.5599999999999997E-2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39" t="s">
        <v>471</v>
      </c>
      <c r="B39" s="38">
        <v>350000000</v>
      </c>
      <c r="C39" s="55" t="s">
        <v>454</v>
      </c>
      <c r="D39" s="55" t="s">
        <v>472</v>
      </c>
      <c r="E39" s="38">
        <v>0</v>
      </c>
      <c r="F39" s="56">
        <v>5.62E-2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9" t="s">
        <v>473</v>
      </c>
      <c r="B40" s="38">
        <v>300000000</v>
      </c>
      <c r="C40" s="55" t="s">
        <v>454</v>
      </c>
      <c r="D40" s="55" t="s">
        <v>474</v>
      </c>
      <c r="E40" s="38">
        <v>0</v>
      </c>
      <c r="F40" s="56">
        <v>5.8099999999999999E-2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50" t="s">
        <v>475</v>
      </c>
      <c r="B41" s="16">
        <v>150000000</v>
      </c>
      <c r="C41" s="105" t="s">
        <v>476</v>
      </c>
      <c r="D41" s="105" t="s">
        <v>477</v>
      </c>
      <c r="E41" s="16">
        <v>0</v>
      </c>
      <c r="F41" s="106">
        <v>5.9900000000000002E-2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 t="s">
        <v>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</row>
    <row r="100" spans="1:26">
      <c r="A100" s="1"/>
      <c r="B100" s="1"/>
      <c r="C100" s="1"/>
      <c r="D100" s="1"/>
      <c r="E100" s="1"/>
      <c r="F100" s="1"/>
      <c r="G100" s="1"/>
    </row>
  </sheetData>
  <mergeCells count="28">
    <mergeCell ref="E27:E29"/>
    <mergeCell ref="A17:B17"/>
    <mergeCell ref="A18:B18"/>
    <mergeCell ref="A19:B19"/>
    <mergeCell ref="A20:B20"/>
    <mergeCell ref="A21:B21"/>
    <mergeCell ref="A22:B22"/>
    <mergeCell ref="A26:I26"/>
    <mergeCell ref="A25:I25"/>
    <mergeCell ref="A23:B23"/>
    <mergeCell ref="A24:B24"/>
    <mergeCell ref="A27:A29"/>
    <mergeCell ref="A1:I1"/>
    <mergeCell ref="A2:I2"/>
    <mergeCell ref="A3:I3"/>
    <mergeCell ref="A4:I4"/>
    <mergeCell ref="A16:B16"/>
    <mergeCell ref="A6:B6"/>
    <mergeCell ref="A7:B7"/>
    <mergeCell ref="A8:B8"/>
    <mergeCell ref="A9:B9"/>
    <mergeCell ref="A10:B10"/>
    <mergeCell ref="A5:B5"/>
    <mergeCell ref="A11:B11"/>
    <mergeCell ref="A12:B12"/>
    <mergeCell ref="A13:B13"/>
    <mergeCell ref="A14:B14"/>
    <mergeCell ref="A15:B15"/>
  </mergeCells>
  <pageMargins left="0.7" right="0.7" top="0.75" bottom="0.75" header="0.3" footer="0.3"/>
  <ignoredErrors>
    <ignoredError sqref="C11:I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09AE-508A-4A09-A24A-99ED847E2206}">
  <dimension ref="A1:Z96"/>
  <sheetViews>
    <sheetView showGridLines="0" workbookViewId="0">
      <selection activeCell="G30" sqref="G30"/>
    </sheetView>
  </sheetViews>
  <sheetFormatPr baseColWidth="10" defaultRowHeight="15"/>
  <cols>
    <col min="1" max="1" width="35.7109375" customWidth="1"/>
    <col min="2" max="4" width="13.7109375" customWidth="1"/>
    <col min="5" max="5" width="18.7109375" customWidth="1"/>
    <col min="6" max="6" width="12.7109375" customWidth="1"/>
    <col min="7" max="11" width="18.7109375" customWidth="1"/>
  </cols>
  <sheetData>
    <row r="1" spans="1:26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8" t="s">
        <v>478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8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0.099999999999994" customHeight="1">
      <c r="A5" s="28" t="s">
        <v>479</v>
      </c>
      <c r="B5" s="29" t="s">
        <v>480</v>
      </c>
      <c r="C5" s="29" t="s">
        <v>481</v>
      </c>
      <c r="D5" s="29" t="s">
        <v>482</v>
      </c>
      <c r="E5" s="29" t="s">
        <v>483</v>
      </c>
      <c r="F5" s="29" t="s">
        <v>484</v>
      </c>
      <c r="G5" s="29" t="s">
        <v>485</v>
      </c>
      <c r="H5" s="29" t="s">
        <v>486</v>
      </c>
      <c r="I5" s="29" t="s">
        <v>487</v>
      </c>
      <c r="J5" s="29" t="s">
        <v>488</v>
      </c>
      <c r="K5" s="30" t="s">
        <v>489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>
      <c r="A6" s="54" t="s">
        <v>490</v>
      </c>
      <c r="B6" s="57"/>
      <c r="C6" s="57"/>
      <c r="D6" s="57"/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8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" t="s">
        <v>491</v>
      </c>
      <c r="B7" s="59">
        <v>40708</v>
      </c>
      <c r="C7" s="59">
        <v>41183</v>
      </c>
      <c r="D7" s="59">
        <v>48379</v>
      </c>
      <c r="E7" s="60">
        <v>955743402</v>
      </c>
      <c r="F7" s="61" t="s">
        <v>492</v>
      </c>
      <c r="G7" s="62">
        <v>23334248.145000003</v>
      </c>
      <c r="H7" s="63">
        <v>0</v>
      </c>
      <c r="I7" s="62">
        <v>0</v>
      </c>
      <c r="J7" s="62">
        <v>0</v>
      </c>
      <c r="K7" s="64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493</v>
      </c>
      <c r="B8" s="65"/>
      <c r="C8" s="65"/>
      <c r="D8" s="65"/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6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9" t="s">
        <v>494</v>
      </c>
      <c r="B9" s="65"/>
      <c r="C9" s="65"/>
      <c r="D9" s="65"/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9" t="s">
        <v>495</v>
      </c>
      <c r="B10" s="65"/>
      <c r="C10" s="65"/>
      <c r="D10" s="65"/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7" t="s">
        <v>496</v>
      </c>
      <c r="B11" s="67"/>
      <c r="C11" s="67"/>
      <c r="D11" s="67"/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8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9" t="s">
        <v>497</v>
      </c>
      <c r="B12" s="65"/>
      <c r="C12" s="65"/>
      <c r="D12" s="65"/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9" t="s">
        <v>498</v>
      </c>
      <c r="B13" s="65"/>
      <c r="C13" s="65"/>
      <c r="D13" s="65"/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9" t="s">
        <v>499</v>
      </c>
      <c r="B14" s="65"/>
      <c r="C14" s="65"/>
      <c r="D14" s="65"/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9" t="s">
        <v>500</v>
      </c>
      <c r="B15" s="65"/>
      <c r="C15" s="65"/>
      <c r="D15" s="65"/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>
      <c r="A16" s="107" t="s">
        <v>501</v>
      </c>
      <c r="B16" s="108"/>
      <c r="C16" s="108"/>
      <c r="D16" s="108"/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9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E2DB2-069B-4327-9C5E-C0F211442A11}">
  <dimension ref="A1:Y88"/>
  <sheetViews>
    <sheetView showGridLines="0" topLeftCell="A21" zoomScale="116" workbookViewId="0">
      <selection activeCell="G39" sqref="G39"/>
    </sheetView>
  </sheetViews>
  <sheetFormatPr baseColWidth="10" defaultRowHeight="15"/>
  <cols>
    <col min="1" max="1" width="100.7109375" customWidth="1"/>
    <col min="2" max="4" width="20.7109375" customWidth="1"/>
    <col min="5" max="5" width="16.140625" bestFit="1" customWidth="1"/>
    <col min="6" max="6" width="13.28515625" bestFit="1" customWidth="1"/>
    <col min="7" max="7" width="12.140625" bestFit="1" customWidth="1"/>
  </cols>
  <sheetData>
    <row r="1" spans="1:25">
      <c r="A1" s="120" t="s">
        <v>1</v>
      </c>
      <c r="B1" s="120"/>
      <c r="C1" s="120"/>
      <c r="D1" s="1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20" t="s">
        <v>502</v>
      </c>
      <c r="B2" s="120"/>
      <c r="C2" s="120"/>
      <c r="D2" s="1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20" t="s">
        <v>0</v>
      </c>
      <c r="B3" s="120"/>
      <c r="C3" s="120"/>
      <c r="D3" s="1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0" t="s">
        <v>3</v>
      </c>
      <c r="B4" s="120"/>
      <c r="C4" s="120"/>
      <c r="D4" s="1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7">
      <c r="A5" s="114" t="s">
        <v>5</v>
      </c>
      <c r="B5" s="71" t="s">
        <v>559</v>
      </c>
      <c r="C5" s="70" t="s">
        <v>15</v>
      </c>
      <c r="D5" s="72" t="s">
        <v>560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47" t="s">
        <v>503</v>
      </c>
      <c r="B6" s="10">
        <f>SUM(B7:B9)</f>
        <v>43783738973</v>
      </c>
      <c r="C6" s="10">
        <f t="shared" ref="C6:D6" si="0">SUM(C7:C9)</f>
        <v>42386963433.990005</v>
      </c>
      <c r="D6" s="33">
        <f t="shared" si="0"/>
        <v>42388195595.980003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49" t="s">
        <v>504</v>
      </c>
      <c r="B7" s="12">
        <v>23480969578</v>
      </c>
      <c r="C7" s="12">
        <v>18722551977.799999</v>
      </c>
      <c r="D7" s="20">
        <v>18722551977.799999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49" t="s">
        <v>505</v>
      </c>
      <c r="B8" s="12">
        <v>18610650000</v>
      </c>
      <c r="C8" s="12">
        <v>19517009629.779999</v>
      </c>
      <c r="D8" s="20">
        <v>19517009629.779999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94" t="s">
        <v>506</v>
      </c>
      <c r="B9" s="76">
        <f>B31</f>
        <v>1692119395</v>
      </c>
      <c r="C9" s="76">
        <f t="shared" ref="C9:D9" si="1">C31</f>
        <v>4147401826.4099998</v>
      </c>
      <c r="D9" s="77">
        <f t="shared" si="1"/>
        <v>4148633988.4000001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48" t="s">
        <v>507</v>
      </c>
      <c r="B10" s="14">
        <v>43783738973</v>
      </c>
      <c r="C10" s="14">
        <v>40914396486.839996</v>
      </c>
      <c r="D10" s="18">
        <v>39825990809.309998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49" t="s">
        <v>508</v>
      </c>
      <c r="B11" s="12">
        <v>25301496317</v>
      </c>
      <c r="C11" s="12">
        <v>21742370135.43</v>
      </c>
      <c r="D11" s="20">
        <v>20657835957.93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49" t="s">
        <v>509</v>
      </c>
      <c r="B12" s="12">
        <v>18482242656</v>
      </c>
      <c r="C12" s="12">
        <v>19172026351.41</v>
      </c>
      <c r="D12" s="20">
        <v>19168154851.380001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48" t="s">
        <v>510</v>
      </c>
      <c r="B13" s="12">
        <f>SUM(B14:B15)</f>
        <v>0</v>
      </c>
      <c r="C13" s="12">
        <f t="shared" ref="C13:D13" si="2">SUM(C14:C15)</f>
        <v>87600236.830000013</v>
      </c>
      <c r="D13" s="20">
        <f t="shared" si="2"/>
        <v>85460905.830000013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49" t="s">
        <v>511</v>
      </c>
      <c r="B14" s="12">
        <v>0</v>
      </c>
      <c r="C14" s="12">
        <v>44937509.810000002</v>
      </c>
      <c r="D14" s="20">
        <v>42798178.810000002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49" t="s">
        <v>512</v>
      </c>
      <c r="B15" s="12">
        <v>0</v>
      </c>
      <c r="C15" s="12">
        <v>42662727.020000003</v>
      </c>
      <c r="D15" s="20">
        <v>42662727.020000003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48" t="s">
        <v>513</v>
      </c>
      <c r="B16" s="14">
        <f>+B6-B10+B13</f>
        <v>0</v>
      </c>
      <c r="C16" s="14">
        <f t="shared" ref="C16:D16" si="3">+C6-C10+C13</f>
        <v>1560167183.9800091</v>
      </c>
      <c r="D16" s="18">
        <f t="shared" si="3"/>
        <v>2647665692.5000057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48" t="s">
        <v>514</v>
      </c>
      <c r="B17" s="14">
        <f>+B16-B9</f>
        <v>-1692119395</v>
      </c>
      <c r="C17" s="14">
        <f t="shared" ref="C17:D17" si="4">+C16-C9</f>
        <v>-2587234642.4299908</v>
      </c>
      <c r="D17" s="18">
        <f t="shared" si="4"/>
        <v>-1500968295.8999944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48" t="s">
        <v>515</v>
      </c>
      <c r="B18" s="14">
        <f>+B17-B13</f>
        <v>-1692119395</v>
      </c>
      <c r="C18" s="14">
        <f>+C17-C13</f>
        <v>-2674834879.2599907</v>
      </c>
      <c r="D18" s="18">
        <f>+D17-D13</f>
        <v>-1586429201.7299943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14" t="s">
        <v>5</v>
      </c>
      <c r="B19" s="71" t="s">
        <v>516</v>
      </c>
      <c r="C19" s="71" t="s">
        <v>15</v>
      </c>
      <c r="D19" s="72" t="s">
        <v>11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15" t="s">
        <v>517</v>
      </c>
      <c r="B20" s="78">
        <v>615217870</v>
      </c>
      <c r="C20" s="78">
        <v>387573413.08999997</v>
      </c>
      <c r="D20" s="79">
        <v>357755884.38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94" t="s">
        <v>518</v>
      </c>
      <c r="B21" s="76">
        <v>90968333</v>
      </c>
      <c r="C21" s="76">
        <v>52527316.289999999</v>
      </c>
      <c r="D21" s="77">
        <v>24732093.489999998</v>
      </c>
      <c r="E21" s="38"/>
      <c r="F21" s="73"/>
      <c r="G21" s="74"/>
      <c r="H21" s="7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94" t="s">
        <v>519</v>
      </c>
      <c r="B22" s="76">
        <v>524249537</v>
      </c>
      <c r="C22" s="76">
        <v>335046096.80000001</v>
      </c>
      <c r="D22" s="77">
        <v>333023790.88999999</v>
      </c>
      <c r="E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48" t="s">
        <v>520</v>
      </c>
      <c r="B23" s="14">
        <v>-1076901525</v>
      </c>
      <c r="C23" s="14">
        <v>-2287261466.1700001</v>
      </c>
      <c r="D23" s="18">
        <v>-1228673317.3499999</v>
      </c>
      <c r="E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">
      <c r="A24" s="69" t="s">
        <v>5</v>
      </c>
      <c r="B24" s="45" t="s">
        <v>559</v>
      </c>
      <c r="C24" s="70" t="s">
        <v>15</v>
      </c>
      <c r="D24" s="46" t="s">
        <v>560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15" t="s">
        <v>521</v>
      </c>
      <c r="B25" s="78">
        <f>SUM(B26:B27)</f>
        <v>2004620000</v>
      </c>
      <c r="C25" s="78">
        <f t="shared" ref="C25:D25" si="5">SUM(C26:C27)</f>
        <v>4504620000</v>
      </c>
      <c r="D25" s="79">
        <f t="shared" si="5"/>
        <v>4504620000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94" t="s">
        <v>522</v>
      </c>
      <c r="B26" s="76">
        <v>2004620000</v>
      </c>
      <c r="C26" s="76">
        <v>4504620000</v>
      </c>
      <c r="D26" s="77">
        <v>4504620000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94" t="s">
        <v>523</v>
      </c>
      <c r="B27" s="76">
        <v>0</v>
      </c>
      <c r="C27" s="76">
        <v>0</v>
      </c>
      <c r="D27" s="77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16" t="s">
        <v>524</v>
      </c>
      <c r="B28" s="83">
        <f>SUM(B29:B30)</f>
        <v>312500605</v>
      </c>
      <c r="C28" s="83">
        <f>SUM(C29:C30)</f>
        <v>357218173.58999997</v>
      </c>
      <c r="D28" s="75">
        <f>SUM(D29:D30)</f>
        <v>355986011.60000002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94" t="s">
        <v>525</v>
      </c>
      <c r="B29" s="76">
        <v>184093261</v>
      </c>
      <c r="C29" s="76">
        <v>0</v>
      </c>
      <c r="D29" s="77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94" t="s">
        <v>526</v>
      </c>
      <c r="B30" s="76">
        <v>128407344</v>
      </c>
      <c r="C30" s="76">
        <v>357218173.58999997</v>
      </c>
      <c r="D30" s="77">
        <v>355986011.60000002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16" t="s">
        <v>527</v>
      </c>
      <c r="B31" s="83">
        <f>B25-B28</f>
        <v>1692119395</v>
      </c>
      <c r="C31" s="83">
        <f t="shared" ref="C31:D31" si="6">C25-C28</f>
        <v>4147401826.4099998</v>
      </c>
      <c r="D31" s="75">
        <f t="shared" si="6"/>
        <v>4148633988.4000001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>
      <c r="A32" s="69" t="s">
        <v>5</v>
      </c>
      <c r="B32" s="45" t="s">
        <v>559</v>
      </c>
      <c r="C32" s="70" t="s">
        <v>15</v>
      </c>
      <c r="D32" s="46" t="s">
        <v>560</v>
      </c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47" t="s">
        <v>528</v>
      </c>
      <c r="B33" s="10">
        <f>+B7</f>
        <v>23480969578</v>
      </c>
      <c r="C33" s="10">
        <v>18722551977.799999</v>
      </c>
      <c r="D33" s="33">
        <v>18722551977.799999</v>
      </c>
      <c r="E33" s="1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16" t="s">
        <v>529</v>
      </c>
      <c r="B34" s="83">
        <f>SUM(B35:B36)</f>
        <v>2188713261</v>
      </c>
      <c r="C34" s="83">
        <f t="shared" ref="C34:E34" si="7">SUM(C35:C36)</f>
        <v>4504620000</v>
      </c>
      <c r="D34" s="75">
        <f t="shared" si="7"/>
        <v>4504620000</v>
      </c>
      <c r="E34" s="1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16" t="s">
        <v>522</v>
      </c>
      <c r="B35" s="83">
        <f>+B26</f>
        <v>2004620000</v>
      </c>
      <c r="C35" s="83">
        <f>+C26</f>
        <v>4504620000</v>
      </c>
      <c r="D35" s="75">
        <f>+D26</f>
        <v>4504620000</v>
      </c>
      <c r="E35" s="1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16" t="s">
        <v>525</v>
      </c>
      <c r="B36" s="83">
        <f>+B29</f>
        <v>184093261</v>
      </c>
      <c r="C36" s="83">
        <f>+C29</f>
        <v>0</v>
      </c>
      <c r="D36" s="75">
        <f>+D29</f>
        <v>0</v>
      </c>
      <c r="E36" s="11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16" t="s">
        <v>530</v>
      </c>
      <c r="B37" s="83">
        <f>+B11</f>
        <v>25301496317</v>
      </c>
      <c r="C37" s="83">
        <f>+C11</f>
        <v>21742370135.43</v>
      </c>
      <c r="D37" s="75">
        <f>+D11</f>
        <v>20657835957.93</v>
      </c>
      <c r="E37" s="15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16" t="s">
        <v>531</v>
      </c>
      <c r="B38" s="76">
        <v>0</v>
      </c>
      <c r="C38" s="76">
        <v>44937509.810000002</v>
      </c>
      <c r="D38" s="77">
        <v>42798178.810000002</v>
      </c>
      <c r="E38" s="15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16" t="s">
        <v>532</v>
      </c>
      <c r="B39" s="83">
        <f>+B33+B34-B37+B38</f>
        <v>368186522</v>
      </c>
      <c r="C39" s="83">
        <f t="shared" ref="C39:E39" si="8">+C33+C34-C37+C38</f>
        <v>1529739352.1799989</v>
      </c>
      <c r="D39" s="75">
        <f t="shared" si="8"/>
        <v>2612134198.6799989</v>
      </c>
      <c r="E39" s="15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16" t="s">
        <v>533</v>
      </c>
      <c r="B40" s="83">
        <f>+B39-B34</f>
        <v>-1820526739</v>
      </c>
      <c r="C40" s="83">
        <f t="shared" ref="C40:D40" si="9">+C39-C34</f>
        <v>-2974880647.8200011</v>
      </c>
      <c r="D40" s="75">
        <f t="shared" si="9"/>
        <v>-1892485801.3200011</v>
      </c>
      <c r="E40" s="15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">
      <c r="A41" s="69" t="s">
        <v>5</v>
      </c>
      <c r="B41" s="45" t="s">
        <v>559</v>
      </c>
      <c r="C41" s="70" t="s">
        <v>15</v>
      </c>
      <c r="D41" s="46" t="s">
        <v>560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47" t="s">
        <v>534</v>
      </c>
      <c r="B42" s="10">
        <f>+B8</f>
        <v>18610650000</v>
      </c>
      <c r="C42" s="10">
        <f>+C8</f>
        <v>19517009629.779999</v>
      </c>
      <c r="D42" s="33">
        <f>+D8</f>
        <v>19517009629.779999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16" t="s">
        <v>535</v>
      </c>
      <c r="B43" s="83">
        <f>+B44-B45</f>
        <v>-128407344</v>
      </c>
      <c r="C43" s="83">
        <f t="shared" ref="C43:D43" si="10">+C44-C45</f>
        <v>-357218173.58999997</v>
      </c>
      <c r="D43" s="75">
        <f t="shared" si="10"/>
        <v>-355986011.60000002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16" t="s">
        <v>523</v>
      </c>
      <c r="B44" s="83">
        <f>+B27</f>
        <v>0</v>
      </c>
      <c r="C44" s="83">
        <f>+C27</f>
        <v>0</v>
      </c>
      <c r="D44" s="75">
        <f>+D27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16" t="s">
        <v>526</v>
      </c>
      <c r="B45" s="83">
        <f>+B30</f>
        <v>128407344</v>
      </c>
      <c r="C45" s="83">
        <f>+C30</f>
        <v>357218173.58999997</v>
      </c>
      <c r="D45" s="75">
        <f>+D30</f>
        <v>355986011.60000002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48" t="s">
        <v>536</v>
      </c>
      <c r="B46" s="14">
        <f>+B12</f>
        <v>18482242656</v>
      </c>
      <c r="C46" s="14">
        <f>+C12</f>
        <v>19172026351.41</v>
      </c>
      <c r="D46" s="18">
        <f>+D12</f>
        <v>19168154851.380001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48" t="s">
        <v>537</v>
      </c>
      <c r="B47" s="14">
        <v>0</v>
      </c>
      <c r="C47" s="14">
        <v>42662727.020000003</v>
      </c>
      <c r="D47" s="18">
        <v>42662727.020000003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48" t="s">
        <v>538</v>
      </c>
      <c r="B48" s="14">
        <v>0</v>
      </c>
      <c r="C48" s="14">
        <v>30427831.800000001</v>
      </c>
      <c r="D48" s="18">
        <v>35531493.82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17" t="s">
        <v>539</v>
      </c>
      <c r="B49" s="103">
        <f>+B48-B43</f>
        <v>128407344</v>
      </c>
      <c r="C49" s="103">
        <f t="shared" ref="C49:D49" si="11">+C48-C43</f>
        <v>387646005.38999999</v>
      </c>
      <c r="D49" s="104">
        <f t="shared" si="11"/>
        <v>391517505.42000002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 t="s">
        <v>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14:D15 B13:C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6A04-EE19-4C3F-B847-04CBA6846618}">
  <dimension ref="A1:Z96"/>
  <sheetViews>
    <sheetView showGridLines="0" topLeftCell="A33" workbookViewId="0">
      <selection activeCell="A63" sqref="A63"/>
    </sheetView>
  </sheetViews>
  <sheetFormatPr baseColWidth="10" defaultRowHeight="15"/>
  <cols>
    <col min="1" max="1" width="120" bestFit="1" customWidth="1"/>
    <col min="2" max="7" width="20.7109375" customWidth="1"/>
  </cols>
  <sheetData>
    <row r="1" spans="1:26">
      <c r="A1" s="138" t="s">
        <v>1</v>
      </c>
      <c r="B1" s="138"/>
      <c r="C1" s="138"/>
      <c r="D1" s="138"/>
      <c r="E1" s="138"/>
      <c r="F1" s="138"/>
      <c r="G1" s="1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8" t="s">
        <v>346</v>
      </c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8" t="s">
        <v>0</v>
      </c>
      <c r="B3" s="138"/>
      <c r="C3" s="138"/>
      <c r="D3" s="138"/>
      <c r="E3" s="138"/>
      <c r="F3" s="138"/>
      <c r="G3" s="1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8" t="s">
        <v>3</v>
      </c>
      <c r="B4" s="138"/>
      <c r="C4" s="138"/>
      <c r="D4" s="138"/>
      <c r="E4" s="138"/>
      <c r="F4" s="138"/>
      <c r="G4" s="1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11"/>
      <c r="B5" s="139" t="s">
        <v>347</v>
      </c>
      <c r="C5" s="140"/>
      <c r="D5" s="140"/>
      <c r="E5" s="140"/>
      <c r="F5" s="141"/>
      <c r="G5" s="1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>
      <c r="A6" s="112" t="s">
        <v>561</v>
      </c>
      <c r="B6" s="30" t="s">
        <v>348</v>
      </c>
      <c r="C6" s="110" t="s">
        <v>562</v>
      </c>
      <c r="D6" s="110" t="s">
        <v>10</v>
      </c>
      <c r="E6" s="110" t="s">
        <v>15</v>
      </c>
      <c r="F6" s="28" t="s">
        <v>349</v>
      </c>
      <c r="G6" s="112" t="s">
        <v>350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" t="s">
        <v>351</v>
      </c>
      <c r="B7" s="35"/>
      <c r="C7" s="35"/>
      <c r="D7" s="35"/>
      <c r="E7" s="35"/>
      <c r="F7" s="35"/>
      <c r="G7" s="1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352</v>
      </c>
      <c r="B8" s="38">
        <v>2282410704</v>
      </c>
      <c r="C8" s="38">
        <v>-91447973</v>
      </c>
      <c r="D8" s="38">
        <v>2190962731</v>
      </c>
      <c r="E8" s="38">
        <v>1852494186.3299999</v>
      </c>
      <c r="F8" s="38">
        <v>1852494186.3299999</v>
      </c>
      <c r="G8" s="20">
        <v>-429916517.67000002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9" t="s">
        <v>353</v>
      </c>
      <c r="B9" s="38">
        <v>1359594933</v>
      </c>
      <c r="C9" s="38">
        <v>-1359594933</v>
      </c>
      <c r="D9" s="38">
        <v>0</v>
      </c>
      <c r="E9" s="38">
        <v>0</v>
      </c>
      <c r="F9" s="38">
        <v>0</v>
      </c>
      <c r="G9" s="20">
        <v>-1359594933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9" t="s">
        <v>354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20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9" t="s">
        <v>355</v>
      </c>
      <c r="B11" s="38">
        <v>2228753731</v>
      </c>
      <c r="C11" s="38">
        <v>-234489293.21000001</v>
      </c>
      <c r="D11" s="38">
        <v>1994264437.79</v>
      </c>
      <c r="E11" s="38">
        <v>846373461.13</v>
      </c>
      <c r="F11" s="38">
        <v>846373461.13</v>
      </c>
      <c r="G11" s="20">
        <v>-1382380269.8699999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9" t="s">
        <v>356</v>
      </c>
      <c r="B12" s="38">
        <v>68501099</v>
      </c>
      <c r="C12" s="38">
        <v>2768881.29</v>
      </c>
      <c r="D12" s="38">
        <v>71269980.290000007</v>
      </c>
      <c r="E12" s="38">
        <v>91035098.760000005</v>
      </c>
      <c r="F12" s="38">
        <v>91035098.760000005</v>
      </c>
      <c r="G12" s="20">
        <v>22533999.760000002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9" t="s">
        <v>357</v>
      </c>
      <c r="B13" s="38">
        <v>120502692</v>
      </c>
      <c r="C13" s="38">
        <v>0</v>
      </c>
      <c r="D13" s="38">
        <v>120502692</v>
      </c>
      <c r="E13" s="38">
        <v>112170559.92</v>
      </c>
      <c r="F13" s="38">
        <v>112170559.92</v>
      </c>
      <c r="G13" s="20">
        <v>-8332132.0800000001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9" t="s">
        <v>358</v>
      </c>
      <c r="B14" s="38">
        <v>1656488913</v>
      </c>
      <c r="C14" s="38">
        <v>-1656488913</v>
      </c>
      <c r="D14" s="38">
        <v>0</v>
      </c>
      <c r="E14" s="38">
        <v>0</v>
      </c>
      <c r="F14" s="38">
        <v>0</v>
      </c>
      <c r="G14" s="20">
        <v>-1656488913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7" t="s">
        <v>359</v>
      </c>
      <c r="B15" s="35">
        <v>15040632244</v>
      </c>
      <c r="C15" s="35">
        <v>0</v>
      </c>
      <c r="D15" s="35">
        <v>15040632244</v>
      </c>
      <c r="E15" s="35">
        <v>15377611775.139999</v>
      </c>
      <c r="F15" s="35">
        <v>15377611775.139999</v>
      </c>
      <c r="G15" s="18">
        <v>336979531.13999999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9" t="s">
        <v>360</v>
      </c>
      <c r="B16" s="38">
        <v>10982927094</v>
      </c>
      <c r="C16" s="38">
        <v>0</v>
      </c>
      <c r="D16" s="38">
        <v>10982927094</v>
      </c>
      <c r="E16" s="38">
        <v>9981813939.1399994</v>
      </c>
      <c r="F16" s="38">
        <v>9981813939.1399994</v>
      </c>
      <c r="G16" s="20">
        <v>-1001113154.86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9" t="s">
        <v>361</v>
      </c>
      <c r="B17" s="38">
        <v>963679696</v>
      </c>
      <c r="C17" s="38">
        <v>0</v>
      </c>
      <c r="D17" s="38">
        <v>963679696</v>
      </c>
      <c r="E17" s="38">
        <v>885230846</v>
      </c>
      <c r="F17" s="38">
        <v>885230846</v>
      </c>
      <c r="G17" s="20">
        <v>-78448850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9" t="s">
        <v>362</v>
      </c>
      <c r="B18" s="38">
        <v>1183049235</v>
      </c>
      <c r="C18" s="38">
        <v>0</v>
      </c>
      <c r="D18" s="38">
        <v>1183049235</v>
      </c>
      <c r="E18" s="12">
        <v>1080436507</v>
      </c>
      <c r="F18" s="38">
        <v>1080436507</v>
      </c>
      <c r="G18" s="20">
        <v>-102612728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9" t="s">
        <v>363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20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9" t="s">
        <v>364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20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9" t="s">
        <v>365</v>
      </c>
      <c r="B21" s="38">
        <v>262855486</v>
      </c>
      <c r="C21" s="38">
        <v>0</v>
      </c>
      <c r="D21" s="38">
        <v>262855486</v>
      </c>
      <c r="E21" s="38">
        <v>282306960</v>
      </c>
      <c r="F21" s="38">
        <v>282306960</v>
      </c>
      <c r="G21" s="20">
        <v>19451474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9" t="s">
        <v>366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20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9" t="s">
        <v>367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20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9" t="s">
        <v>368</v>
      </c>
      <c r="B24" s="38">
        <v>467042670</v>
      </c>
      <c r="C24" s="38">
        <v>0</v>
      </c>
      <c r="D24" s="38">
        <v>467042670</v>
      </c>
      <c r="E24" s="38">
        <v>435305568</v>
      </c>
      <c r="F24" s="38">
        <v>435305568</v>
      </c>
      <c r="G24" s="20">
        <v>-31737102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9" t="s">
        <v>369</v>
      </c>
      <c r="B25" s="38">
        <v>1181078063</v>
      </c>
      <c r="C25" s="38">
        <v>0</v>
      </c>
      <c r="D25" s="38">
        <v>1181078063</v>
      </c>
      <c r="E25" s="38">
        <v>1396884112</v>
      </c>
      <c r="F25" s="38">
        <v>1396884112</v>
      </c>
      <c r="G25" s="20">
        <v>215806049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9" t="s">
        <v>370</v>
      </c>
      <c r="B26" s="38">
        <v>0</v>
      </c>
      <c r="C26" s="38">
        <v>0</v>
      </c>
      <c r="D26" s="38">
        <v>0</v>
      </c>
      <c r="E26" s="38">
        <v>1315633843</v>
      </c>
      <c r="F26" s="38">
        <v>1315633843</v>
      </c>
      <c r="G26" s="20">
        <v>1315633843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7" t="s">
        <v>371</v>
      </c>
      <c r="B27" s="35">
        <v>724085262</v>
      </c>
      <c r="C27" s="35">
        <v>0</v>
      </c>
      <c r="D27" s="35">
        <v>724085262</v>
      </c>
      <c r="E27" s="35">
        <v>442866896.51999998</v>
      </c>
      <c r="F27" s="35">
        <v>442866896.51999998</v>
      </c>
      <c r="G27" s="18">
        <v>-281218365.48000002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9" t="s">
        <v>372</v>
      </c>
      <c r="B28" s="38">
        <v>1</v>
      </c>
      <c r="C28" s="38">
        <v>0</v>
      </c>
      <c r="D28" s="38">
        <v>1</v>
      </c>
      <c r="E28" s="38">
        <v>0</v>
      </c>
      <c r="F28" s="38">
        <v>0</v>
      </c>
      <c r="G28" s="20">
        <v>-1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9" t="s">
        <v>373</v>
      </c>
      <c r="B29" s="38">
        <v>36094567</v>
      </c>
      <c r="C29" s="38">
        <v>0</v>
      </c>
      <c r="D29" s="38">
        <v>36094567</v>
      </c>
      <c r="E29" s="38">
        <v>36094572</v>
      </c>
      <c r="F29" s="38">
        <v>36094572</v>
      </c>
      <c r="G29" s="20">
        <v>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9" t="s">
        <v>374</v>
      </c>
      <c r="B30" s="38">
        <v>137142266</v>
      </c>
      <c r="C30" s="38">
        <v>0</v>
      </c>
      <c r="D30" s="38">
        <v>137142266</v>
      </c>
      <c r="E30" s="38">
        <v>128266796</v>
      </c>
      <c r="F30" s="38">
        <v>128266796</v>
      </c>
      <c r="G30" s="20">
        <v>-8875470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9" t="s">
        <v>375</v>
      </c>
      <c r="B31" s="38">
        <v>16402904</v>
      </c>
      <c r="C31" s="38">
        <v>0</v>
      </c>
      <c r="D31" s="38">
        <v>16402904</v>
      </c>
      <c r="E31" s="38">
        <v>17718426</v>
      </c>
      <c r="F31" s="38">
        <v>17718426</v>
      </c>
      <c r="G31" s="20">
        <v>1315522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9" t="s">
        <v>376</v>
      </c>
      <c r="B32" s="38">
        <v>534445524</v>
      </c>
      <c r="C32" s="38">
        <v>0</v>
      </c>
      <c r="D32" s="38">
        <v>534445524</v>
      </c>
      <c r="E32" s="38">
        <v>260787102.52000001</v>
      </c>
      <c r="F32" s="38">
        <v>260787102.52000001</v>
      </c>
      <c r="G32" s="20">
        <v>-273658421.48000002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9" t="s">
        <v>377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20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7" t="s">
        <v>378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18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9" t="s">
        <v>379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20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7" t="s">
        <v>380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18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9" t="s">
        <v>381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20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9" t="s">
        <v>382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20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7" t="s">
        <v>383</v>
      </c>
      <c r="B39" s="82">
        <v>23480969578</v>
      </c>
      <c r="C39" s="82">
        <v>-3339252230.9200001</v>
      </c>
      <c r="D39" s="82">
        <v>20141717347.080002</v>
      </c>
      <c r="E39" s="82">
        <v>18722551977.799999</v>
      </c>
      <c r="F39" s="82">
        <v>18722551977.799999</v>
      </c>
      <c r="G39" s="75">
        <v>-4758417600.1999998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7" t="s">
        <v>384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18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7" t="s">
        <v>385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18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7" t="s">
        <v>386</v>
      </c>
      <c r="B42" s="35">
        <v>13542171293</v>
      </c>
      <c r="C42" s="35">
        <v>-126554192.56</v>
      </c>
      <c r="D42" s="35">
        <v>13415617100.440001</v>
      </c>
      <c r="E42" s="35">
        <v>13762417212.49</v>
      </c>
      <c r="F42" s="35">
        <v>13762417212.49</v>
      </c>
      <c r="G42" s="18">
        <v>220245919.49000001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9" t="s">
        <v>387</v>
      </c>
      <c r="B43" s="38">
        <v>5964309172</v>
      </c>
      <c r="C43" s="38">
        <v>0</v>
      </c>
      <c r="D43" s="38">
        <v>5964309172</v>
      </c>
      <c r="E43" s="38">
        <v>6303060088.1000004</v>
      </c>
      <c r="F43" s="38">
        <v>6303060088.1000004</v>
      </c>
      <c r="G43" s="20">
        <v>338750916.10000002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9" t="s">
        <v>388</v>
      </c>
      <c r="B44" s="38">
        <v>2184448809</v>
      </c>
      <c r="C44" s="38">
        <v>5635195.4400000004</v>
      </c>
      <c r="D44" s="38">
        <v>2190084004.4400001</v>
      </c>
      <c r="E44" s="38">
        <v>2194121990.7399998</v>
      </c>
      <c r="F44" s="38">
        <v>2194121990.7399998</v>
      </c>
      <c r="G44" s="20">
        <v>9673181.7400000002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9" t="s">
        <v>389</v>
      </c>
      <c r="B45" s="38">
        <v>1877866073</v>
      </c>
      <c r="C45" s="38">
        <v>-30528753</v>
      </c>
      <c r="D45" s="38">
        <v>1847337320</v>
      </c>
      <c r="E45" s="38">
        <v>1847337320</v>
      </c>
      <c r="F45" s="38">
        <v>1847337320</v>
      </c>
      <c r="G45" s="20">
        <v>-30528753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9" t="s">
        <v>390</v>
      </c>
      <c r="B46" s="38">
        <v>1511457108</v>
      </c>
      <c r="C46" s="38">
        <v>2890738</v>
      </c>
      <c r="D46" s="38">
        <v>1514347846</v>
      </c>
      <c r="E46" s="38">
        <v>1514347846</v>
      </c>
      <c r="F46" s="38">
        <v>1514347846</v>
      </c>
      <c r="G46" s="20">
        <v>2890738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9" t="s">
        <v>391</v>
      </c>
      <c r="B47" s="38">
        <v>762295257</v>
      </c>
      <c r="C47" s="38">
        <v>-96720582</v>
      </c>
      <c r="D47" s="38">
        <v>665574675</v>
      </c>
      <c r="E47" s="38">
        <v>665574686</v>
      </c>
      <c r="F47" s="38">
        <v>665574686</v>
      </c>
      <c r="G47" s="20">
        <v>-96720571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9" t="s">
        <v>392</v>
      </c>
      <c r="B48" s="38">
        <v>197128479</v>
      </c>
      <c r="C48" s="38">
        <v>0</v>
      </c>
      <c r="D48" s="38">
        <v>197128479</v>
      </c>
      <c r="E48" s="38">
        <v>201139677.65000001</v>
      </c>
      <c r="F48" s="38">
        <v>201139677.65000001</v>
      </c>
      <c r="G48" s="20">
        <v>4011198.65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9" t="s">
        <v>393</v>
      </c>
      <c r="B49" s="38">
        <v>169057752</v>
      </c>
      <c r="C49" s="38">
        <v>-3640681</v>
      </c>
      <c r="D49" s="38">
        <v>165417071</v>
      </c>
      <c r="E49" s="38">
        <v>165417071</v>
      </c>
      <c r="F49" s="38">
        <v>165417071</v>
      </c>
      <c r="G49" s="20">
        <v>-3640681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9" t="s">
        <v>394</v>
      </c>
      <c r="B50" s="38">
        <v>875608643</v>
      </c>
      <c r="C50" s="38">
        <v>-4190110</v>
      </c>
      <c r="D50" s="38">
        <v>871418533</v>
      </c>
      <c r="E50" s="38">
        <v>871418533</v>
      </c>
      <c r="F50" s="38">
        <v>871418533</v>
      </c>
      <c r="G50" s="20">
        <v>-4190110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7" t="s">
        <v>395</v>
      </c>
      <c r="B51" s="35">
        <v>3002784122</v>
      </c>
      <c r="C51" s="35">
        <v>463850677.85000002</v>
      </c>
      <c r="D51" s="35">
        <v>3466634799.8499999</v>
      </c>
      <c r="E51" s="35">
        <v>3670494893.29</v>
      </c>
      <c r="F51" s="35">
        <v>3670494893.29</v>
      </c>
      <c r="G51" s="18">
        <v>667710771.28999996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9" t="s">
        <v>396</v>
      </c>
      <c r="B52" s="38">
        <v>965576573</v>
      </c>
      <c r="C52" s="38">
        <v>-312706748.05000001</v>
      </c>
      <c r="D52" s="38">
        <v>652869824.95000005</v>
      </c>
      <c r="E52" s="38">
        <v>755828887.70000005</v>
      </c>
      <c r="F52" s="38">
        <v>755828887.70000005</v>
      </c>
      <c r="G52" s="20">
        <v>-209747685.30000001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9" t="s">
        <v>397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20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9" t="s">
        <v>398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20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9" t="s">
        <v>399</v>
      </c>
      <c r="B55" s="38">
        <v>2037207549</v>
      </c>
      <c r="C55" s="38">
        <v>776557425.89999998</v>
      </c>
      <c r="D55" s="38">
        <v>2813764974.9000001</v>
      </c>
      <c r="E55" s="38">
        <v>2914666005.5900002</v>
      </c>
      <c r="F55" s="38">
        <v>2914666005.5900002</v>
      </c>
      <c r="G55" s="20">
        <v>877458456.59000003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7" t="s">
        <v>400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18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9" t="s">
        <v>401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20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9" t="s">
        <v>402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20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9" t="s">
        <v>403</v>
      </c>
      <c r="B59" s="38">
        <v>2065694585</v>
      </c>
      <c r="C59" s="38">
        <v>0</v>
      </c>
      <c r="D59" s="38">
        <v>2065694585</v>
      </c>
      <c r="E59" s="38">
        <v>2084097524</v>
      </c>
      <c r="F59" s="38">
        <v>2084097524</v>
      </c>
      <c r="G59" s="20">
        <v>18402939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9" t="s">
        <v>404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20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7" t="s">
        <v>405</v>
      </c>
      <c r="B61" s="82">
        <v>18610650000</v>
      </c>
      <c r="C61" s="82">
        <v>337296485.29000002</v>
      </c>
      <c r="D61" s="82">
        <v>18947946485.290001</v>
      </c>
      <c r="E61" s="82">
        <v>19517009629.779999</v>
      </c>
      <c r="F61" s="82">
        <v>19517009629.779999</v>
      </c>
      <c r="G61" s="75">
        <v>906359629.77999997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7" t="s">
        <v>406</v>
      </c>
      <c r="B62" s="35">
        <v>2004620000</v>
      </c>
      <c r="C62" s="35">
        <v>0</v>
      </c>
      <c r="D62" s="35">
        <v>2004620000</v>
      </c>
      <c r="E62" s="35">
        <v>4504620000</v>
      </c>
      <c r="F62" s="35">
        <v>4504620000</v>
      </c>
      <c r="G62" s="18">
        <v>2500000000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9" t="s">
        <v>407</v>
      </c>
      <c r="B63" s="81">
        <v>2004620000</v>
      </c>
      <c r="C63" s="81">
        <v>0</v>
      </c>
      <c r="D63" s="81">
        <v>2004620000</v>
      </c>
      <c r="E63" s="81">
        <v>4504620000</v>
      </c>
      <c r="F63" s="81">
        <v>4504620000</v>
      </c>
      <c r="G63" s="20">
        <v>2500000000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7" t="s">
        <v>408</v>
      </c>
      <c r="B64" s="35">
        <v>44096239578</v>
      </c>
      <c r="C64" s="35">
        <v>-3001955745.6300001</v>
      </c>
      <c r="D64" s="35">
        <v>41094283832.370003</v>
      </c>
      <c r="E64" s="35">
        <v>42744181607.580002</v>
      </c>
      <c r="F64" s="35">
        <v>42744181607.580002</v>
      </c>
      <c r="G64" s="18">
        <v>-1352057970.4200001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7" t="s">
        <v>409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18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9" t="s">
        <v>410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20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9" t="s">
        <v>411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20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07" t="s">
        <v>412</v>
      </c>
      <c r="B68" s="103">
        <v>0</v>
      </c>
      <c r="C68" s="103">
        <v>0</v>
      </c>
      <c r="D68" s="103">
        <v>0</v>
      </c>
      <c r="E68" s="103">
        <v>0</v>
      </c>
      <c r="F68" s="103">
        <v>0</v>
      </c>
      <c r="G68" s="104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 t="s">
        <v>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</sheetData>
  <mergeCells count="5">
    <mergeCell ref="B5:F5"/>
    <mergeCell ref="A1:G1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4"/>
  <sheetViews>
    <sheetView showGridLines="0" zoomScale="90" zoomScaleNormal="90" workbookViewId="0">
      <selection activeCell="G156" sqref="A1:G156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38" t="s">
        <v>1</v>
      </c>
      <c r="B1" s="138"/>
      <c r="C1" s="138"/>
      <c r="D1" s="138"/>
      <c r="E1" s="138"/>
      <c r="F1" s="138"/>
      <c r="G1" s="1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8" t="s">
        <v>4</v>
      </c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8" t="s">
        <v>150</v>
      </c>
      <c r="B3" s="138"/>
      <c r="C3" s="138"/>
      <c r="D3" s="138"/>
      <c r="E3" s="138"/>
      <c r="F3" s="138"/>
      <c r="G3" s="1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8" t="s">
        <v>0</v>
      </c>
      <c r="B4" s="138"/>
      <c r="C4" s="138"/>
      <c r="D4" s="138"/>
      <c r="E4" s="138"/>
      <c r="F4" s="138"/>
      <c r="G4" s="1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8" t="s">
        <v>3</v>
      </c>
      <c r="B5" s="138"/>
      <c r="C5" s="138"/>
      <c r="D5" s="138"/>
      <c r="E5" s="138"/>
      <c r="F5" s="138"/>
      <c r="G5" s="13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"/>
      <c r="B6" s="132" t="s">
        <v>13</v>
      </c>
      <c r="C6" s="132"/>
      <c r="D6" s="132"/>
      <c r="E6" s="132"/>
      <c r="F6" s="132"/>
      <c r="G6" s="143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" t="s">
        <v>5</v>
      </c>
      <c r="B7" s="142" t="s">
        <v>7</v>
      </c>
      <c r="C7" s="4" t="s">
        <v>8</v>
      </c>
      <c r="D7" s="142" t="s">
        <v>10</v>
      </c>
      <c r="E7" s="142" t="s">
        <v>15</v>
      </c>
      <c r="F7" s="142" t="s">
        <v>11</v>
      </c>
      <c r="G7" s="1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5" t="s">
        <v>6</v>
      </c>
      <c r="B8" s="129"/>
      <c r="C8" s="6" t="s">
        <v>9</v>
      </c>
      <c r="D8" s="129"/>
      <c r="E8" s="129"/>
      <c r="F8" s="129"/>
      <c r="G8" s="14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7" t="s">
        <v>151</v>
      </c>
      <c r="B9" s="78">
        <v>25485589578</v>
      </c>
      <c r="C9" s="78">
        <v>-3716892610.75</v>
      </c>
      <c r="D9" s="78">
        <v>21768696967.25</v>
      </c>
      <c r="E9" s="78">
        <v>21742370135.43</v>
      </c>
      <c r="F9" s="78">
        <v>20657835957.93</v>
      </c>
      <c r="G9" s="96">
        <v>26326831.82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8" t="s">
        <v>152</v>
      </c>
      <c r="B10" s="14">
        <v>5588162839</v>
      </c>
      <c r="C10" s="14">
        <v>-701335516.34000003</v>
      </c>
      <c r="D10" s="14">
        <v>4886827322.6599998</v>
      </c>
      <c r="E10" s="14">
        <v>4886813592.8100004</v>
      </c>
      <c r="F10" s="14">
        <v>4840705393.5500002</v>
      </c>
      <c r="G10" s="15">
        <v>13729.85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9" t="s">
        <v>153</v>
      </c>
      <c r="B11" s="12">
        <v>2866418850</v>
      </c>
      <c r="C11" s="12">
        <v>-452268050.99000001</v>
      </c>
      <c r="D11" s="12">
        <v>2414150799.0100002</v>
      </c>
      <c r="E11" s="12">
        <v>2414141993.0999999</v>
      </c>
      <c r="F11" s="12">
        <v>2414141993.0999999</v>
      </c>
      <c r="G11" s="13">
        <v>8805.91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9" t="s">
        <v>154</v>
      </c>
      <c r="B12" s="12">
        <v>763640020</v>
      </c>
      <c r="C12" s="12">
        <v>-47298950.75</v>
      </c>
      <c r="D12" s="12">
        <v>716341069.25</v>
      </c>
      <c r="E12" s="12">
        <v>716341069.25</v>
      </c>
      <c r="F12" s="12">
        <v>716296133.00999999</v>
      </c>
      <c r="G12" s="13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9" t="s">
        <v>155</v>
      </c>
      <c r="B13" s="12">
        <v>827001781</v>
      </c>
      <c r="C13" s="12">
        <v>737733.61</v>
      </c>
      <c r="D13" s="12">
        <v>827739514.61000001</v>
      </c>
      <c r="E13" s="12">
        <v>827734590.66999996</v>
      </c>
      <c r="F13" s="12">
        <v>827734590.66999996</v>
      </c>
      <c r="G13" s="13">
        <v>4923.9399999999996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9" t="s">
        <v>156</v>
      </c>
      <c r="B14" s="12">
        <v>543424463</v>
      </c>
      <c r="C14" s="12">
        <v>698853.32</v>
      </c>
      <c r="D14" s="12">
        <v>544123316.32000005</v>
      </c>
      <c r="E14" s="12">
        <v>544123316.32000005</v>
      </c>
      <c r="F14" s="12">
        <v>498060053.30000001</v>
      </c>
      <c r="G14" s="13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9" t="s">
        <v>157</v>
      </c>
      <c r="B15" s="12">
        <v>312684486</v>
      </c>
      <c r="C15" s="12">
        <v>-52181417.979999997</v>
      </c>
      <c r="D15" s="12">
        <v>260503068.02000001</v>
      </c>
      <c r="E15" s="12">
        <v>260503068.02000001</v>
      </c>
      <c r="F15" s="12">
        <v>260503068.02000001</v>
      </c>
      <c r="G15" s="13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9" t="s">
        <v>158</v>
      </c>
      <c r="B16" s="12">
        <v>27319718</v>
      </c>
      <c r="C16" s="12">
        <v>-27319718</v>
      </c>
      <c r="D16" s="12">
        <v>0</v>
      </c>
      <c r="E16" s="12">
        <v>0</v>
      </c>
      <c r="F16" s="12">
        <v>0</v>
      </c>
      <c r="G16" s="13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9" t="s">
        <v>159</v>
      </c>
      <c r="B17" s="12">
        <v>247673521</v>
      </c>
      <c r="C17" s="12">
        <v>-123703965.55</v>
      </c>
      <c r="D17" s="12">
        <v>123969555.45</v>
      </c>
      <c r="E17" s="12">
        <v>123969555.45</v>
      </c>
      <c r="F17" s="12">
        <v>123969555.45</v>
      </c>
      <c r="G17" s="13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8" t="s">
        <v>160</v>
      </c>
      <c r="B18" s="14">
        <v>1039459295</v>
      </c>
      <c r="C18" s="14">
        <v>-157885716.03999999</v>
      </c>
      <c r="D18" s="14">
        <v>881573578.96000004</v>
      </c>
      <c r="E18" s="14">
        <v>881039656.47000003</v>
      </c>
      <c r="F18" s="14">
        <v>690979616.53999996</v>
      </c>
      <c r="G18" s="15">
        <v>533922.49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9" t="s">
        <v>161</v>
      </c>
      <c r="B19" s="12">
        <v>352306611</v>
      </c>
      <c r="C19" s="12">
        <v>-230345445.97</v>
      </c>
      <c r="D19" s="12">
        <v>121961165.03</v>
      </c>
      <c r="E19" s="12">
        <v>121915357.16</v>
      </c>
      <c r="F19" s="12">
        <v>85042055.920000002</v>
      </c>
      <c r="G19" s="13">
        <v>45807.87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9" t="s">
        <v>162</v>
      </c>
      <c r="B20" s="12">
        <v>168933683</v>
      </c>
      <c r="C20" s="12">
        <v>-25635530.399999999</v>
      </c>
      <c r="D20" s="12">
        <v>143298152.59999999</v>
      </c>
      <c r="E20" s="12">
        <v>143298152.59999999</v>
      </c>
      <c r="F20" s="12">
        <v>136482865.93000001</v>
      </c>
      <c r="G20" s="13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9" t="s">
        <v>163</v>
      </c>
      <c r="B21" s="12">
        <v>150250</v>
      </c>
      <c r="C21" s="12">
        <v>-144317.17000000001</v>
      </c>
      <c r="D21" s="12">
        <v>5932.83</v>
      </c>
      <c r="E21" s="12">
        <v>5932.83</v>
      </c>
      <c r="F21" s="12">
        <v>5932.83</v>
      </c>
      <c r="G21" s="13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9" t="s">
        <v>164</v>
      </c>
      <c r="B22" s="12">
        <v>17823403</v>
      </c>
      <c r="C22" s="12">
        <v>7638284.4699999997</v>
      </c>
      <c r="D22" s="12">
        <v>25461687.469999999</v>
      </c>
      <c r="E22" s="12">
        <v>25454619.890000001</v>
      </c>
      <c r="F22" s="12">
        <v>24932351.59</v>
      </c>
      <c r="G22" s="13">
        <v>7067.58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9" t="s">
        <v>165</v>
      </c>
      <c r="B23" s="12">
        <v>40377345</v>
      </c>
      <c r="C23" s="12">
        <v>9862889.8599999994</v>
      </c>
      <c r="D23" s="12">
        <v>50240234.859999999</v>
      </c>
      <c r="E23" s="12">
        <v>50194525.840000004</v>
      </c>
      <c r="F23" s="12">
        <v>40215018.200000003</v>
      </c>
      <c r="G23" s="13">
        <v>45709.02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9" t="s">
        <v>166</v>
      </c>
      <c r="B24" s="12">
        <v>310878310</v>
      </c>
      <c r="C24" s="12">
        <v>122972407.34</v>
      </c>
      <c r="D24" s="12">
        <v>433850717.33999997</v>
      </c>
      <c r="E24" s="12">
        <v>433850717.33999997</v>
      </c>
      <c r="F24" s="12">
        <v>301865191.44999999</v>
      </c>
      <c r="G24" s="13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9" t="s">
        <v>167</v>
      </c>
      <c r="B25" s="12">
        <v>40352909</v>
      </c>
      <c r="C25" s="12">
        <v>3272458.46</v>
      </c>
      <c r="D25" s="12">
        <v>43625367.460000001</v>
      </c>
      <c r="E25" s="12">
        <v>43190029.439999998</v>
      </c>
      <c r="F25" s="12">
        <v>40301404.670000002</v>
      </c>
      <c r="G25" s="13">
        <v>435338.02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9" t="s">
        <v>168</v>
      </c>
      <c r="B26" s="12">
        <v>10089958</v>
      </c>
      <c r="C26" s="12">
        <v>-9468762.4600000009</v>
      </c>
      <c r="D26" s="12">
        <v>621195.54</v>
      </c>
      <c r="E26" s="12">
        <v>621195.54</v>
      </c>
      <c r="F26" s="12">
        <v>521435.54</v>
      </c>
      <c r="G26" s="13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9" t="s">
        <v>169</v>
      </c>
      <c r="B27" s="12">
        <v>98546826</v>
      </c>
      <c r="C27" s="12">
        <v>-36037700.170000002</v>
      </c>
      <c r="D27" s="12">
        <v>62509125.829999998</v>
      </c>
      <c r="E27" s="12">
        <v>62509125.829999998</v>
      </c>
      <c r="F27" s="12">
        <v>61613360.409999996</v>
      </c>
      <c r="G27" s="13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8" t="s">
        <v>170</v>
      </c>
      <c r="B28" s="14">
        <v>2548169219</v>
      </c>
      <c r="C28" s="14">
        <v>-182832924.40000001</v>
      </c>
      <c r="D28" s="14">
        <v>2365336294.5999999</v>
      </c>
      <c r="E28" s="14">
        <v>2356729919.2399998</v>
      </c>
      <c r="F28" s="14">
        <v>2209226043.23</v>
      </c>
      <c r="G28" s="15">
        <v>8606375.3599999994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9" t="s">
        <v>171</v>
      </c>
      <c r="B29" s="12">
        <v>154541150</v>
      </c>
      <c r="C29" s="12">
        <v>6425335.3499999996</v>
      </c>
      <c r="D29" s="12">
        <v>160966485.34999999</v>
      </c>
      <c r="E29" s="12">
        <v>160966469.44</v>
      </c>
      <c r="F29" s="12">
        <v>160399416.28</v>
      </c>
      <c r="G29" s="13">
        <v>15.91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9" t="s">
        <v>172</v>
      </c>
      <c r="B30" s="12">
        <v>702488524</v>
      </c>
      <c r="C30" s="12">
        <v>-28911590.5</v>
      </c>
      <c r="D30" s="12">
        <v>673576933.5</v>
      </c>
      <c r="E30" s="12">
        <v>673525939.91999996</v>
      </c>
      <c r="F30" s="12">
        <v>669821403.11000001</v>
      </c>
      <c r="G30" s="13">
        <v>50993.58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9" t="s">
        <v>173</v>
      </c>
      <c r="B31" s="12">
        <v>345478971</v>
      </c>
      <c r="C31" s="12">
        <v>-11725979.08</v>
      </c>
      <c r="D31" s="12">
        <v>333752991.92000002</v>
      </c>
      <c r="E31" s="12">
        <v>332855264.52999997</v>
      </c>
      <c r="F31" s="12">
        <v>282906519.75</v>
      </c>
      <c r="G31" s="13">
        <v>897727.39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9" t="s">
        <v>174</v>
      </c>
      <c r="B32" s="12">
        <v>85228305</v>
      </c>
      <c r="C32" s="12">
        <v>31642062.579999998</v>
      </c>
      <c r="D32" s="12">
        <v>116870367.58</v>
      </c>
      <c r="E32" s="12">
        <v>116675903.59</v>
      </c>
      <c r="F32" s="12">
        <v>114402044.27</v>
      </c>
      <c r="G32" s="13">
        <v>194463.99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9" t="s">
        <v>175</v>
      </c>
      <c r="B33" s="12">
        <v>553286458</v>
      </c>
      <c r="C33" s="12">
        <v>-194241968.91</v>
      </c>
      <c r="D33" s="12">
        <v>359044489.08999997</v>
      </c>
      <c r="E33" s="12">
        <v>351732722.63999999</v>
      </c>
      <c r="F33" s="12">
        <v>335380713.83999997</v>
      </c>
      <c r="G33" s="13">
        <v>7311766.4500000002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9" t="s">
        <v>176</v>
      </c>
      <c r="B34" s="12">
        <v>107676188</v>
      </c>
      <c r="C34" s="12">
        <v>128274294.03</v>
      </c>
      <c r="D34" s="12">
        <v>235950482.03</v>
      </c>
      <c r="E34" s="12">
        <v>235950480.71000001</v>
      </c>
      <c r="F34" s="12">
        <v>226749047.97</v>
      </c>
      <c r="G34" s="13">
        <v>1.32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9" t="s">
        <v>177</v>
      </c>
      <c r="B35" s="12">
        <v>45298145</v>
      </c>
      <c r="C35" s="12">
        <v>-28805273.82</v>
      </c>
      <c r="D35" s="12">
        <v>16492871.18</v>
      </c>
      <c r="E35" s="12">
        <v>16492871.18</v>
      </c>
      <c r="F35" s="12">
        <v>16393190.25</v>
      </c>
      <c r="G35" s="13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9" t="s">
        <v>178</v>
      </c>
      <c r="B36" s="12">
        <v>76974027</v>
      </c>
      <c r="C36" s="12">
        <v>-44849931.490000002</v>
      </c>
      <c r="D36" s="12">
        <v>32124095.510000002</v>
      </c>
      <c r="E36" s="12">
        <v>32119455.16</v>
      </c>
      <c r="F36" s="12">
        <v>24567283.48</v>
      </c>
      <c r="G36" s="13">
        <v>4640.3500000000004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9" t="s">
        <v>179</v>
      </c>
      <c r="B37" s="12">
        <v>477197451</v>
      </c>
      <c r="C37" s="12">
        <v>-40639872.560000002</v>
      </c>
      <c r="D37" s="12">
        <v>436557578.44</v>
      </c>
      <c r="E37" s="12">
        <v>436410812.06999999</v>
      </c>
      <c r="F37" s="12">
        <v>378606424.27999997</v>
      </c>
      <c r="G37" s="13">
        <v>146766.37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>
      <c r="A38" s="8" t="s">
        <v>180</v>
      </c>
      <c r="B38" s="14">
        <v>10326681747</v>
      </c>
      <c r="C38" s="14">
        <v>-1719420953.1700001</v>
      </c>
      <c r="D38" s="14">
        <v>8607260793.8299999</v>
      </c>
      <c r="E38" s="14">
        <v>8607260793.8299999</v>
      </c>
      <c r="F38" s="14">
        <v>8012942315.8400002</v>
      </c>
      <c r="G38" s="15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9" t="s">
        <v>181</v>
      </c>
      <c r="B39" s="12">
        <v>6746559157</v>
      </c>
      <c r="C39" s="12">
        <v>-552855803.03999996</v>
      </c>
      <c r="D39" s="12">
        <v>6193703353.96</v>
      </c>
      <c r="E39" s="12">
        <v>6193703353.96</v>
      </c>
      <c r="F39" s="12">
        <v>5712072056.8900003</v>
      </c>
      <c r="G39" s="13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9" t="s">
        <v>182</v>
      </c>
      <c r="B40" s="12">
        <v>11989000</v>
      </c>
      <c r="C40" s="12">
        <v>56548299</v>
      </c>
      <c r="D40" s="12">
        <v>68537299</v>
      </c>
      <c r="E40" s="12">
        <v>68537299</v>
      </c>
      <c r="F40" s="12">
        <v>68537299</v>
      </c>
      <c r="G40" s="13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9" t="s">
        <v>183</v>
      </c>
      <c r="B41" s="12">
        <v>870124533</v>
      </c>
      <c r="C41" s="12">
        <v>118986116.7</v>
      </c>
      <c r="D41" s="12">
        <v>989110649.70000005</v>
      </c>
      <c r="E41" s="12">
        <v>989110649.70000005</v>
      </c>
      <c r="F41" s="12">
        <v>893346581.71000004</v>
      </c>
      <c r="G41" s="13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9" t="s">
        <v>184</v>
      </c>
      <c r="B42" s="12">
        <v>349480466</v>
      </c>
      <c r="C42" s="12">
        <v>93665728.989999995</v>
      </c>
      <c r="D42" s="12">
        <v>443146194.99000001</v>
      </c>
      <c r="E42" s="12">
        <v>443146194.99000001</v>
      </c>
      <c r="F42" s="12">
        <v>439370539.38</v>
      </c>
      <c r="G42" s="13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9" t="s">
        <v>185</v>
      </c>
      <c r="B43" s="12">
        <v>1729716767</v>
      </c>
      <c r="C43" s="12">
        <v>-975966658.82000005</v>
      </c>
      <c r="D43" s="12">
        <v>753750108.17999995</v>
      </c>
      <c r="E43" s="12">
        <v>753750108.17999995</v>
      </c>
      <c r="F43" s="12">
        <v>750602650.86000001</v>
      </c>
      <c r="G43" s="13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9" t="s">
        <v>186</v>
      </c>
      <c r="B44" s="12">
        <v>6000000</v>
      </c>
      <c r="C44" s="12">
        <v>124000000</v>
      </c>
      <c r="D44" s="12">
        <v>130000000</v>
      </c>
      <c r="E44" s="12">
        <v>130000000</v>
      </c>
      <c r="F44" s="12">
        <v>130000000</v>
      </c>
      <c r="G44" s="13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 t="s">
        <v>187</v>
      </c>
      <c r="B45" s="12">
        <v>592380800</v>
      </c>
      <c r="C45" s="12">
        <v>-592380800</v>
      </c>
      <c r="D45" s="12">
        <v>0</v>
      </c>
      <c r="E45" s="12">
        <v>0</v>
      </c>
      <c r="F45" s="12">
        <v>0</v>
      </c>
      <c r="G45" s="13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9" t="s">
        <v>188</v>
      </c>
      <c r="B46" s="12">
        <v>20431024</v>
      </c>
      <c r="C46" s="12">
        <v>8582164</v>
      </c>
      <c r="D46" s="12">
        <v>29013188</v>
      </c>
      <c r="E46" s="12">
        <v>29013188</v>
      </c>
      <c r="F46" s="12">
        <v>19013188</v>
      </c>
      <c r="G46" s="13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9" t="s">
        <v>189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3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8" t="s">
        <v>190</v>
      </c>
      <c r="B48" s="14">
        <v>172408650</v>
      </c>
      <c r="C48" s="14">
        <v>-32611501.079999998</v>
      </c>
      <c r="D48" s="14">
        <v>139797148.91999999</v>
      </c>
      <c r="E48" s="14">
        <v>123766506.43000001</v>
      </c>
      <c r="F48" s="14">
        <v>119575385.25</v>
      </c>
      <c r="G48" s="15">
        <v>16030642.49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9" t="s">
        <v>191</v>
      </c>
      <c r="B49" s="12">
        <v>26363738</v>
      </c>
      <c r="C49" s="12">
        <v>-2247086.87</v>
      </c>
      <c r="D49" s="12">
        <v>24116651.129999999</v>
      </c>
      <c r="E49" s="12">
        <v>21390652.140000001</v>
      </c>
      <c r="F49" s="12">
        <v>20169008.579999998</v>
      </c>
      <c r="G49" s="13">
        <v>2725998.99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9" t="s">
        <v>192</v>
      </c>
      <c r="B50" s="12">
        <v>1735683</v>
      </c>
      <c r="C50" s="12">
        <v>1067376.1000000001</v>
      </c>
      <c r="D50" s="12">
        <v>2803059.1</v>
      </c>
      <c r="E50" s="12">
        <v>2803059.1</v>
      </c>
      <c r="F50" s="12">
        <v>2629973.09</v>
      </c>
      <c r="G50" s="13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9" t="s">
        <v>193</v>
      </c>
      <c r="B51" s="12">
        <v>3509387</v>
      </c>
      <c r="C51" s="12">
        <v>4890445.34</v>
      </c>
      <c r="D51" s="12">
        <v>8399832.3399999999</v>
      </c>
      <c r="E51" s="12">
        <v>8399832.3399999999</v>
      </c>
      <c r="F51" s="12">
        <v>6787437.54</v>
      </c>
      <c r="G51" s="13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9" t="s">
        <v>194</v>
      </c>
      <c r="B52" s="12">
        <v>134000000</v>
      </c>
      <c r="C52" s="12">
        <v>-62227624.859999999</v>
      </c>
      <c r="D52" s="12">
        <v>71772375.140000001</v>
      </c>
      <c r="E52" s="12">
        <v>71772375.140000001</v>
      </c>
      <c r="F52" s="12">
        <v>71672375.140000001</v>
      </c>
      <c r="G52" s="13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9" t="s">
        <v>195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3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 t="s">
        <v>196</v>
      </c>
      <c r="B54" s="12">
        <v>1722921</v>
      </c>
      <c r="C54" s="12">
        <v>7682548.9900000002</v>
      </c>
      <c r="D54" s="12">
        <v>9405469.9900000002</v>
      </c>
      <c r="E54" s="12">
        <v>8862547.9900000002</v>
      </c>
      <c r="F54" s="12">
        <v>7778551.1799999997</v>
      </c>
      <c r="G54" s="13">
        <v>542922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9" t="s">
        <v>197</v>
      </c>
      <c r="B55" s="12">
        <v>0</v>
      </c>
      <c r="C55" s="12">
        <v>515040</v>
      </c>
      <c r="D55" s="12">
        <v>515040</v>
      </c>
      <c r="E55" s="12">
        <v>515040</v>
      </c>
      <c r="F55" s="12">
        <v>515040</v>
      </c>
      <c r="G55" s="13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9" t="s">
        <v>198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3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9" t="s">
        <v>199</v>
      </c>
      <c r="B57" s="12">
        <v>5076921</v>
      </c>
      <c r="C57" s="12">
        <v>17707800.219999999</v>
      </c>
      <c r="D57" s="12">
        <v>22784721.219999999</v>
      </c>
      <c r="E57" s="12">
        <v>10022999.720000001</v>
      </c>
      <c r="F57" s="12">
        <v>10022999.720000001</v>
      </c>
      <c r="G57" s="13">
        <v>12761721.5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8" t="s">
        <v>200</v>
      </c>
      <c r="B58" s="14">
        <v>1820000000</v>
      </c>
      <c r="C58" s="14">
        <v>-788759393.39999998</v>
      </c>
      <c r="D58" s="14">
        <v>1031240606.6</v>
      </c>
      <c r="E58" s="14">
        <v>1031240606.6</v>
      </c>
      <c r="F58" s="14">
        <v>983683366.26999998</v>
      </c>
      <c r="G58" s="15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9" t="s">
        <v>201</v>
      </c>
      <c r="B59" s="12">
        <v>1820000000</v>
      </c>
      <c r="C59" s="12">
        <v>-788759393.39999998</v>
      </c>
      <c r="D59" s="12">
        <v>1031240606.6</v>
      </c>
      <c r="E59" s="12">
        <v>1031240606.6</v>
      </c>
      <c r="F59" s="12">
        <v>983683366.26999998</v>
      </c>
      <c r="G59" s="13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9" t="s">
        <v>202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3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9" t="s">
        <v>203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3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8" t="s">
        <v>204</v>
      </c>
      <c r="B62" s="14">
        <v>17254646</v>
      </c>
      <c r="C62" s="14">
        <v>70156343.010000005</v>
      </c>
      <c r="D62" s="14">
        <v>87410989.010000005</v>
      </c>
      <c r="E62" s="14">
        <v>87410989.010000005</v>
      </c>
      <c r="F62" s="14">
        <v>60410989.009999998</v>
      </c>
      <c r="G62" s="15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9" t="s">
        <v>205</v>
      </c>
      <c r="B63" s="12">
        <v>9000000</v>
      </c>
      <c r="C63" s="12">
        <v>71774000</v>
      </c>
      <c r="D63" s="12">
        <v>80774000</v>
      </c>
      <c r="E63" s="12">
        <v>80774000</v>
      </c>
      <c r="F63" s="12">
        <v>53774000</v>
      </c>
      <c r="G63" s="13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9" t="s">
        <v>206</v>
      </c>
      <c r="B64" s="12">
        <v>1754646</v>
      </c>
      <c r="C64" s="12">
        <v>-142074</v>
      </c>
      <c r="D64" s="12">
        <v>1612572</v>
      </c>
      <c r="E64" s="12">
        <v>1612572</v>
      </c>
      <c r="F64" s="12">
        <v>1612572</v>
      </c>
      <c r="G64" s="13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9" t="s">
        <v>207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3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9" t="s">
        <v>208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3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">
      <c r="A67" s="9" t="s">
        <v>209</v>
      </c>
      <c r="B67" s="12">
        <v>3500000</v>
      </c>
      <c r="C67" s="12">
        <v>-1500000</v>
      </c>
      <c r="D67" s="12">
        <v>2000000</v>
      </c>
      <c r="E67" s="12">
        <v>2000000</v>
      </c>
      <c r="F67" s="12">
        <v>2000000</v>
      </c>
      <c r="G67" s="13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9" t="s">
        <v>210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3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9" t="s">
        <v>211</v>
      </c>
      <c r="B69" s="12">
        <v>3000000</v>
      </c>
      <c r="C69" s="12">
        <v>24417.01</v>
      </c>
      <c r="D69" s="12">
        <v>3024417.01</v>
      </c>
      <c r="E69" s="12">
        <v>3024417.01</v>
      </c>
      <c r="F69" s="12">
        <v>3024417.01</v>
      </c>
      <c r="G69" s="13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8" t="s">
        <v>212</v>
      </c>
      <c r="B70" s="14">
        <v>3698391588</v>
      </c>
      <c r="C70" s="14">
        <v>18188257.73</v>
      </c>
      <c r="D70" s="14">
        <v>3716579845.73</v>
      </c>
      <c r="E70" s="14">
        <v>3715580754.75</v>
      </c>
      <c r="F70" s="14">
        <v>3715580754.75</v>
      </c>
      <c r="G70" s="15">
        <v>999090.98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9" t="s">
        <v>213</v>
      </c>
      <c r="B71" s="12">
        <v>3461781741</v>
      </c>
      <c r="C71" s="12">
        <v>38710803.329999998</v>
      </c>
      <c r="D71" s="12">
        <v>3500492544.3299999</v>
      </c>
      <c r="E71" s="12">
        <v>3499493453.3499999</v>
      </c>
      <c r="F71" s="12">
        <v>3499493453.3499999</v>
      </c>
      <c r="G71" s="13">
        <v>999090.98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9" t="s">
        <v>214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3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9" t="s">
        <v>215</v>
      </c>
      <c r="B73" s="12">
        <v>236609847</v>
      </c>
      <c r="C73" s="12">
        <v>-20522545.600000001</v>
      </c>
      <c r="D73" s="12">
        <v>216087301.40000001</v>
      </c>
      <c r="E73" s="12">
        <v>216087301.40000001</v>
      </c>
      <c r="F73" s="12">
        <v>216087301.40000001</v>
      </c>
      <c r="G73" s="13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8" t="s">
        <v>216</v>
      </c>
      <c r="B74" s="14">
        <v>275061594</v>
      </c>
      <c r="C74" s="14">
        <v>-222391207.06</v>
      </c>
      <c r="D74" s="14">
        <v>52670386.939999998</v>
      </c>
      <c r="E74" s="14">
        <v>52527316.289999999</v>
      </c>
      <c r="F74" s="14">
        <v>24732093.489999998</v>
      </c>
      <c r="G74" s="15">
        <v>143070.65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9" t="s">
        <v>217</v>
      </c>
      <c r="B75" s="76">
        <v>184093261</v>
      </c>
      <c r="C75" s="76">
        <v>-184093261</v>
      </c>
      <c r="D75" s="76">
        <v>0</v>
      </c>
      <c r="E75" s="76">
        <v>0</v>
      </c>
      <c r="F75" s="76">
        <v>0</v>
      </c>
      <c r="G75" s="23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9" t="s">
        <v>218</v>
      </c>
      <c r="B76" s="12">
        <v>29401423</v>
      </c>
      <c r="C76" s="12">
        <v>-29401423</v>
      </c>
      <c r="D76" s="12">
        <v>0</v>
      </c>
      <c r="E76" s="12">
        <v>0</v>
      </c>
      <c r="F76" s="12">
        <v>0</v>
      </c>
      <c r="G76" s="13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9" t="s">
        <v>219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3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9" t="s">
        <v>220</v>
      </c>
      <c r="B78" s="12">
        <v>46358000</v>
      </c>
      <c r="C78" s="12">
        <v>3917180.09</v>
      </c>
      <c r="D78" s="12">
        <v>50275180.090000004</v>
      </c>
      <c r="E78" s="12">
        <v>50275180.090000004</v>
      </c>
      <c r="F78" s="12">
        <v>22479957.289999999</v>
      </c>
      <c r="G78" s="13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9" t="s">
        <v>221</v>
      </c>
      <c r="B79" s="12">
        <v>15208910</v>
      </c>
      <c r="C79" s="12">
        <v>-12813703.15</v>
      </c>
      <c r="D79" s="12">
        <v>2395206.85</v>
      </c>
      <c r="E79" s="12">
        <v>2252136.2000000002</v>
      </c>
      <c r="F79" s="12">
        <v>2252136.2000000002</v>
      </c>
      <c r="G79" s="13">
        <v>143070.65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9" t="s">
        <v>222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3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9" t="s">
        <v>223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3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7" t="s">
        <v>224</v>
      </c>
      <c r="B82" s="78">
        <v>18610650000</v>
      </c>
      <c r="C82" s="78">
        <v>921735917.75</v>
      </c>
      <c r="D82" s="78">
        <v>19532385917.75</v>
      </c>
      <c r="E82" s="78">
        <v>19529244525</v>
      </c>
      <c r="F82" s="78">
        <v>19524140862.98</v>
      </c>
      <c r="G82" s="11">
        <v>3141392.75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8" t="s">
        <v>152</v>
      </c>
      <c r="B83" s="14">
        <v>6904784747</v>
      </c>
      <c r="C83" s="14">
        <v>464170824.05000001</v>
      </c>
      <c r="D83" s="14">
        <v>7368955571.0500002</v>
      </c>
      <c r="E83" s="14">
        <v>7368808833.1499996</v>
      </c>
      <c r="F83" s="14">
        <v>7368808833.1499996</v>
      </c>
      <c r="G83" s="15">
        <v>146737.9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9" t="s">
        <v>153</v>
      </c>
      <c r="B84" s="12">
        <v>3643199153</v>
      </c>
      <c r="C84" s="12">
        <v>565518275.12</v>
      </c>
      <c r="D84" s="12">
        <v>4208717428.1199999</v>
      </c>
      <c r="E84" s="12">
        <v>4208570778.0500002</v>
      </c>
      <c r="F84" s="12">
        <v>4208570778.0500002</v>
      </c>
      <c r="G84" s="13">
        <v>146650.07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9" t="s">
        <v>154</v>
      </c>
      <c r="B85" s="12">
        <v>201969858</v>
      </c>
      <c r="C85" s="12">
        <v>-125347312.43000001</v>
      </c>
      <c r="D85" s="12">
        <v>76622545.569999993</v>
      </c>
      <c r="E85" s="12">
        <v>76622542.189999998</v>
      </c>
      <c r="F85" s="12">
        <v>76622542.189999998</v>
      </c>
      <c r="G85" s="13">
        <v>3.38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9" t="s">
        <v>155</v>
      </c>
      <c r="B86" s="12">
        <v>867866163</v>
      </c>
      <c r="C86" s="12">
        <v>-13690319.880000001</v>
      </c>
      <c r="D86" s="12">
        <v>854175843.12</v>
      </c>
      <c r="E86" s="12">
        <v>854175798.85000002</v>
      </c>
      <c r="F86" s="12">
        <v>854175798.85000002</v>
      </c>
      <c r="G86" s="13">
        <v>44.27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9" t="s">
        <v>156</v>
      </c>
      <c r="B87" s="12">
        <v>551116158</v>
      </c>
      <c r="C87" s="12">
        <v>64749904.759999998</v>
      </c>
      <c r="D87" s="12">
        <v>615866062.75999999</v>
      </c>
      <c r="E87" s="12">
        <v>615866060.92999995</v>
      </c>
      <c r="F87" s="12">
        <v>615866060.92999995</v>
      </c>
      <c r="G87" s="13">
        <v>1.83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9" t="s">
        <v>157</v>
      </c>
      <c r="B88" s="12">
        <v>640135500</v>
      </c>
      <c r="C88" s="12">
        <v>48043923.140000001</v>
      </c>
      <c r="D88" s="12">
        <v>688179423.13999999</v>
      </c>
      <c r="E88" s="12">
        <v>688179395.77999997</v>
      </c>
      <c r="F88" s="12">
        <v>688179395.77999997</v>
      </c>
      <c r="G88" s="13">
        <v>27.36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9" t="s">
        <v>158</v>
      </c>
      <c r="B89" s="12">
        <v>145479895</v>
      </c>
      <c r="C89" s="12">
        <v>-145479895</v>
      </c>
      <c r="D89" s="12">
        <v>0</v>
      </c>
      <c r="E89" s="12">
        <v>0</v>
      </c>
      <c r="F89" s="12">
        <v>0</v>
      </c>
      <c r="G89" s="13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9" t="s">
        <v>159</v>
      </c>
      <c r="B90" s="12">
        <v>855018020</v>
      </c>
      <c r="C90" s="12">
        <v>70376248.340000004</v>
      </c>
      <c r="D90" s="12">
        <v>925394268.34000003</v>
      </c>
      <c r="E90" s="12">
        <v>925394257.35000002</v>
      </c>
      <c r="F90" s="12">
        <v>925394257.35000002</v>
      </c>
      <c r="G90" s="13">
        <v>10.99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8" t="s">
        <v>160</v>
      </c>
      <c r="B91" s="14">
        <v>83541433</v>
      </c>
      <c r="C91" s="14">
        <v>72706100.700000003</v>
      </c>
      <c r="D91" s="14">
        <v>156247533.69999999</v>
      </c>
      <c r="E91" s="14">
        <v>155549527.91</v>
      </c>
      <c r="F91" s="14">
        <v>155549527.91</v>
      </c>
      <c r="G91" s="15">
        <v>698005.79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9" t="s">
        <v>161</v>
      </c>
      <c r="B92" s="12">
        <v>45222116</v>
      </c>
      <c r="C92" s="12">
        <v>55710623.390000001</v>
      </c>
      <c r="D92" s="12">
        <v>100932739.39</v>
      </c>
      <c r="E92" s="12">
        <v>100338919</v>
      </c>
      <c r="F92" s="12">
        <v>100338919</v>
      </c>
      <c r="G92" s="13">
        <v>593820.39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9" t="s">
        <v>162</v>
      </c>
      <c r="B93" s="12">
        <v>918552</v>
      </c>
      <c r="C93" s="12">
        <v>10197701.48</v>
      </c>
      <c r="D93" s="12">
        <v>11116253.48</v>
      </c>
      <c r="E93" s="12">
        <v>11116244.869999999</v>
      </c>
      <c r="F93" s="12">
        <v>11116244.869999999</v>
      </c>
      <c r="G93" s="13">
        <v>8.61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9" t="s">
        <v>163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3"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9" t="s">
        <v>164</v>
      </c>
      <c r="B95" s="12">
        <v>890606</v>
      </c>
      <c r="C95" s="12">
        <v>613323.27</v>
      </c>
      <c r="D95" s="12">
        <v>1503929.27</v>
      </c>
      <c r="E95" s="12">
        <v>1499778.6</v>
      </c>
      <c r="F95" s="12">
        <v>1499778.6</v>
      </c>
      <c r="G95" s="13">
        <v>4150.67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9" t="s">
        <v>165</v>
      </c>
      <c r="B96" s="12">
        <v>267906</v>
      </c>
      <c r="C96" s="12">
        <v>2525700.9300000002</v>
      </c>
      <c r="D96" s="12">
        <v>2793606.93</v>
      </c>
      <c r="E96" s="12">
        <v>2793605.21</v>
      </c>
      <c r="F96" s="12">
        <v>2793605.21</v>
      </c>
      <c r="G96" s="13">
        <v>1.72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9" t="s">
        <v>166</v>
      </c>
      <c r="B97" s="12">
        <v>12321181</v>
      </c>
      <c r="C97" s="12">
        <v>-4439236.43</v>
      </c>
      <c r="D97" s="12">
        <v>7881944.5700000003</v>
      </c>
      <c r="E97" s="12">
        <v>7781930.3399999999</v>
      </c>
      <c r="F97" s="12">
        <v>7781930.3399999999</v>
      </c>
      <c r="G97" s="13">
        <v>100014.23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9" t="s">
        <v>167</v>
      </c>
      <c r="B98" s="12">
        <v>21455052</v>
      </c>
      <c r="C98" s="12">
        <v>6378847.1200000001</v>
      </c>
      <c r="D98" s="12">
        <v>27833899.120000001</v>
      </c>
      <c r="E98" s="12">
        <v>27833897.879999999</v>
      </c>
      <c r="F98" s="12">
        <v>27833897.879999999</v>
      </c>
      <c r="G98" s="13">
        <v>1.24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9" t="s">
        <v>168</v>
      </c>
      <c r="B99" s="12">
        <v>2420020</v>
      </c>
      <c r="C99" s="12">
        <v>945292.04</v>
      </c>
      <c r="D99" s="12">
        <v>3365312.04</v>
      </c>
      <c r="E99" s="12">
        <v>3365312.04</v>
      </c>
      <c r="F99" s="12">
        <v>3365312.04</v>
      </c>
      <c r="G99" s="13"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9" t="s">
        <v>169</v>
      </c>
      <c r="B100" s="12">
        <v>46000</v>
      </c>
      <c r="C100" s="12">
        <v>773848.9</v>
      </c>
      <c r="D100" s="12">
        <v>819848.9</v>
      </c>
      <c r="E100" s="12">
        <v>819839.97</v>
      </c>
      <c r="F100" s="12">
        <v>819839.97</v>
      </c>
      <c r="G100" s="13">
        <v>8.93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8" t="s">
        <v>170</v>
      </c>
      <c r="B101" s="14">
        <v>347395136</v>
      </c>
      <c r="C101" s="14">
        <v>-21672410.66</v>
      </c>
      <c r="D101" s="14">
        <v>325722725.33999997</v>
      </c>
      <c r="E101" s="14">
        <v>324463891.31</v>
      </c>
      <c r="F101" s="14">
        <v>324294697.19</v>
      </c>
      <c r="G101" s="15">
        <v>1258834.03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9" t="s">
        <v>171</v>
      </c>
      <c r="B102" s="12">
        <v>126825757</v>
      </c>
      <c r="C102" s="12">
        <v>-45871094.170000002</v>
      </c>
      <c r="D102" s="12">
        <v>80954662.829999998</v>
      </c>
      <c r="E102" s="12">
        <v>80954640.049999997</v>
      </c>
      <c r="F102" s="12">
        <v>80954640.049999997</v>
      </c>
      <c r="G102" s="13">
        <v>22.78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9" t="s">
        <v>172</v>
      </c>
      <c r="B103" s="12">
        <v>6030542</v>
      </c>
      <c r="C103" s="12">
        <v>-1781232.8</v>
      </c>
      <c r="D103" s="12">
        <v>4249309.2</v>
      </c>
      <c r="E103" s="12">
        <v>4249305.16</v>
      </c>
      <c r="F103" s="12">
        <v>4249305.16</v>
      </c>
      <c r="G103" s="13">
        <v>4.04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9" t="s">
        <v>173</v>
      </c>
      <c r="B104" s="12">
        <v>47234875</v>
      </c>
      <c r="C104" s="12">
        <v>24642212.879999999</v>
      </c>
      <c r="D104" s="12">
        <v>71877087.879999995</v>
      </c>
      <c r="E104" s="12">
        <v>71286062.629999995</v>
      </c>
      <c r="F104" s="12">
        <v>71116868.510000005</v>
      </c>
      <c r="G104" s="13">
        <v>591025.25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9" t="s">
        <v>174</v>
      </c>
      <c r="B105" s="12">
        <v>0</v>
      </c>
      <c r="C105" s="12">
        <v>12518879.74</v>
      </c>
      <c r="D105" s="12">
        <v>12518879.74</v>
      </c>
      <c r="E105" s="12">
        <v>12518877.24</v>
      </c>
      <c r="F105" s="12">
        <v>12518877.24</v>
      </c>
      <c r="G105" s="13">
        <v>2.5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9" t="s">
        <v>175</v>
      </c>
      <c r="B106" s="12">
        <v>159709847</v>
      </c>
      <c r="C106" s="12">
        <v>-30094229.109999999</v>
      </c>
      <c r="D106" s="12">
        <v>129615617.89</v>
      </c>
      <c r="E106" s="12">
        <v>129615592.45</v>
      </c>
      <c r="F106" s="12">
        <v>129615592.45</v>
      </c>
      <c r="G106" s="13">
        <v>25.44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9" t="s">
        <v>176</v>
      </c>
      <c r="B107" s="12">
        <v>687011</v>
      </c>
      <c r="C107" s="12">
        <v>-248670.11</v>
      </c>
      <c r="D107" s="12">
        <v>438340.89</v>
      </c>
      <c r="E107" s="12">
        <v>438340.89</v>
      </c>
      <c r="F107" s="12">
        <v>438340.89</v>
      </c>
      <c r="G107" s="13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9" t="s">
        <v>177</v>
      </c>
      <c r="B108" s="12">
        <v>2605504</v>
      </c>
      <c r="C108" s="12">
        <v>-376567.34</v>
      </c>
      <c r="D108" s="12">
        <v>2228936.66</v>
      </c>
      <c r="E108" s="12">
        <v>1761188.77</v>
      </c>
      <c r="F108" s="12">
        <v>1761188.77</v>
      </c>
      <c r="G108" s="13">
        <v>467747.89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9" t="s">
        <v>178</v>
      </c>
      <c r="B109" s="12">
        <v>4147561</v>
      </c>
      <c r="C109" s="12">
        <v>-273972.83</v>
      </c>
      <c r="D109" s="12">
        <v>3873588.17</v>
      </c>
      <c r="E109" s="12">
        <v>3673585.92</v>
      </c>
      <c r="F109" s="12">
        <v>3673585.92</v>
      </c>
      <c r="G109" s="13">
        <v>200002.25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9" t="s">
        <v>179</v>
      </c>
      <c r="B110" s="12">
        <v>154039</v>
      </c>
      <c r="C110" s="12">
        <v>19812263.079999998</v>
      </c>
      <c r="D110" s="12">
        <v>19966302.079999998</v>
      </c>
      <c r="E110" s="12">
        <v>19966298.199999999</v>
      </c>
      <c r="F110" s="12">
        <v>19966298.199999999</v>
      </c>
      <c r="G110" s="13">
        <v>3.88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">
      <c r="A111" s="8" t="s">
        <v>180</v>
      </c>
      <c r="B111" s="14">
        <v>7234656520</v>
      </c>
      <c r="C111" s="14">
        <v>597176987.70000005</v>
      </c>
      <c r="D111" s="14">
        <v>7831833507.6999998</v>
      </c>
      <c r="E111" s="14">
        <v>7831352942.6999998</v>
      </c>
      <c r="F111" s="14">
        <v>7829837942.6999998</v>
      </c>
      <c r="G111" s="15">
        <v>480565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9" t="s">
        <v>181</v>
      </c>
      <c r="B112" s="12">
        <v>7012300192</v>
      </c>
      <c r="C112" s="12">
        <v>484706410.27999997</v>
      </c>
      <c r="D112" s="12">
        <v>7497006602.2799997</v>
      </c>
      <c r="E112" s="12">
        <v>7497006598.6800003</v>
      </c>
      <c r="F112" s="12">
        <v>7496406598.6800003</v>
      </c>
      <c r="G112" s="13">
        <v>3.6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9" t="s">
        <v>182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3"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9" t="s">
        <v>183</v>
      </c>
      <c r="B114" s="12">
        <v>88214499</v>
      </c>
      <c r="C114" s="12">
        <v>135720252.03999999</v>
      </c>
      <c r="D114" s="12">
        <v>223934751.03999999</v>
      </c>
      <c r="E114" s="12">
        <v>223933578.63999999</v>
      </c>
      <c r="F114" s="12">
        <v>223933578.63999999</v>
      </c>
      <c r="G114" s="13">
        <v>1172.4000000000001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9" t="s">
        <v>184</v>
      </c>
      <c r="B115" s="12">
        <v>134141829</v>
      </c>
      <c r="C115" s="12">
        <v>-23249674.620000001</v>
      </c>
      <c r="D115" s="12">
        <v>110892154.38</v>
      </c>
      <c r="E115" s="12">
        <v>110412765.38</v>
      </c>
      <c r="F115" s="12">
        <v>109497765.38</v>
      </c>
      <c r="G115" s="13">
        <v>479389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9" t="s">
        <v>185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3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9" t="s">
        <v>186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3"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9" t="s">
        <v>187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3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9" t="s">
        <v>188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3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9" t="s">
        <v>189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3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8" t="s">
        <v>190</v>
      </c>
      <c r="B121" s="14">
        <v>46391320</v>
      </c>
      <c r="C121" s="14">
        <v>-39003521.009999998</v>
      </c>
      <c r="D121" s="14">
        <v>7387798.9900000002</v>
      </c>
      <c r="E121" s="14">
        <v>6830548.9900000002</v>
      </c>
      <c r="F121" s="14">
        <v>6665548.9900000002</v>
      </c>
      <c r="G121" s="15">
        <v>557250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9" t="s">
        <v>191</v>
      </c>
      <c r="B122" s="12">
        <v>594335</v>
      </c>
      <c r="C122" s="12">
        <v>3775540.28</v>
      </c>
      <c r="D122" s="12">
        <v>4369875.28</v>
      </c>
      <c r="E122" s="12">
        <v>4119875.28</v>
      </c>
      <c r="F122" s="12">
        <v>3954875.28</v>
      </c>
      <c r="G122" s="13">
        <v>250000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9" t="s">
        <v>192</v>
      </c>
      <c r="B123" s="12">
        <v>35164718</v>
      </c>
      <c r="C123" s="12">
        <v>-34420870.560000002</v>
      </c>
      <c r="D123" s="12">
        <v>743847.44</v>
      </c>
      <c r="E123" s="12">
        <v>443847.44</v>
      </c>
      <c r="F123" s="12">
        <v>443847.44</v>
      </c>
      <c r="G123" s="13">
        <v>300000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9" t="s">
        <v>193</v>
      </c>
      <c r="B124" s="12">
        <v>298304</v>
      </c>
      <c r="C124" s="12">
        <v>-267354</v>
      </c>
      <c r="D124" s="12">
        <v>30950</v>
      </c>
      <c r="E124" s="12">
        <v>30950</v>
      </c>
      <c r="F124" s="12">
        <v>30950</v>
      </c>
      <c r="G124" s="13"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9" t="s">
        <v>194</v>
      </c>
      <c r="B125" s="12">
        <v>8250000</v>
      </c>
      <c r="C125" s="12">
        <v>-7750680</v>
      </c>
      <c r="D125" s="12">
        <v>499320</v>
      </c>
      <c r="E125" s="12">
        <v>499320</v>
      </c>
      <c r="F125" s="12">
        <v>499320</v>
      </c>
      <c r="G125" s="13"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9" t="s">
        <v>195</v>
      </c>
      <c r="B126" s="12">
        <v>1010745</v>
      </c>
      <c r="C126" s="12">
        <v>568371.27</v>
      </c>
      <c r="D126" s="12">
        <v>1579116.27</v>
      </c>
      <c r="E126" s="12">
        <v>1579116.27</v>
      </c>
      <c r="F126" s="12">
        <v>1579116.27</v>
      </c>
      <c r="G126" s="13"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9" t="s">
        <v>196</v>
      </c>
      <c r="B127" s="12">
        <v>1073218</v>
      </c>
      <c r="C127" s="12">
        <v>-928028</v>
      </c>
      <c r="D127" s="12">
        <v>145190</v>
      </c>
      <c r="E127" s="12">
        <v>137940</v>
      </c>
      <c r="F127" s="12">
        <v>137940</v>
      </c>
      <c r="G127" s="13">
        <v>7250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9" t="s">
        <v>197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3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9" t="s">
        <v>198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3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9" t="s">
        <v>199</v>
      </c>
      <c r="B130" s="12">
        <v>0</v>
      </c>
      <c r="C130" s="12">
        <v>19500</v>
      </c>
      <c r="D130" s="12">
        <v>19500</v>
      </c>
      <c r="E130" s="12">
        <v>19500</v>
      </c>
      <c r="F130" s="12">
        <v>19500</v>
      </c>
      <c r="G130" s="13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8" t="s">
        <v>200</v>
      </c>
      <c r="B131" s="14">
        <v>179521505</v>
      </c>
      <c r="C131" s="14">
        <v>-170008771.75</v>
      </c>
      <c r="D131" s="14">
        <v>9512733.25</v>
      </c>
      <c r="E131" s="14">
        <v>9512733.25</v>
      </c>
      <c r="F131" s="14">
        <v>9512733.25</v>
      </c>
      <c r="G131" s="15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9" t="s">
        <v>201</v>
      </c>
      <c r="B132" s="12">
        <v>5500000</v>
      </c>
      <c r="C132" s="12">
        <v>-5500000</v>
      </c>
      <c r="D132" s="12">
        <v>0</v>
      </c>
      <c r="E132" s="12">
        <v>0</v>
      </c>
      <c r="F132" s="12">
        <v>0</v>
      </c>
      <c r="G132" s="13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9" t="s">
        <v>202</v>
      </c>
      <c r="B133" s="12">
        <v>174021505</v>
      </c>
      <c r="C133" s="12">
        <v>-164508771.75</v>
      </c>
      <c r="D133" s="12">
        <v>9512733.25</v>
      </c>
      <c r="E133" s="12">
        <v>9512733.25</v>
      </c>
      <c r="F133" s="12">
        <v>9512733.25</v>
      </c>
      <c r="G133" s="13"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9" t="s">
        <v>203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3"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8" t="s">
        <v>204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5"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9" t="s">
        <v>205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3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9" t="s">
        <v>206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3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9" t="s">
        <v>207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3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9" t="s">
        <v>208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3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">
      <c r="A140" s="9" t="s">
        <v>209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3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9" t="s">
        <v>210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3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9" t="s">
        <v>211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3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8" t="s">
        <v>212</v>
      </c>
      <c r="B143" s="14">
        <v>3161702458</v>
      </c>
      <c r="C143" s="14">
        <v>-21240680.670000002</v>
      </c>
      <c r="D143" s="14">
        <v>3140461777.3299999</v>
      </c>
      <c r="E143" s="14">
        <v>3140461777.3000002</v>
      </c>
      <c r="F143" s="14">
        <v>3140461777.3000002</v>
      </c>
      <c r="G143" s="15">
        <v>0.03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9" t="s">
        <v>213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3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9" t="s">
        <v>214</v>
      </c>
      <c r="B145" s="12">
        <v>3161702458</v>
      </c>
      <c r="C145" s="12">
        <v>-21240680.670000002</v>
      </c>
      <c r="D145" s="12">
        <v>3140461777.3299999</v>
      </c>
      <c r="E145" s="12">
        <v>3140461777.3000002</v>
      </c>
      <c r="F145" s="12">
        <v>3140461777.3000002</v>
      </c>
      <c r="G145" s="13">
        <v>0.03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9" t="s">
        <v>215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3"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8" t="s">
        <v>216</v>
      </c>
      <c r="B147" s="14">
        <v>652656881</v>
      </c>
      <c r="C147" s="14">
        <v>39607389.390000001</v>
      </c>
      <c r="D147" s="14">
        <v>692264270.38999999</v>
      </c>
      <c r="E147" s="14">
        <v>692264270.38999999</v>
      </c>
      <c r="F147" s="14">
        <v>689009802.49000001</v>
      </c>
      <c r="G147" s="15"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9" t="s">
        <v>217</v>
      </c>
      <c r="B148" s="76">
        <v>128407344</v>
      </c>
      <c r="C148" s="76">
        <v>228810829.59</v>
      </c>
      <c r="D148" s="76">
        <v>357218173.58999997</v>
      </c>
      <c r="E148" s="76">
        <v>357218173.58999997</v>
      </c>
      <c r="F148" s="76">
        <v>355986011.60000002</v>
      </c>
      <c r="G148" s="13"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9" t="s">
        <v>218</v>
      </c>
      <c r="B149" s="12">
        <v>515317250</v>
      </c>
      <c r="C149" s="12">
        <v>-201912607.34</v>
      </c>
      <c r="D149" s="12">
        <v>313404642.66000003</v>
      </c>
      <c r="E149" s="12">
        <v>313404642.66000003</v>
      </c>
      <c r="F149" s="12">
        <v>311382336.75</v>
      </c>
      <c r="G149" s="13"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9" t="s">
        <v>219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3"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9" t="s">
        <v>220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3"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9" t="s">
        <v>221</v>
      </c>
      <c r="B152" s="12">
        <v>8932287</v>
      </c>
      <c r="C152" s="12">
        <v>12709167.140000001</v>
      </c>
      <c r="D152" s="12">
        <v>21641454.140000001</v>
      </c>
      <c r="E152" s="12">
        <v>21641454.140000001</v>
      </c>
      <c r="F152" s="12">
        <v>21641454.140000001</v>
      </c>
      <c r="G152" s="13"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9" t="s">
        <v>222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3"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9" t="s">
        <v>223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3"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07" t="s">
        <v>50</v>
      </c>
      <c r="B155" s="103">
        <v>44096239578</v>
      </c>
      <c r="C155" s="103">
        <v>-2795156693</v>
      </c>
      <c r="D155" s="103">
        <v>41301082885</v>
      </c>
      <c r="E155" s="103">
        <v>41271614660.43</v>
      </c>
      <c r="F155" s="103">
        <v>40181976820.910004</v>
      </c>
      <c r="G155" s="104">
        <v>29468224.57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 t="s">
        <v>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</sheetData>
  <mergeCells count="11">
    <mergeCell ref="F7:F8"/>
    <mergeCell ref="A1:G1"/>
    <mergeCell ref="A2:G2"/>
    <mergeCell ref="A3:G3"/>
    <mergeCell ref="A4:G4"/>
    <mergeCell ref="A5:G5"/>
    <mergeCell ref="B7:B8"/>
    <mergeCell ref="B6:F6"/>
    <mergeCell ref="G6:G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02"/>
  <sheetViews>
    <sheetView showGridLines="0" zoomScale="90" zoomScaleNormal="90" workbookViewId="0">
      <selection activeCell="G197" sqref="A1:G197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38" t="s">
        <v>1</v>
      </c>
      <c r="B1" s="138"/>
      <c r="C1" s="138"/>
      <c r="D1" s="138"/>
      <c r="E1" s="138"/>
      <c r="F1" s="138"/>
      <c r="G1" s="1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8" t="s">
        <v>4</v>
      </c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8" t="s">
        <v>51</v>
      </c>
      <c r="B3" s="138"/>
      <c r="C3" s="138"/>
      <c r="D3" s="138"/>
      <c r="E3" s="138"/>
      <c r="F3" s="138"/>
      <c r="G3" s="1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8" t="s">
        <v>0</v>
      </c>
      <c r="B4" s="138"/>
      <c r="C4" s="138"/>
      <c r="D4" s="138"/>
      <c r="E4" s="138"/>
      <c r="F4" s="138"/>
      <c r="G4" s="1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8" t="s">
        <v>3</v>
      </c>
      <c r="B5" s="138"/>
      <c r="C5" s="138"/>
      <c r="D5" s="138"/>
      <c r="E5" s="138"/>
      <c r="F5" s="138"/>
      <c r="G5" s="13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3"/>
      <c r="B6" s="132" t="s">
        <v>13</v>
      </c>
      <c r="C6" s="132"/>
      <c r="D6" s="132"/>
      <c r="E6" s="132"/>
      <c r="F6" s="132"/>
      <c r="G6" s="146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>
      <c r="A7" s="52" t="s">
        <v>542</v>
      </c>
      <c r="B7" s="118" t="s">
        <v>7</v>
      </c>
      <c r="C7" s="26" t="s">
        <v>562</v>
      </c>
      <c r="D7" s="118" t="s">
        <v>10</v>
      </c>
      <c r="E7" s="118" t="s">
        <v>15</v>
      </c>
      <c r="F7" s="118" t="s">
        <v>11</v>
      </c>
      <c r="G7" s="14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" t="s">
        <v>52</v>
      </c>
      <c r="B8" s="10">
        <v>25485589578</v>
      </c>
      <c r="C8" s="10">
        <v>-3716892610.75</v>
      </c>
      <c r="D8" s="10">
        <v>21768696967.25</v>
      </c>
      <c r="E8" s="10">
        <v>21742370135.43</v>
      </c>
      <c r="F8" s="10">
        <v>20657835957.93</v>
      </c>
      <c r="G8" s="11">
        <v>26326831.82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8" t="s">
        <v>53</v>
      </c>
      <c r="B9" s="14">
        <v>16659824069</v>
      </c>
      <c r="C9" s="14">
        <v>-1882325955.8900001</v>
      </c>
      <c r="D9" s="14">
        <v>14777498113.110001</v>
      </c>
      <c r="E9" s="14">
        <v>14751171281.290001</v>
      </c>
      <c r="F9" s="14">
        <v>14230268400.860001</v>
      </c>
      <c r="G9" s="15">
        <v>26326831.82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9" t="s">
        <v>54</v>
      </c>
      <c r="B10" s="12">
        <v>28442800</v>
      </c>
      <c r="C10" s="12">
        <v>2087244.67</v>
      </c>
      <c r="D10" s="12">
        <v>30530044.670000002</v>
      </c>
      <c r="E10" s="12">
        <v>30530044.620000001</v>
      </c>
      <c r="F10" s="12">
        <v>30354803.489999998</v>
      </c>
      <c r="G10" s="13">
        <v>0.05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9" t="s">
        <v>55</v>
      </c>
      <c r="B11" s="12">
        <v>452169275</v>
      </c>
      <c r="C11" s="12">
        <v>-32305857.559999999</v>
      </c>
      <c r="D11" s="12">
        <v>419863417.44</v>
      </c>
      <c r="E11" s="12">
        <v>419859814.91000003</v>
      </c>
      <c r="F11" s="12">
        <v>416480333.00999999</v>
      </c>
      <c r="G11" s="13">
        <v>3602.53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9" t="s">
        <v>56</v>
      </c>
      <c r="B12" s="12">
        <v>14737665</v>
      </c>
      <c r="C12" s="12">
        <v>-572598.74</v>
      </c>
      <c r="D12" s="12">
        <v>14165066.26</v>
      </c>
      <c r="E12" s="12">
        <v>14162746.26</v>
      </c>
      <c r="F12" s="12">
        <v>13946538</v>
      </c>
      <c r="G12" s="13">
        <v>2320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9" t="s">
        <v>57</v>
      </c>
      <c r="B13" s="12">
        <v>4837938339</v>
      </c>
      <c r="C13" s="12">
        <v>-1007274313.1900001</v>
      </c>
      <c r="D13" s="12">
        <v>3830664025.8099999</v>
      </c>
      <c r="E13" s="12">
        <v>3807686137.9899998</v>
      </c>
      <c r="F13" s="12">
        <v>3557357349.8099999</v>
      </c>
      <c r="G13" s="13">
        <v>22977887.82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9" t="s">
        <v>58</v>
      </c>
      <c r="B14" s="12">
        <v>2901554421</v>
      </c>
      <c r="C14" s="12">
        <v>-798471304.05999994</v>
      </c>
      <c r="D14" s="12">
        <v>2103083116.9400001</v>
      </c>
      <c r="E14" s="12">
        <v>2102589554.6900001</v>
      </c>
      <c r="F14" s="12">
        <v>2017929804.8099999</v>
      </c>
      <c r="G14" s="13">
        <v>493562.25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9" t="s">
        <v>59</v>
      </c>
      <c r="B15" s="12">
        <v>423013736</v>
      </c>
      <c r="C15" s="12">
        <v>-19575882.670000002</v>
      </c>
      <c r="D15" s="12">
        <v>403437853.32999998</v>
      </c>
      <c r="E15" s="12">
        <v>403332009.04000002</v>
      </c>
      <c r="F15" s="12">
        <v>394126988.81999999</v>
      </c>
      <c r="G15" s="13">
        <v>105844.29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9" t="s">
        <v>60</v>
      </c>
      <c r="B16" s="12">
        <v>257342821</v>
      </c>
      <c r="C16" s="12">
        <v>86133053.170000002</v>
      </c>
      <c r="D16" s="12">
        <v>343475874.17000002</v>
      </c>
      <c r="E16" s="12">
        <v>343448016.04000002</v>
      </c>
      <c r="F16" s="12">
        <v>337698752.52999997</v>
      </c>
      <c r="G16" s="13">
        <v>27858.13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9" t="s">
        <v>61</v>
      </c>
      <c r="B17" s="12">
        <v>399082255</v>
      </c>
      <c r="C17" s="12">
        <v>-46185955.829999998</v>
      </c>
      <c r="D17" s="12">
        <v>352896299.17000002</v>
      </c>
      <c r="E17" s="12">
        <v>352880797.56</v>
      </c>
      <c r="F17" s="12">
        <v>301527311.81999999</v>
      </c>
      <c r="G17" s="13">
        <v>15501.61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9" t="s">
        <v>62</v>
      </c>
      <c r="B18" s="12">
        <v>123063288</v>
      </c>
      <c r="C18" s="12">
        <v>-43341943.060000002</v>
      </c>
      <c r="D18" s="12">
        <v>79721344.939999998</v>
      </c>
      <c r="E18" s="12">
        <v>79719557.390000001</v>
      </c>
      <c r="F18" s="12">
        <v>59497168.450000003</v>
      </c>
      <c r="G18" s="13">
        <v>1787.55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9" t="s">
        <v>63</v>
      </c>
      <c r="B19" s="12">
        <v>53332011</v>
      </c>
      <c r="C19" s="12">
        <v>6807116.75</v>
      </c>
      <c r="D19" s="12">
        <v>60139127.75</v>
      </c>
      <c r="E19" s="12">
        <v>60139126.890000001</v>
      </c>
      <c r="F19" s="12">
        <v>59730689.659999996</v>
      </c>
      <c r="G19" s="13">
        <v>0.86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9" t="s">
        <v>64</v>
      </c>
      <c r="B20" s="12">
        <v>89757075</v>
      </c>
      <c r="C20" s="12">
        <v>8184131.7000000002</v>
      </c>
      <c r="D20" s="12">
        <v>97941206.700000003</v>
      </c>
      <c r="E20" s="12">
        <v>97941206.840000004</v>
      </c>
      <c r="F20" s="12">
        <v>97152133.269999996</v>
      </c>
      <c r="G20" s="23">
        <v>-0.14000000000000001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9" t="s">
        <v>65</v>
      </c>
      <c r="B21" s="12">
        <v>467907625</v>
      </c>
      <c r="C21" s="12">
        <v>67148185.560000002</v>
      </c>
      <c r="D21" s="12">
        <v>535055810.56</v>
      </c>
      <c r="E21" s="12">
        <v>534576489.87</v>
      </c>
      <c r="F21" s="12">
        <v>512325653.06</v>
      </c>
      <c r="G21" s="13">
        <v>479320.69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9" t="s">
        <v>66</v>
      </c>
      <c r="B22" s="12">
        <v>1350000</v>
      </c>
      <c r="C22" s="12">
        <v>-1350000</v>
      </c>
      <c r="D22" s="12">
        <v>0</v>
      </c>
      <c r="E22" s="12">
        <v>0</v>
      </c>
      <c r="F22" s="12">
        <v>0</v>
      </c>
      <c r="G22" s="13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9" t="s">
        <v>67</v>
      </c>
      <c r="B23" s="12">
        <v>831942010</v>
      </c>
      <c r="C23" s="12">
        <v>-73153132.510000005</v>
      </c>
      <c r="D23" s="12">
        <v>758788877.49000001</v>
      </c>
      <c r="E23" s="12">
        <v>758788877.49000001</v>
      </c>
      <c r="F23" s="12">
        <v>755641420.16999996</v>
      </c>
      <c r="G23" s="13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9" t="s">
        <v>68</v>
      </c>
      <c r="B24" s="12">
        <v>3698391588</v>
      </c>
      <c r="C24" s="12">
        <v>81710556.730000004</v>
      </c>
      <c r="D24" s="12">
        <v>3780102144.73</v>
      </c>
      <c r="E24" s="12">
        <v>3779103053.75</v>
      </c>
      <c r="F24" s="12">
        <v>3779103053.75</v>
      </c>
      <c r="G24" s="13">
        <v>999090.98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9" t="s">
        <v>69</v>
      </c>
      <c r="B25" s="12">
        <v>291033043</v>
      </c>
      <c r="C25" s="12">
        <v>-222889109.69</v>
      </c>
      <c r="D25" s="12">
        <v>68143933.310000002</v>
      </c>
      <c r="E25" s="12">
        <v>68000862.659999996</v>
      </c>
      <c r="F25" s="12">
        <v>39597192.920000002</v>
      </c>
      <c r="G25" s="13">
        <v>143070.65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9" t="s">
        <v>70</v>
      </c>
      <c r="B26" s="12">
        <v>114926646</v>
      </c>
      <c r="C26" s="12">
        <v>-2856469.82</v>
      </c>
      <c r="D26" s="12">
        <v>112070176.18000001</v>
      </c>
      <c r="E26" s="12">
        <v>112070175.52</v>
      </c>
      <c r="F26" s="12">
        <v>110009847.34</v>
      </c>
      <c r="G26" s="13">
        <v>0.66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9" t="s">
        <v>71</v>
      </c>
      <c r="B27" s="12">
        <v>426909569</v>
      </c>
      <c r="C27" s="12">
        <v>7472984.46</v>
      </c>
      <c r="D27" s="12">
        <v>434382553.45999998</v>
      </c>
      <c r="E27" s="12">
        <v>434377877.99000001</v>
      </c>
      <c r="F27" s="12">
        <v>432516460.18000001</v>
      </c>
      <c r="G27" s="13">
        <v>4675.47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9" t="s">
        <v>72</v>
      </c>
      <c r="B28" s="12">
        <v>984897674</v>
      </c>
      <c r="C28" s="12">
        <v>122128754.34</v>
      </c>
      <c r="D28" s="12">
        <v>1107026428.3399999</v>
      </c>
      <c r="E28" s="12">
        <v>1105976990.8900001</v>
      </c>
      <c r="F28" s="12">
        <v>1075650996.3299999</v>
      </c>
      <c r="G28" s="13">
        <v>1049437.45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9" t="s">
        <v>73</v>
      </c>
      <c r="B29" s="12">
        <v>92990756</v>
      </c>
      <c r="C29" s="12">
        <v>-34266629.340000004</v>
      </c>
      <c r="D29" s="12">
        <v>58724126.659999996</v>
      </c>
      <c r="E29" s="12">
        <v>58714683.18</v>
      </c>
      <c r="F29" s="12">
        <v>54778250.200000003</v>
      </c>
      <c r="G29" s="13">
        <v>9443.48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9" t="s">
        <v>74</v>
      </c>
      <c r="B30" s="12">
        <v>66077040</v>
      </c>
      <c r="C30" s="12">
        <v>-12464594.24</v>
      </c>
      <c r="D30" s="12">
        <v>53612445.759999998</v>
      </c>
      <c r="E30" s="12">
        <v>53609367.060000002</v>
      </c>
      <c r="F30" s="12">
        <v>52622104.590000004</v>
      </c>
      <c r="G30" s="13">
        <v>3078.7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9" t="s">
        <v>75</v>
      </c>
      <c r="B31" s="12">
        <v>102964432</v>
      </c>
      <c r="C31" s="12">
        <v>30709807.440000001</v>
      </c>
      <c r="D31" s="12">
        <v>133674239.44</v>
      </c>
      <c r="E31" s="12">
        <v>133663890.65000001</v>
      </c>
      <c r="F31" s="12">
        <v>132221548.65000001</v>
      </c>
      <c r="G31" s="13">
        <v>10348.790000000001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8" t="s">
        <v>76</v>
      </c>
      <c r="B32" s="14">
        <v>219358234</v>
      </c>
      <c r="C32" s="14">
        <v>14991500</v>
      </c>
      <c r="D32" s="14">
        <v>234349734</v>
      </c>
      <c r="E32" s="14">
        <v>234349734</v>
      </c>
      <c r="F32" s="14">
        <v>234349734</v>
      </c>
      <c r="G32" s="15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9" t="s">
        <v>77</v>
      </c>
      <c r="B33" s="12">
        <v>219358234</v>
      </c>
      <c r="C33" s="12">
        <v>14991500</v>
      </c>
      <c r="D33" s="12">
        <v>234349734</v>
      </c>
      <c r="E33" s="12">
        <v>234349734</v>
      </c>
      <c r="F33" s="12">
        <v>234349734</v>
      </c>
      <c r="G33" s="13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8" t="s">
        <v>78</v>
      </c>
      <c r="B34" s="14">
        <v>611036980</v>
      </c>
      <c r="C34" s="14">
        <v>7999956</v>
      </c>
      <c r="D34" s="14">
        <v>619036936</v>
      </c>
      <c r="E34" s="14">
        <v>619036936</v>
      </c>
      <c r="F34" s="14">
        <v>619036936</v>
      </c>
      <c r="G34" s="15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9" t="s">
        <v>79</v>
      </c>
      <c r="B35" s="12">
        <v>611036980</v>
      </c>
      <c r="C35" s="12">
        <v>7999956</v>
      </c>
      <c r="D35" s="12">
        <v>619036936</v>
      </c>
      <c r="E35" s="12">
        <v>619036936</v>
      </c>
      <c r="F35" s="12">
        <v>619036936</v>
      </c>
      <c r="G35" s="13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8" t="s">
        <v>80</v>
      </c>
      <c r="B36" s="14">
        <v>531682106</v>
      </c>
      <c r="C36" s="14">
        <v>36849966</v>
      </c>
      <c r="D36" s="14">
        <v>568532072</v>
      </c>
      <c r="E36" s="14">
        <v>568532072</v>
      </c>
      <c r="F36" s="14">
        <v>568532072</v>
      </c>
      <c r="G36" s="15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9" t="s">
        <v>81</v>
      </c>
      <c r="B37" s="12">
        <v>28525758</v>
      </c>
      <c r="C37" s="12">
        <v>0</v>
      </c>
      <c r="D37" s="12">
        <v>28525758</v>
      </c>
      <c r="E37" s="12">
        <v>28525758</v>
      </c>
      <c r="F37" s="12">
        <v>28525758</v>
      </c>
      <c r="G37" s="13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9" t="s">
        <v>82</v>
      </c>
      <c r="B38" s="12">
        <v>208235748</v>
      </c>
      <c r="C38" s="12">
        <v>0</v>
      </c>
      <c r="D38" s="12">
        <v>208235748</v>
      </c>
      <c r="E38" s="12">
        <v>208235748</v>
      </c>
      <c r="F38" s="12">
        <v>208235748</v>
      </c>
      <c r="G38" s="13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9" t="s">
        <v>83</v>
      </c>
      <c r="B39" s="12">
        <v>36796032</v>
      </c>
      <c r="C39" s="12">
        <v>200000</v>
      </c>
      <c r="D39" s="12">
        <v>36996032</v>
      </c>
      <c r="E39" s="12">
        <v>36996032</v>
      </c>
      <c r="F39" s="12">
        <v>36996032</v>
      </c>
      <c r="G39" s="13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9" t="s">
        <v>84</v>
      </c>
      <c r="B40" s="12">
        <v>27638025</v>
      </c>
      <c r="C40" s="12">
        <v>0</v>
      </c>
      <c r="D40" s="12">
        <v>27638025</v>
      </c>
      <c r="E40" s="12">
        <v>27638025</v>
      </c>
      <c r="F40" s="12">
        <v>27638025</v>
      </c>
      <c r="G40" s="13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9" t="s">
        <v>85</v>
      </c>
      <c r="B41" s="12">
        <v>201900416</v>
      </c>
      <c r="C41" s="12">
        <v>36649966</v>
      </c>
      <c r="D41" s="12">
        <v>238550382</v>
      </c>
      <c r="E41" s="12">
        <v>238550382</v>
      </c>
      <c r="F41" s="12">
        <v>238550382</v>
      </c>
      <c r="G41" s="13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9" t="s">
        <v>86</v>
      </c>
      <c r="B42" s="12">
        <v>28586127</v>
      </c>
      <c r="C42" s="12">
        <v>0</v>
      </c>
      <c r="D42" s="12">
        <v>28586127</v>
      </c>
      <c r="E42" s="12">
        <v>28586127</v>
      </c>
      <c r="F42" s="12">
        <v>28586127</v>
      </c>
      <c r="G42" s="13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">
      <c r="A43" s="8" t="s">
        <v>87</v>
      </c>
      <c r="B43" s="14">
        <v>5513725729</v>
      </c>
      <c r="C43" s="14">
        <v>38525048.140000001</v>
      </c>
      <c r="D43" s="14">
        <v>5552250777.1400003</v>
      </c>
      <c r="E43" s="14">
        <v>5552250777.1400003</v>
      </c>
      <c r="F43" s="14">
        <v>4988619480.0699997</v>
      </c>
      <c r="G43" s="15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">
      <c r="A44" s="9" t="s">
        <v>88</v>
      </c>
      <c r="B44" s="12">
        <v>14552068</v>
      </c>
      <c r="C44" s="12">
        <v>-857121</v>
      </c>
      <c r="D44" s="12">
        <v>13694947</v>
      </c>
      <c r="E44" s="12">
        <v>13694947</v>
      </c>
      <c r="F44" s="12">
        <v>13694947</v>
      </c>
      <c r="G44" s="13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 t="s">
        <v>89</v>
      </c>
      <c r="B45" s="12">
        <v>7017913</v>
      </c>
      <c r="C45" s="12">
        <v>-4930210</v>
      </c>
      <c r="D45" s="12">
        <v>2087703</v>
      </c>
      <c r="E45" s="12">
        <v>2087703</v>
      </c>
      <c r="F45" s="12">
        <v>2087703</v>
      </c>
      <c r="G45" s="13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">
      <c r="A46" s="9" t="s">
        <v>90</v>
      </c>
      <c r="B46" s="12">
        <v>42375283</v>
      </c>
      <c r="C46" s="12">
        <v>20913486.219999999</v>
      </c>
      <c r="D46" s="12">
        <v>63288769.219999999</v>
      </c>
      <c r="E46" s="12">
        <v>63288769.219999999</v>
      </c>
      <c r="F46" s="12">
        <v>61288769.219999999</v>
      </c>
      <c r="G46" s="13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9" t="s">
        <v>91</v>
      </c>
      <c r="B47" s="12">
        <v>240984231</v>
      </c>
      <c r="C47" s="12">
        <v>-29240251.66</v>
      </c>
      <c r="D47" s="12">
        <v>211743979.34</v>
      </c>
      <c r="E47" s="12">
        <v>211743979.34</v>
      </c>
      <c r="F47" s="12">
        <v>211743979.34</v>
      </c>
      <c r="G47" s="13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9" t="s">
        <v>92</v>
      </c>
      <c r="B48" s="12">
        <v>430014270</v>
      </c>
      <c r="C48" s="12">
        <v>-383345754.50999999</v>
      </c>
      <c r="D48" s="12">
        <v>46668515.490000002</v>
      </c>
      <c r="E48" s="12">
        <v>46668515.490000002</v>
      </c>
      <c r="F48" s="12">
        <v>40574629.490000002</v>
      </c>
      <c r="G48" s="13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>
      <c r="A49" s="9" t="s">
        <v>93</v>
      </c>
      <c r="B49" s="12">
        <v>221793781</v>
      </c>
      <c r="C49" s="12">
        <v>-110482800.39</v>
      </c>
      <c r="D49" s="12">
        <v>111310980.61</v>
      </c>
      <c r="E49" s="12">
        <v>111310980.61</v>
      </c>
      <c r="F49" s="12">
        <v>109810980.61</v>
      </c>
      <c r="G49" s="13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9" t="s">
        <v>94</v>
      </c>
      <c r="B50" s="12">
        <v>347611628</v>
      </c>
      <c r="C50" s="12">
        <v>-255859300</v>
      </c>
      <c r="D50" s="12">
        <v>91752328</v>
      </c>
      <c r="E50" s="12">
        <v>91752328</v>
      </c>
      <c r="F50" s="12">
        <v>19752328</v>
      </c>
      <c r="G50" s="13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9" t="s">
        <v>95</v>
      </c>
      <c r="B51" s="12">
        <v>233254386</v>
      </c>
      <c r="C51" s="12">
        <v>-44326858</v>
      </c>
      <c r="D51" s="12">
        <v>188927528</v>
      </c>
      <c r="E51" s="12">
        <v>188927528</v>
      </c>
      <c r="F51" s="12">
        <v>188160850</v>
      </c>
      <c r="G51" s="13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9" t="s">
        <v>96</v>
      </c>
      <c r="B52" s="12">
        <v>122414838</v>
      </c>
      <c r="C52" s="12">
        <v>575312.80000000005</v>
      </c>
      <c r="D52" s="12">
        <v>122990150.8</v>
      </c>
      <c r="E52" s="12">
        <v>122990150.8</v>
      </c>
      <c r="F52" s="12">
        <v>122045968.8</v>
      </c>
      <c r="G52" s="13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">
      <c r="A53" s="9" t="s">
        <v>97</v>
      </c>
      <c r="B53" s="12">
        <v>20273982</v>
      </c>
      <c r="C53" s="12">
        <v>-2656829.0499999998</v>
      </c>
      <c r="D53" s="12">
        <v>17617152.949999999</v>
      </c>
      <c r="E53" s="12">
        <v>17617152.949999999</v>
      </c>
      <c r="F53" s="12">
        <v>17617152.949999999</v>
      </c>
      <c r="G53" s="13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 t="s">
        <v>98</v>
      </c>
      <c r="B54" s="12">
        <v>23286260</v>
      </c>
      <c r="C54" s="12">
        <v>-12000000</v>
      </c>
      <c r="D54" s="12">
        <v>11286260</v>
      </c>
      <c r="E54" s="12">
        <v>11286260</v>
      </c>
      <c r="F54" s="12">
        <v>11286260</v>
      </c>
      <c r="G54" s="13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9" t="s">
        <v>99</v>
      </c>
      <c r="B55" s="12">
        <v>3324943</v>
      </c>
      <c r="C55" s="12">
        <v>0</v>
      </c>
      <c r="D55" s="12">
        <v>3324943</v>
      </c>
      <c r="E55" s="12">
        <v>3324943</v>
      </c>
      <c r="F55" s="12">
        <v>3324943</v>
      </c>
      <c r="G55" s="13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9" t="s">
        <v>100</v>
      </c>
      <c r="B56" s="12">
        <v>62648613</v>
      </c>
      <c r="C56" s="12">
        <v>-4481924</v>
      </c>
      <c r="D56" s="12">
        <v>58166689</v>
      </c>
      <c r="E56" s="12">
        <v>58166689</v>
      </c>
      <c r="F56" s="12">
        <v>58166689</v>
      </c>
      <c r="G56" s="13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9" t="s">
        <v>101</v>
      </c>
      <c r="B57" s="12">
        <v>4730701</v>
      </c>
      <c r="C57" s="12">
        <v>-1918437</v>
      </c>
      <c r="D57" s="12">
        <v>2812264</v>
      </c>
      <c r="E57" s="12">
        <v>2812264</v>
      </c>
      <c r="F57" s="12">
        <v>2812264</v>
      </c>
      <c r="G57" s="13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9" t="s">
        <v>102</v>
      </c>
      <c r="B58" s="12">
        <v>40832218</v>
      </c>
      <c r="C58" s="12">
        <v>269679657.13999999</v>
      </c>
      <c r="D58" s="12">
        <v>310511875.13999999</v>
      </c>
      <c r="E58" s="12">
        <v>310511875.13999999</v>
      </c>
      <c r="F58" s="12">
        <v>310511875.13999999</v>
      </c>
      <c r="G58" s="13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9" t="s">
        <v>103</v>
      </c>
      <c r="B59" s="12">
        <v>19961128</v>
      </c>
      <c r="C59" s="12">
        <v>-14038918.48</v>
      </c>
      <c r="D59" s="12">
        <v>5922209.5199999996</v>
      </c>
      <c r="E59" s="12">
        <v>5922209.5199999996</v>
      </c>
      <c r="F59" s="12">
        <v>5922209.5199999996</v>
      </c>
      <c r="G59" s="13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9" t="s">
        <v>104</v>
      </c>
      <c r="B60" s="12">
        <v>76484997</v>
      </c>
      <c r="C60" s="12">
        <v>-68094875.579999998</v>
      </c>
      <c r="D60" s="12">
        <v>8390121.4199999999</v>
      </c>
      <c r="E60" s="12">
        <v>8390121.4199999999</v>
      </c>
      <c r="F60" s="12">
        <v>8390121.4199999999</v>
      </c>
      <c r="G60" s="13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9" t="s">
        <v>105</v>
      </c>
      <c r="B61" s="12">
        <v>107297972</v>
      </c>
      <c r="C61" s="12">
        <v>-78490887.400000006</v>
      </c>
      <c r="D61" s="12">
        <v>28807084.600000001</v>
      </c>
      <c r="E61" s="12">
        <v>28807084.600000001</v>
      </c>
      <c r="F61" s="12">
        <v>5692786.9800000004</v>
      </c>
      <c r="G61" s="13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">
      <c r="A62" s="9" t="s">
        <v>106</v>
      </c>
      <c r="B62" s="12">
        <v>294704310</v>
      </c>
      <c r="C62" s="12">
        <v>-145090618.18000001</v>
      </c>
      <c r="D62" s="12">
        <v>149613691.81999999</v>
      </c>
      <c r="E62" s="12">
        <v>149613691.81999999</v>
      </c>
      <c r="F62" s="12">
        <v>142083264.81999999</v>
      </c>
      <c r="G62" s="13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9" t="s">
        <v>107</v>
      </c>
      <c r="B63" s="12">
        <v>281681312</v>
      </c>
      <c r="C63" s="12">
        <v>438393118</v>
      </c>
      <c r="D63" s="12">
        <v>720074430</v>
      </c>
      <c r="E63" s="12">
        <v>720074430</v>
      </c>
      <c r="F63" s="12">
        <v>697210560</v>
      </c>
      <c r="G63" s="13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9" t="s">
        <v>108</v>
      </c>
      <c r="B64" s="12">
        <v>5499863</v>
      </c>
      <c r="C64" s="12">
        <v>-1135836</v>
      </c>
      <c r="D64" s="12">
        <v>4364027</v>
      </c>
      <c r="E64" s="12">
        <v>4364027</v>
      </c>
      <c r="F64" s="12">
        <v>4364027</v>
      </c>
      <c r="G64" s="13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9" t="s">
        <v>109</v>
      </c>
      <c r="B65" s="12">
        <v>1824811159</v>
      </c>
      <c r="C65" s="12">
        <v>607864931</v>
      </c>
      <c r="D65" s="12">
        <v>2432676090</v>
      </c>
      <c r="E65" s="12">
        <v>2432676090</v>
      </c>
      <c r="F65" s="12">
        <v>2012176090</v>
      </c>
      <c r="G65" s="13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">
      <c r="A66" s="9" t="s">
        <v>110</v>
      </c>
      <c r="B66" s="12">
        <v>2179096</v>
      </c>
      <c r="C66" s="12">
        <v>64963</v>
      </c>
      <c r="D66" s="12">
        <v>2244059</v>
      </c>
      <c r="E66" s="12">
        <v>2244059</v>
      </c>
      <c r="F66" s="12">
        <v>2244059</v>
      </c>
      <c r="G66" s="13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9" t="s">
        <v>111</v>
      </c>
      <c r="B67" s="12">
        <v>60792973</v>
      </c>
      <c r="C67" s="12">
        <v>-24155165</v>
      </c>
      <c r="D67" s="12">
        <v>36637808</v>
      </c>
      <c r="E67" s="12">
        <v>36637808</v>
      </c>
      <c r="F67" s="12">
        <v>36637808</v>
      </c>
      <c r="G67" s="13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9" t="s">
        <v>112</v>
      </c>
      <c r="B68" s="12">
        <v>7373662</v>
      </c>
      <c r="C68" s="12">
        <v>-172600</v>
      </c>
      <c r="D68" s="12">
        <v>7201062</v>
      </c>
      <c r="E68" s="12">
        <v>7201062</v>
      </c>
      <c r="F68" s="12">
        <v>7201062</v>
      </c>
      <c r="G68" s="13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9" t="s">
        <v>113</v>
      </c>
      <c r="B69" s="12">
        <v>36565062</v>
      </c>
      <c r="C69" s="12">
        <v>-31191501</v>
      </c>
      <c r="D69" s="12">
        <v>5373561</v>
      </c>
      <c r="E69" s="12">
        <v>5373561</v>
      </c>
      <c r="F69" s="12">
        <v>5373561</v>
      </c>
      <c r="G69" s="13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9" t="s">
        <v>114</v>
      </c>
      <c r="B70" s="12">
        <v>2523780</v>
      </c>
      <c r="C70" s="12">
        <v>0</v>
      </c>
      <c r="D70" s="12">
        <v>2523780</v>
      </c>
      <c r="E70" s="12">
        <v>2523780</v>
      </c>
      <c r="F70" s="12">
        <v>2523780</v>
      </c>
      <c r="G70" s="13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9" t="s">
        <v>115</v>
      </c>
      <c r="B71" s="12">
        <v>140302988</v>
      </c>
      <c r="C71" s="12">
        <v>-140302988</v>
      </c>
      <c r="D71" s="12">
        <v>0</v>
      </c>
      <c r="E71" s="12">
        <v>0</v>
      </c>
      <c r="F71" s="12">
        <v>0</v>
      </c>
      <c r="G71" s="13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9" t="s">
        <v>116</v>
      </c>
      <c r="B72" s="12">
        <v>65780000</v>
      </c>
      <c r="C72" s="12">
        <v>-1301291</v>
      </c>
      <c r="D72" s="12">
        <v>64478709</v>
      </c>
      <c r="E72" s="12">
        <v>64478709</v>
      </c>
      <c r="F72" s="12">
        <v>64478709</v>
      </c>
      <c r="G72" s="13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9" t="s">
        <v>117</v>
      </c>
      <c r="B73" s="12">
        <v>41363746</v>
      </c>
      <c r="C73" s="12">
        <v>-10300000</v>
      </c>
      <c r="D73" s="12">
        <v>31063746</v>
      </c>
      <c r="E73" s="12">
        <v>31063746</v>
      </c>
      <c r="F73" s="12">
        <v>28063746</v>
      </c>
      <c r="G73" s="13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9" t="s">
        <v>118</v>
      </c>
      <c r="B74" s="12">
        <v>25295169</v>
      </c>
      <c r="C74" s="12">
        <v>1974654</v>
      </c>
      <c r="D74" s="12">
        <v>27269823</v>
      </c>
      <c r="E74" s="12">
        <v>27269823</v>
      </c>
      <c r="F74" s="12">
        <v>27269823</v>
      </c>
      <c r="G74" s="13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9" t="s">
        <v>119</v>
      </c>
      <c r="B75" s="12">
        <v>31888591</v>
      </c>
      <c r="C75" s="12">
        <v>-3804875</v>
      </c>
      <c r="D75" s="12">
        <v>28083716</v>
      </c>
      <c r="E75" s="12">
        <v>28083716</v>
      </c>
      <c r="F75" s="12">
        <v>28083716</v>
      </c>
      <c r="G75" s="13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9" t="s">
        <v>120</v>
      </c>
      <c r="B76" s="12">
        <v>69714281</v>
      </c>
      <c r="C76" s="12">
        <v>-21038719.59</v>
      </c>
      <c r="D76" s="12">
        <v>48675561.409999996</v>
      </c>
      <c r="E76" s="12">
        <v>48675561.409999996</v>
      </c>
      <c r="F76" s="12">
        <v>48675561.409999996</v>
      </c>
      <c r="G76" s="13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9" t="s">
        <v>121</v>
      </c>
      <c r="B77" s="12">
        <v>12929010</v>
      </c>
      <c r="C77" s="12">
        <v>-6053295.2300000004</v>
      </c>
      <c r="D77" s="12">
        <v>6875714.7699999996</v>
      </c>
      <c r="E77" s="12">
        <v>6875714.7699999996</v>
      </c>
      <c r="F77" s="12">
        <v>6875714.7699999996</v>
      </c>
      <c r="G77" s="13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9" t="s">
        <v>122</v>
      </c>
      <c r="B78" s="12">
        <v>9171371</v>
      </c>
      <c r="C78" s="12">
        <v>-1891606.35</v>
      </c>
      <c r="D78" s="12">
        <v>7279764.6500000004</v>
      </c>
      <c r="E78" s="12">
        <v>7279764.6500000004</v>
      </c>
      <c r="F78" s="12">
        <v>7279764.6500000004</v>
      </c>
      <c r="G78" s="13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9" t="s">
        <v>123</v>
      </c>
      <c r="B79" s="12">
        <v>8577753</v>
      </c>
      <c r="C79" s="12">
        <v>-1367286.89</v>
      </c>
      <c r="D79" s="12">
        <v>7210466.1100000003</v>
      </c>
      <c r="E79" s="12">
        <v>7210466.1100000003</v>
      </c>
      <c r="F79" s="12">
        <v>7210466.1100000003</v>
      </c>
      <c r="G79" s="13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9" t="s">
        <v>124</v>
      </c>
      <c r="B80" s="12">
        <v>6225495</v>
      </c>
      <c r="C80" s="12">
        <v>-498604.59</v>
      </c>
      <c r="D80" s="12">
        <v>5726890.4100000001</v>
      </c>
      <c r="E80" s="12">
        <v>5726890.4100000001</v>
      </c>
      <c r="F80" s="12">
        <v>5726890.4100000001</v>
      </c>
      <c r="G80" s="13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9" t="s">
        <v>125</v>
      </c>
      <c r="B81" s="12">
        <v>9429588</v>
      </c>
      <c r="C81" s="12">
        <v>-3137020.82</v>
      </c>
      <c r="D81" s="12">
        <v>6292567.1799999997</v>
      </c>
      <c r="E81" s="12">
        <v>6292567.1799999997</v>
      </c>
      <c r="F81" s="12">
        <v>6292567.1799999997</v>
      </c>
      <c r="G81" s="13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9" t="s">
        <v>126</v>
      </c>
      <c r="B82" s="12">
        <v>13912948</v>
      </c>
      <c r="C82" s="12">
        <v>-3785877.24</v>
      </c>
      <c r="D82" s="12">
        <v>10127070.76</v>
      </c>
      <c r="E82" s="12">
        <v>10127070.76</v>
      </c>
      <c r="F82" s="12">
        <v>10127070.76</v>
      </c>
      <c r="G82" s="13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9" t="s">
        <v>127</v>
      </c>
      <c r="B83" s="12">
        <v>12103967</v>
      </c>
      <c r="C83" s="12">
        <v>-3898304.87</v>
      </c>
      <c r="D83" s="12">
        <v>8205662.1299999999</v>
      </c>
      <c r="E83" s="12">
        <v>8205662.1299999999</v>
      </c>
      <c r="F83" s="12">
        <v>8205662.1299999999</v>
      </c>
      <c r="G83" s="13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9" t="s">
        <v>128</v>
      </c>
      <c r="B84" s="12">
        <v>13348164</v>
      </c>
      <c r="C84" s="12">
        <v>-4354305</v>
      </c>
      <c r="D84" s="12">
        <v>8993859</v>
      </c>
      <c r="E84" s="12">
        <v>8993859</v>
      </c>
      <c r="F84" s="12">
        <v>8993859</v>
      </c>
      <c r="G84" s="13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9" t="s">
        <v>129</v>
      </c>
      <c r="B85" s="12">
        <v>13004038</v>
      </c>
      <c r="C85" s="12">
        <v>-2447949.0099999998</v>
      </c>
      <c r="D85" s="12">
        <v>10556088.99</v>
      </c>
      <c r="E85" s="12">
        <v>10556088.99</v>
      </c>
      <c r="F85" s="12">
        <v>10556088.99</v>
      </c>
      <c r="G85" s="13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9" t="s">
        <v>130</v>
      </c>
      <c r="B86" s="12">
        <v>12578902</v>
      </c>
      <c r="C86" s="12">
        <v>-1268553</v>
      </c>
      <c r="D86" s="12">
        <v>11310349</v>
      </c>
      <c r="E86" s="12">
        <v>11310349</v>
      </c>
      <c r="F86" s="12">
        <v>11310349</v>
      </c>
      <c r="G86" s="13"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9" t="s">
        <v>131</v>
      </c>
      <c r="B87" s="12">
        <v>20665211</v>
      </c>
      <c r="C87" s="12">
        <v>-3465384</v>
      </c>
      <c r="D87" s="12">
        <v>17199827</v>
      </c>
      <c r="E87" s="12">
        <v>17199827</v>
      </c>
      <c r="F87" s="12">
        <v>17199827</v>
      </c>
      <c r="G87" s="13"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9" t="s">
        <v>132</v>
      </c>
      <c r="B88" s="12">
        <v>6776783</v>
      </c>
      <c r="C88" s="12">
        <v>-733268</v>
      </c>
      <c r="D88" s="12">
        <v>6043515</v>
      </c>
      <c r="E88" s="12">
        <v>6043515</v>
      </c>
      <c r="F88" s="12">
        <v>6043515</v>
      </c>
      <c r="G88" s="13"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">
      <c r="A89" s="9" t="s">
        <v>133</v>
      </c>
      <c r="B89" s="12">
        <v>41706636</v>
      </c>
      <c r="C89" s="12">
        <v>-29119080.760000002</v>
      </c>
      <c r="D89" s="12">
        <v>12587555.24</v>
      </c>
      <c r="E89" s="12">
        <v>12587555.24</v>
      </c>
      <c r="F89" s="12">
        <v>9269598.7899999991</v>
      </c>
      <c r="G89" s="13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7">
      <c r="A90" s="9" t="s">
        <v>134</v>
      </c>
      <c r="B90" s="12">
        <v>4274667</v>
      </c>
      <c r="C90" s="12">
        <v>23442894.66</v>
      </c>
      <c r="D90" s="12">
        <v>27717561.66</v>
      </c>
      <c r="E90" s="12">
        <v>27717561.66</v>
      </c>
      <c r="F90" s="12">
        <v>27717561.66</v>
      </c>
      <c r="G90" s="13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9" t="s">
        <v>135</v>
      </c>
      <c r="B91" s="12">
        <v>17319667</v>
      </c>
      <c r="C91" s="12">
        <v>0</v>
      </c>
      <c r="D91" s="12">
        <v>17319667</v>
      </c>
      <c r="E91" s="12">
        <v>17319667</v>
      </c>
      <c r="F91" s="12">
        <v>17319667</v>
      </c>
      <c r="G91" s="13"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">
      <c r="A92" s="9" t="s">
        <v>136</v>
      </c>
      <c r="B92" s="12">
        <v>12710973</v>
      </c>
      <c r="C92" s="12">
        <v>-4458479</v>
      </c>
      <c r="D92" s="12">
        <v>8252494</v>
      </c>
      <c r="E92" s="12">
        <v>8252494</v>
      </c>
      <c r="F92" s="12">
        <v>8252494</v>
      </c>
      <c r="G92" s="13"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9" t="s">
        <v>137</v>
      </c>
      <c r="B93" s="12">
        <v>372983758</v>
      </c>
      <c r="C93" s="12">
        <v>133457541.92</v>
      </c>
      <c r="D93" s="12">
        <v>506441299.92000002</v>
      </c>
      <c r="E93" s="12">
        <v>506441299.92000002</v>
      </c>
      <c r="F93" s="12">
        <v>506441299.92000002</v>
      </c>
      <c r="G93" s="13"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">
      <c r="A94" s="9" t="s">
        <v>138</v>
      </c>
      <c r="B94" s="12">
        <v>6891594</v>
      </c>
      <c r="C94" s="12">
        <v>-1346489</v>
      </c>
      <c r="D94" s="12">
        <v>5545105</v>
      </c>
      <c r="E94" s="12">
        <v>5545105</v>
      </c>
      <c r="F94" s="12">
        <v>5545105</v>
      </c>
      <c r="G94" s="13"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9" t="s">
        <v>139</v>
      </c>
      <c r="B95" s="12">
        <v>9780000</v>
      </c>
      <c r="C95" s="12">
        <v>-798246</v>
      </c>
      <c r="D95" s="12">
        <v>8981754</v>
      </c>
      <c r="E95" s="12">
        <v>8981754</v>
      </c>
      <c r="F95" s="12">
        <v>8981754</v>
      </c>
      <c r="G95" s="13"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8" t="s">
        <v>140</v>
      </c>
      <c r="B96" s="14">
        <v>1916801837</v>
      </c>
      <c r="C96" s="14">
        <v>-1916801837</v>
      </c>
      <c r="D96" s="14">
        <v>0</v>
      </c>
      <c r="E96" s="14">
        <v>0</v>
      </c>
      <c r="F96" s="14">
        <v>0</v>
      </c>
      <c r="G96" s="15"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>
      <c r="A97" s="9" t="s">
        <v>141</v>
      </c>
      <c r="B97" s="12">
        <v>1916801837</v>
      </c>
      <c r="C97" s="12">
        <v>-1916801837</v>
      </c>
      <c r="D97" s="12">
        <v>0</v>
      </c>
      <c r="E97" s="12">
        <v>0</v>
      </c>
      <c r="F97" s="12">
        <v>0</v>
      </c>
      <c r="G97" s="13"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">
      <c r="A98" s="8" t="s">
        <v>142</v>
      </c>
      <c r="B98" s="14">
        <v>33160623</v>
      </c>
      <c r="C98" s="14">
        <v>-16131288</v>
      </c>
      <c r="D98" s="14">
        <v>17029335</v>
      </c>
      <c r="E98" s="14">
        <v>17029335</v>
      </c>
      <c r="F98" s="14">
        <v>17029335</v>
      </c>
      <c r="G98" s="15"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9" t="s">
        <v>143</v>
      </c>
      <c r="B99" s="12">
        <v>31405977</v>
      </c>
      <c r="C99" s="12">
        <v>-14376642</v>
      </c>
      <c r="D99" s="12">
        <v>17029335</v>
      </c>
      <c r="E99" s="12">
        <v>17029335</v>
      </c>
      <c r="F99" s="12">
        <v>17029335</v>
      </c>
      <c r="G99" s="13"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9" t="s">
        <v>144</v>
      </c>
      <c r="B100" s="12">
        <v>1754646</v>
      </c>
      <c r="C100" s="12">
        <v>-1754646</v>
      </c>
      <c r="D100" s="12">
        <v>0</v>
      </c>
      <c r="E100" s="12">
        <v>0</v>
      </c>
      <c r="F100" s="12">
        <v>0</v>
      </c>
      <c r="G100" s="13"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9" t="s">
        <v>145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3"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8" t="s">
        <v>146</v>
      </c>
      <c r="B102" s="14">
        <v>18610650000</v>
      </c>
      <c r="C102" s="14">
        <v>921735917.75</v>
      </c>
      <c r="D102" s="14">
        <v>19532385917.75</v>
      </c>
      <c r="E102" s="14">
        <v>19529244525</v>
      </c>
      <c r="F102" s="14">
        <v>19524140862.98</v>
      </c>
      <c r="G102" s="15">
        <v>3141392.75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8" t="s">
        <v>53</v>
      </c>
      <c r="B103" s="14">
        <v>11742389958</v>
      </c>
      <c r="C103" s="14">
        <v>407199493.73000002</v>
      </c>
      <c r="D103" s="14">
        <v>12149589451.73</v>
      </c>
      <c r="E103" s="14">
        <v>12146448062.58</v>
      </c>
      <c r="F103" s="14">
        <v>12141944400.559999</v>
      </c>
      <c r="G103" s="15">
        <v>3141389.15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9" t="s">
        <v>54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3"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9" t="s">
        <v>55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3"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9" t="s">
        <v>56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3"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9" t="s">
        <v>57</v>
      </c>
      <c r="B107" s="12">
        <v>213653211</v>
      </c>
      <c r="C107" s="12">
        <v>-5226436.87</v>
      </c>
      <c r="D107" s="12">
        <v>208426774.13</v>
      </c>
      <c r="E107" s="12">
        <v>208426774.13</v>
      </c>
      <c r="F107" s="12">
        <v>208426774.13</v>
      </c>
      <c r="G107" s="13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9" t="s">
        <v>58</v>
      </c>
      <c r="B108" s="12">
        <v>7527971436</v>
      </c>
      <c r="C108" s="12">
        <v>244093105.41999999</v>
      </c>
      <c r="D108" s="12">
        <v>7772064541.4200001</v>
      </c>
      <c r="E108" s="12">
        <v>7771914936.7700005</v>
      </c>
      <c r="F108" s="12">
        <v>7771914936.7700005</v>
      </c>
      <c r="G108" s="13">
        <v>149604.65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9" t="s">
        <v>59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3"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9" t="s">
        <v>60</v>
      </c>
      <c r="B110" s="12">
        <v>20490284</v>
      </c>
      <c r="C110" s="12">
        <v>122921240.3</v>
      </c>
      <c r="D110" s="12">
        <v>143411524.30000001</v>
      </c>
      <c r="E110" s="12">
        <v>143410351.90000001</v>
      </c>
      <c r="F110" s="12">
        <v>143410351.90000001</v>
      </c>
      <c r="G110" s="13">
        <v>1172.4000000000001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9" t="s">
        <v>61</v>
      </c>
      <c r="B111" s="12">
        <v>35000000</v>
      </c>
      <c r="C111" s="12">
        <v>-35000000</v>
      </c>
      <c r="D111" s="12">
        <v>0</v>
      </c>
      <c r="E111" s="12">
        <v>0</v>
      </c>
      <c r="F111" s="12">
        <v>0</v>
      </c>
      <c r="G111" s="13"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9" t="s">
        <v>62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3"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9" t="s">
        <v>63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3"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9" t="s">
        <v>64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3"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9" t="s">
        <v>65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3"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9" t="s">
        <v>66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3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9" t="s">
        <v>67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3"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9" t="s">
        <v>68</v>
      </c>
      <c r="B118" s="12">
        <v>3192648817</v>
      </c>
      <c r="C118" s="12">
        <v>-6781298.6699999999</v>
      </c>
      <c r="D118" s="12">
        <v>3185867518.3299999</v>
      </c>
      <c r="E118" s="12">
        <v>3185867518.3000002</v>
      </c>
      <c r="F118" s="12">
        <v>3185867518.3000002</v>
      </c>
      <c r="G118" s="13">
        <v>0.03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9" t="s">
        <v>69</v>
      </c>
      <c r="B119" s="12">
        <v>652656881</v>
      </c>
      <c r="C119" s="12">
        <v>52014627.170000002</v>
      </c>
      <c r="D119" s="12">
        <v>704671508.16999996</v>
      </c>
      <c r="E119" s="12">
        <v>704671508.16999996</v>
      </c>
      <c r="F119" s="12">
        <v>701417040.26999998</v>
      </c>
      <c r="G119" s="13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9" t="s">
        <v>70</v>
      </c>
      <c r="B120" s="12">
        <v>1629480</v>
      </c>
      <c r="C120" s="12">
        <v>-1629480</v>
      </c>
      <c r="D120" s="12">
        <v>0</v>
      </c>
      <c r="E120" s="12">
        <v>0</v>
      </c>
      <c r="F120" s="12">
        <v>0</v>
      </c>
      <c r="G120" s="13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9" t="s">
        <v>71</v>
      </c>
      <c r="B121" s="12">
        <v>4404436</v>
      </c>
      <c r="C121" s="12">
        <v>8433524.7699999996</v>
      </c>
      <c r="D121" s="12">
        <v>12837960.77</v>
      </c>
      <c r="E121" s="12">
        <v>12837960.77</v>
      </c>
      <c r="F121" s="12">
        <v>11922960.77</v>
      </c>
      <c r="G121" s="13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9" t="s">
        <v>72</v>
      </c>
      <c r="B122" s="12">
        <v>0</v>
      </c>
      <c r="C122" s="12">
        <v>14018955.5</v>
      </c>
      <c r="D122" s="12">
        <v>14018955.5</v>
      </c>
      <c r="E122" s="12">
        <v>14018955.5</v>
      </c>
      <c r="F122" s="12">
        <v>14018955.5</v>
      </c>
      <c r="G122" s="13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9" t="s">
        <v>73</v>
      </c>
      <c r="B123" s="12">
        <v>74478199</v>
      </c>
      <c r="C123" s="12">
        <v>14307949.49</v>
      </c>
      <c r="D123" s="12">
        <v>88786148.489999995</v>
      </c>
      <c r="E123" s="12">
        <v>85795536.420000002</v>
      </c>
      <c r="F123" s="12">
        <v>85795536.420000002</v>
      </c>
      <c r="G123" s="13">
        <v>2990612.07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9" t="s">
        <v>74</v>
      </c>
      <c r="B124" s="12">
        <v>19457214</v>
      </c>
      <c r="C124" s="12">
        <v>47306.62</v>
      </c>
      <c r="D124" s="12">
        <v>19504520.620000001</v>
      </c>
      <c r="E124" s="12">
        <v>19504520.620000001</v>
      </c>
      <c r="F124" s="12">
        <v>19170326.5</v>
      </c>
      <c r="G124" s="13"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9" t="s">
        <v>75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3"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8" t="s">
        <v>76</v>
      </c>
      <c r="B126" s="14">
        <v>0</v>
      </c>
      <c r="C126" s="14">
        <v>755760</v>
      </c>
      <c r="D126" s="14">
        <v>755760</v>
      </c>
      <c r="E126" s="14">
        <v>755760</v>
      </c>
      <c r="F126" s="14">
        <v>755760</v>
      </c>
      <c r="G126" s="15"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9" t="s">
        <v>77</v>
      </c>
      <c r="B127" s="12">
        <v>0</v>
      </c>
      <c r="C127" s="12">
        <v>755760</v>
      </c>
      <c r="D127" s="12">
        <v>755760</v>
      </c>
      <c r="E127" s="12">
        <v>755760</v>
      </c>
      <c r="F127" s="12">
        <v>755760</v>
      </c>
      <c r="G127" s="13"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8" t="s">
        <v>78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5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9" t="s">
        <v>79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3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8" t="s">
        <v>80</v>
      </c>
      <c r="B130" s="14">
        <v>2139224495</v>
      </c>
      <c r="C130" s="14">
        <v>-13124111.810000001</v>
      </c>
      <c r="D130" s="14">
        <v>2126100383.1900001</v>
      </c>
      <c r="E130" s="14">
        <v>2126100383.1900001</v>
      </c>
      <c r="F130" s="14">
        <v>2126100383.1900001</v>
      </c>
      <c r="G130" s="15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9" t="s">
        <v>81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3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9" t="s">
        <v>82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3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9" t="s">
        <v>83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3"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9" t="s">
        <v>84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3"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9" t="s">
        <v>85</v>
      </c>
      <c r="B135" s="12">
        <v>2139224495</v>
      </c>
      <c r="C135" s="12">
        <v>-13124111.810000001</v>
      </c>
      <c r="D135" s="12">
        <v>2126100383.1900001</v>
      </c>
      <c r="E135" s="12">
        <v>2126100383.1900001</v>
      </c>
      <c r="F135" s="12">
        <v>2126100383.1900001</v>
      </c>
      <c r="G135" s="13"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9" t="s">
        <v>86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3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7">
      <c r="A137" s="8" t="s">
        <v>87</v>
      </c>
      <c r="B137" s="14">
        <v>4729035547</v>
      </c>
      <c r="C137" s="14">
        <v>526904775.82999998</v>
      </c>
      <c r="D137" s="14">
        <v>5255940322.8299999</v>
      </c>
      <c r="E137" s="14">
        <v>5255940319.2299995</v>
      </c>
      <c r="F137" s="14">
        <v>5255340319.2299995</v>
      </c>
      <c r="G137" s="15">
        <v>3.6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7">
      <c r="A138" s="9" t="s">
        <v>88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3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9" t="s">
        <v>89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3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">
      <c r="A140" s="9" t="s">
        <v>90</v>
      </c>
      <c r="B140" s="12">
        <v>6739002</v>
      </c>
      <c r="C140" s="12">
        <v>244245648.34</v>
      </c>
      <c r="D140" s="12">
        <v>250984650.34</v>
      </c>
      <c r="E140" s="12">
        <v>250984650.34</v>
      </c>
      <c r="F140" s="12">
        <v>250984650.34</v>
      </c>
      <c r="G140" s="13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9" t="s">
        <v>91</v>
      </c>
      <c r="B141" s="12">
        <v>114348255</v>
      </c>
      <c r="C141" s="12">
        <v>197240955.87</v>
      </c>
      <c r="D141" s="12">
        <v>311589210.87</v>
      </c>
      <c r="E141" s="12">
        <v>311589210.87</v>
      </c>
      <c r="F141" s="12">
        <v>311589210.87</v>
      </c>
      <c r="G141" s="13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9" t="s">
        <v>92</v>
      </c>
      <c r="B142" s="12">
        <v>108251148</v>
      </c>
      <c r="C142" s="12">
        <v>2628873.46</v>
      </c>
      <c r="D142" s="12">
        <v>110880021.45999999</v>
      </c>
      <c r="E142" s="12">
        <v>110880021.45999999</v>
      </c>
      <c r="F142" s="12">
        <v>110880021.45999999</v>
      </c>
      <c r="G142" s="13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7">
      <c r="A143" s="9" t="s">
        <v>93</v>
      </c>
      <c r="B143" s="12">
        <v>137368917</v>
      </c>
      <c r="C143" s="12">
        <v>239774247.13</v>
      </c>
      <c r="D143" s="12">
        <v>377143164.13</v>
      </c>
      <c r="E143" s="12">
        <v>377143164.13</v>
      </c>
      <c r="F143" s="12">
        <v>377143164.13</v>
      </c>
      <c r="G143" s="13"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9" t="s">
        <v>94</v>
      </c>
      <c r="B144" s="12">
        <v>138699446</v>
      </c>
      <c r="C144" s="12">
        <v>63285048</v>
      </c>
      <c r="D144" s="12">
        <v>201984494</v>
      </c>
      <c r="E144" s="12">
        <v>201984494</v>
      </c>
      <c r="F144" s="12">
        <v>201984494</v>
      </c>
      <c r="G144" s="13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9" t="s">
        <v>95</v>
      </c>
      <c r="B145" s="12">
        <v>31050</v>
      </c>
      <c r="C145" s="12">
        <v>12767730</v>
      </c>
      <c r="D145" s="12">
        <v>12798780</v>
      </c>
      <c r="E145" s="12">
        <v>12798780</v>
      </c>
      <c r="F145" s="12">
        <v>12798780</v>
      </c>
      <c r="G145" s="13"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9" t="s">
        <v>96</v>
      </c>
      <c r="B146" s="12">
        <v>294862406</v>
      </c>
      <c r="C146" s="12">
        <v>52076638.670000002</v>
      </c>
      <c r="D146" s="12">
        <v>346939044.67000002</v>
      </c>
      <c r="E146" s="12">
        <v>346939044.67000002</v>
      </c>
      <c r="F146" s="12">
        <v>346939044.67000002</v>
      </c>
      <c r="G146" s="13"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">
      <c r="A147" s="9" t="s">
        <v>97</v>
      </c>
      <c r="B147" s="12">
        <v>65971097</v>
      </c>
      <c r="C147" s="12">
        <v>8642299</v>
      </c>
      <c r="D147" s="12">
        <v>74613396</v>
      </c>
      <c r="E147" s="12">
        <v>74613396</v>
      </c>
      <c r="F147" s="12">
        <v>74613396</v>
      </c>
      <c r="G147" s="13"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9" t="s">
        <v>98</v>
      </c>
      <c r="B148" s="12">
        <v>115084851</v>
      </c>
      <c r="C148" s="12">
        <v>2307531.7599999998</v>
      </c>
      <c r="D148" s="12">
        <v>117392382.76000001</v>
      </c>
      <c r="E148" s="12">
        <v>117392382.76000001</v>
      </c>
      <c r="F148" s="12">
        <v>117392382.76000001</v>
      </c>
      <c r="G148" s="13"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9" t="s">
        <v>99</v>
      </c>
      <c r="B149" s="12">
        <v>96958171</v>
      </c>
      <c r="C149" s="12">
        <v>-795543.21</v>
      </c>
      <c r="D149" s="12">
        <v>96162627.790000007</v>
      </c>
      <c r="E149" s="12">
        <v>96162627.790000007</v>
      </c>
      <c r="F149" s="12">
        <v>96162627.790000007</v>
      </c>
      <c r="G149" s="13"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9" t="s">
        <v>100</v>
      </c>
      <c r="B150" s="12">
        <v>1735275</v>
      </c>
      <c r="C150" s="12">
        <v>195692.61</v>
      </c>
      <c r="D150" s="12">
        <v>1930967.61</v>
      </c>
      <c r="E150" s="12">
        <v>1930967.61</v>
      </c>
      <c r="F150" s="12">
        <v>1930967.61</v>
      </c>
      <c r="G150" s="13"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9" t="s">
        <v>101</v>
      </c>
      <c r="B151" s="12">
        <v>5128620</v>
      </c>
      <c r="C151" s="12">
        <v>729801.5</v>
      </c>
      <c r="D151" s="12">
        <v>5858421.5</v>
      </c>
      <c r="E151" s="12">
        <v>5858421.5</v>
      </c>
      <c r="F151" s="12">
        <v>5858421.5</v>
      </c>
      <c r="G151" s="13"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9" t="s">
        <v>102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3"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9" t="s">
        <v>103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3"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9" t="s">
        <v>104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3"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9" t="s">
        <v>105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3"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7">
      <c r="A156" s="9" t="s">
        <v>106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3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9" t="s">
        <v>107</v>
      </c>
      <c r="B157" s="12">
        <v>283723807</v>
      </c>
      <c r="C157" s="12">
        <v>-4611486.3899999997</v>
      </c>
      <c r="D157" s="12">
        <v>279112320.61000001</v>
      </c>
      <c r="E157" s="12">
        <v>279112320.61000001</v>
      </c>
      <c r="F157" s="12">
        <v>279112320.61000001</v>
      </c>
      <c r="G157" s="13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9" t="s">
        <v>108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3"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9" t="s">
        <v>109</v>
      </c>
      <c r="B159" s="12">
        <v>2996235502</v>
      </c>
      <c r="C159" s="12">
        <v>-64371114.520000003</v>
      </c>
      <c r="D159" s="12">
        <v>2931864387.48</v>
      </c>
      <c r="E159" s="12">
        <v>2931864387.48</v>
      </c>
      <c r="F159" s="12">
        <v>2931864387.48</v>
      </c>
      <c r="G159" s="13">
        <v>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">
      <c r="A160" s="9" t="s">
        <v>110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3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9" t="s">
        <v>111</v>
      </c>
      <c r="B161" s="12">
        <v>26400000</v>
      </c>
      <c r="C161" s="12">
        <v>-26400000</v>
      </c>
      <c r="D161" s="12">
        <v>0</v>
      </c>
      <c r="E161" s="12">
        <v>0</v>
      </c>
      <c r="F161" s="12">
        <v>0</v>
      </c>
      <c r="G161" s="13">
        <v>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9" t="s">
        <v>112</v>
      </c>
      <c r="B162" s="12">
        <v>35432306</v>
      </c>
      <c r="C162" s="12">
        <v>-35432306</v>
      </c>
      <c r="D162" s="12">
        <v>0</v>
      </c>
      <c r="E162" s="12">
        <v>0</v>
      </c>
      <c r="F162" s="12">
        <v>0</v>
      </c>
      <c r="G162" s="13"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9" t="s">
        <v>113</v>
      </c>
      <c r="B163" s="12">
        <v>33600000</v>
      </c>
      <c r="C163" s="12">
        <v>-33600000</v>
      </c>
      <c r="D163" s="12">
        <v>0</v>
      </c>
      <c r="E163" s="12">
        <v>0</v>
      </c>
      <c r="F163" s="12">
        <v>0</v>
      </c>
      <c r="G163" s="13"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9" t="s">
        <v>114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3"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9" t="s">
        <v>115</v>
      </c>
      <c r="B165" s="12">
        <v>38050860</v>
      </c>
      <c r="C165" s="12">
        <v>-38050860</v>
      </c>
      <c r="D165" s="12">
        <v>0</v>
      </c>
      <c r="E165" s="12">
        <v>0</v>
      </c>
      <c r="F165" s="12">
        <v>0</v>
      </c>
      <c r="G165" s="13"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9" t="s">
        <v>116</v>
      </c>
      <c r="B166" s="12">
        <v>2328749</v>
      </c>
      <c r="C166" s="12">
        <v>-2328749</v>
      </c>
      <c r="D166" s="12">
        <v>0</v>
      </c>
      <c r="E166" s="12">
        <v>0</v>
      </c>
      <c r="F166" s="12">
        <v>0</v>
      </c>
      <c r="G166" s="13"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9" t="s">
        <v>117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3"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9" t="s">
        <v>118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3">
        <v>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9" t="s">
        <v>119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3"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9" t="s">
        <v>120</v>
      </c>
      <c r="B170" s="12">
        <v>54265212</v>
      </c>
      <c r="C170" s="12">
        <v>1978701.15</v>
      </c>
      <c r="D170" s="12">
        <v>56243913.149999999</v>
      </c>
      <c r="E170" s="12">
        <v>56243913.149999999</v>
      </c>
      <c r="F170" s="12">
        <v>55643913.149999999</v>
      </c>
      <c r="G170" s="13"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9" t="s">
        <v>121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3">
        <v>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9" t="s">
        <v>122</v>
      </c>
      <c r="B172" s="12">
        <v>10930598</v>
      </c>
      <c r="C172" s="12">
        <v>188251.3</v>
      </c>
      <c r="D172" s="12">
        <v>11118849.300000001</v>
      </c>
      <c r="E172" s="12">
        <v>11118849.300000001</v>
      </c>
      <c r="F172" s="12">
        <v>11118849.300000001</v>
      </c>
      <c r="G172" s="13"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9" t="s">
        <v>123</v>
      </c>
      <c r="B173" s="12">
        <v>40007002</v>
      </c>
      <c r="C173" s="12">
        <v>-27978608.260000002</v>
      </c>
      <c r="D173" s="12">
        <v>12028393.74</v>
      </c>
      <c r="E173" s="12">
        <v>12028390.140000001</v>
      </c>
      <c r="F173" s="12">
        <v>12028390.140000001</v>
      </c>
      <c r="G173" s="13">
        <v>3.6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9" t="s">
        <v>124</v>
      </c>
      <c r="B174" s="12">
        <v>30650969</v>
      </c>
      <c r="C174" s="12">
        <v>-18818724.890000001</v>
      </c>
      <c r="D174" s="12">
        <v>11832244.109999999</v>
      </c>
      <c r="E174" s="12">
        <v>11832244.109999999</v>
      </c>
      <c r="F174" s="12">
        <v>11832244.109999999</v>
      </c>
      <c r="G174" s="13">
        <v>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9" t="s">
        <v>125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3">
        <v>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9" t="s">
        <v>126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3">
        <v>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9" t="s">
        <v>127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3">
        <v>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9" t="s">
        <v>128</v>
      </c>
      <c r="B178" s="12">
        <v>50098292</v>
      </c>
      <c r="C178" s="12">
        <v>-34441122</v>
      </c>
      <c r="D178" s="12">
        <v>15657170</v>
      </c>
      <c r="E178" s="12">
        <v>15657170</v>
      </c>
      <c r="F178" s="12">
        <v>15657170</v>
      </c>
      <c r="G178" s="13">
        <v>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9" t="s">
        <v>129</v>
      </c>
      <c r="B179" s="12">
        <v>17842298</v>
      </c>
      <c r="C179" s="12">
        <v>514609.91</v>
      </c>
      <c r="D179" s="12">
        <v>18356907.91</v>
      </c>
      <c r="E179" s="12">
        <v>18356907.91</v>
      </c>
      <c r="F179" s="12">
        <v>18356907.91</v>
      </c>
      <c r="G179" s="13">
        <v>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9" t="s">
        <v>130</v>
      </c>
      <c r="B180" s="12">
        <v>16478216</v>
      </c>
      <c r="C180" s="12">
        <v>-11857105</v>
      </c>
      <c r="D180" s="12">
        <v>4621111</v>
      </c>
      <c r="E180" s="12">
        <v>4621111</v>
      </c>
      <c r="F180" s="12">
        <v>4621111</v>
      </c>
      <c r="G180" s="13"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9" t="s">
        <v>131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3">
        <v>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9" t="s">
        <v>147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3">
        <v>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7">
      <c r="A183" s="9" t="s">
        <v>133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3"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7">
      <c r="A184" s="9" t="s">
        <v>134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3">
        <v>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9" t="s">
        <v>148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3"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">
      <c r="A186" s="9" t="s">
        <v>136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3"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9" t="s">
        <v>137</v>
      </c>
      <c r="B187" s="12">
        <v>7813498</v>
      </c>
      <c r="C187" s="12">
        <v>-985633.6</v>
      </c>
      <c r="D187" s="12">
        <v>6827864.4000000004</v>
      </c>
      <c r="E187" s="12">
        <v>6827864.4000000004</v>
      </c>
      <c r="F187" s="12">
        <v>6827864.4000000004</v>
      </c>
      <c r="G187" s="13"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7">
      <c r="A188" s="9" t="s">
        <v>138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3"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9" t="s">
        <v>139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3">
        <v>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8" t="s">
        <v>140</v>
      </c>
      <c r="B190" s="14">
        <v>0</v>
      </c>
      <c r="C190" s="14">
        <v>0</v>
      </c>
      <c r="D190" s="14">
        <v>0</v>
      </c>
      <c r="E190" s="14">
        <v>0</v>
      </c>
      <c r="F190" s="14">
        <v>0</v>
      </c>
      <c r="G190" s="15"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7">
      <c r="A191" s="9" t="s">
        <v>141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3"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7">
      <c r="A192" s="8" t="s">
        <v>142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5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9" t="s">
        <v>143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3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9" t="s">
        <v>144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3"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9" t="s">
        <v>145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3"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07" t="s">
        <v>149</v>
      </c>
      <c r="B196" s="103">
        <v>44096239578</v>
      </c>
      <c r="C196" s="103">
        <v>-2795156693</v>
      </c>
      <c r="D196" s="103">
        <v>41301082885</v>
      </c>
      <c r="E196" s="103">
        <v>41271614660.43</v>
      </c>
      <c r="F196" s="103">
        <v>40181976820.910004</v>
      </c>
      <c r="G196" s="104">
        <v>29468224.57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 t="s">
        <v>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</sheetData>
  <mergeCells count="7"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"/>
  <sheetViews>
    <sheetView showGridLines="0" zoomScale="90" zoomScaleNormal="90" workbookViewId="0">
      <selection activeCell="G76" sqref="A1:G76"/>
    </sheetView>
  </sheetViews>
  <sheetFormatPr baseColWidth="10" defaultRowHeight="15"/>
  <cols>
    <col min="1" max="1" width="70.7109375" customWidth="1"/>
    <col min="2" max="7" width="20.7109375" customWidth="1"/>
  </cols>
  <sheetData>
    <row r="1" spans="1:26">
      <c r="A1" s="138" t="s">
        <v>1</v>
      </c>
      <c r="B1" s="138"/>
      <c r="C1" s="138"/>
      <c r="D1" s="138"/>
      <c r="E1" s="138"/>
      <c r="F1" s="138"/>
      <c r="G1" s="1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8" t="s">
        <v>4</v>
      </c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8" t="s">
        <v>14</v>
      </c>
      <c r="B3" s="138"/>
      <c r="C3" s="138"/>
      <c r="D3" s="138"/>
      <c r="E3" s="138"/>
      <c r="F3" s="138"/>
      <c r="G3" s="13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8" t="s">
        <v>0</v>
      </c>
      <c r="B4" s="138"/>
      <c r="C4" s="138"/>
      <c r="D4" s="138"/>
      <c r="E4" s="138"/>
      <c r="F4" s="138"/>
      <c r="G4" s="1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8" t="s">
        <v>3</v>
      </c>
      <c r="B5" s="138"/>
      <c r="C5" s="138"/>
      <c r="D5" s="138"/>
      <c r="E5" s="138"/>
      <c r="F5" s="138"/>
      <c r="G5" s="13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"/>
      <c r="B6" s="132" t="s">
        <v>13</v>
      </c>
      <c r="C6" s="132"/>
      <c r="D6" s="132"/>
      <c r="E6" s="132"/>
      <c r="F6" s="132"/>
      <c r="G6" s="143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" t="s">
        <v>5</v>
      </c>
      <c r="B7" s="142" t="s">
        <v>7</v>
      </c>
      <c r="C7" s="4" t="s">
        <v>8</v>
      </c>
      <c r="D7" s="142" t="s">
        <v>10</v>
      </c>
      <c r="E7" s="142" t="s">
        <v>15</v>
      </c>
      <c r="F7" s="142" t="s">
        <v>11</v>
      </c>
      <c r="G7" s="1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5" t="s">
        <v>6</v>
      </c>
      <c r="B8" s="129"/>
      <c r="C8" s="6" t="s">
        <v>9</v>
      </c>
      <c r="D8" s="129"/>
      <c r="E8" s="129"/>
      <c r="F8" s="129"/>
      <c r="G8" s="14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7" t="s">
        <v>16</v>
      </c>
      <c r="B9" s="10">
        <v>25485589578</v>
      </c>
      <c r="C9" s="10">
        <v>-3716892610.75</v>
      </c>
      <c r="D9" s="10">
        <v>21768696967.25</v>
      </c>
      <c r="E9" s="10">
        <v>21742370135.43</v>
      </c>
      <c r="F9" s="10">
        <v>20657835957.93</v>
      </c>
      <c r="G9" s="11">
        <v>26326831.82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8" t="s">
        <v>17</v>
      </c>
      <c r="B10" s="14">
        <v>8241803269</v>
      </c>
      <c r="C10" s="14">
        <v>-1059961092.75</v>
      </c>
      <c r="D10" s="14">
        <v>7181842176.25</v>
      </c>
      <c r="E10" s="14">
        <v>7157705404.2299995</v>
      </c>
      <c r="F10" s="14">
        <v>6882560180.3800001</v>
      </c>
      <c r="G10" s="15">
        <v>24136772.02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9" t="s">
        <v>18</v>
      </c>
      <c r="B11" s="12">
        <v>164559360</v>
      </c>
      <c r="C11" s="12">
        <v>14991500</v>
      </c>
      <c r="D11" s="12">
        <v>179550860</v>
      </c>
      <c r="E11" s="12">
        <v>179550860</v>
      </c>
      <c r="F11" s="12">
        <v>179550860</v>
      </c>
      <c r="G11" s="13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9" t="s">
        <v>19</v>
      </c>
      <c r="B12" s="12">
        <v>1463062957</v>
      </c>
      <c r="C12" s="12">
        <v>-8833961.9399999995</v>
      </c>
      <c r="D12" s="12">
        <v>1454228995.0599999</v>
      </c>
      <c r="E12" s="12">
        <v>1431723972.4300001</v>
      </c>
      <c r="F12" s="12">
        <v>1413939012.6400001</v>
      </c>
      <c r="G12" s="13">
        <v>22505022.629999999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9" t="s">
        <v>20</v>
      </c>
      <c r="B13" s="12">
        <v>1088092729</v>
      </c>
      <c r="C13" s="12">
        <v>-115559864.93000001</v>
      </c>
      <c r="D13" s="12">
        <v>972532864.07000005</v>
      </c>
      <c r="E13" s="12">
        <v>972529268.5</v>
      </c>
      <c r="F13" s="12">
        <v>963426890.78999996</v>
      </c>
      <c r="G13" s="13">
        <v>3595.57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9" t="s">
        <v>21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9" t="s">
        <v>22</v>
      </c>
      <c r="B15" s="12">
        <v>312383009</v>
      </c>
      <c r="C15" s="12">
        <v>2474300.12</v>
      </c>
      <c r="D15" s="12">
        <v>314857309.12</v>
      </c>
      <c r="E15" s="12">
        <v>313812239.25</v>
      </c>
      <c r="F15" s="12">
        <v>311299308.24000001</v>
      </c>
      <c r="G15" s="13">
        <v>1045069.87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9" t="s">
        <v>23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9" t="s">
        <v>24</v>
      </c>
      <c r="B17" s="12">
        <v>4842894842</v>
      </c>
      <c r="C17" s="12">
        <v>-1030885131.65</v>
      </c>
      <c r="D17" s="12">
        <v>3812009710.3499999</v>
      </c>
      <c r="E17" s="12">
        <v>3811430979.46</v>
      </c>
      <c r="F17" s="12">
        <v>3567898940.79</v>
      </c>
      <c r="G17" s="13">
        <v>578730.89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9" t="s">
        <v>25</v>
      </c>
      <c r="B18" s="12">
        <v>370810372</v>
      </c>
      <c r="C18" s="12">
        <v>77852065.650000006</v>
      </c>
      <c r="D18" s="12">
        <v>448662437.64999998</v>
      </c>
      <c r="E18" s="12">
        <v>448658084.58999997</v>
      </c>
      <c r="F18" s="12">
        <v>446445167.92000002</v>
      </c>
      <c r="G18" s="13">
        <v>4353.0600000000004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8" t="s">
        <v>26</v>
      </c>
      <c r="B19" s="14">
        <v>11047234151</v>
      </c>
      <c r="C19" s="14">
        <v>-2590796314.1799998</v>
      </c>
      <c r="D19" s="14">
        <v>8456437836.8199997</v>
      </c>
      <c r="E19" s="14">
        <v>8455447757.0100002</v>
      </c>
      <c r="F19" s="14">
        <v>7810658104.3199997</v>
      </c>
      <c r="G19" s="15">
        <v>990079.81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9" t="s">
        <v>27</v>
      </c>
      <c r="B20" s="12">
        <v>175576069</v>
      </c>
      <c r="C20" s="12">
        <v>-83830935.269999996</v>
      </c>
      <c r="D20" s="12">
        <v>91745133.730000004</v>
      </c>
      <c r="E20" s="12">
        <v>91745132.870000005</v>
      </c>
      <c r="F20" s="12">
        <v>91310305.099999994</v>
      </c>
      <c r="G20" s="13">
        <v>0.86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9" t="s">
        <v>28</v>
      </c>
      <c r="B21" s="12">
        <v>577534799</v>
      </c>
      <c r="C21" s="12">
        <v>-415224678.81999999</v>
      </c>
      <c r="D21" s="12">
        <v>162310120.18000001</v>
      </c>
      <c r="E21" s="12">
        <v>162310120.13</v>
      </c>
      <c r="F21" s="12">
        <v>156089745.43000001</v>
      </c>
      <c r="G21" s="13">
        <v>0.05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9" t="s">
        <v>29</v>
      </c>
      <c r="B22" s="12">
        <v>2113648114</v>
      </c>
      <c r="C22" s="12">
        <v>504045555.42000002</v>
      </c>
      <c r="D22" s="12">
        <v>2617693669.4200001</v>
      </c>
      <c r="E22" s="12">
        <v>2617215092.29</v>
      </c>
      <c r="F22" s="12">
        <v>2182953697.9499998</v>
      </c>
      <c r="G22" s="13">
        <v>478577.13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9" t="s">
        <v>30</v>
      </c>
      <c r="B23" s="12">
        <v>821427684</v>
      </c>
      <c r="C23" s="12">
        <v>-102046579.20999999</v>
      </c>
      <c r="D23" s="12">
        <v>719381104.78999996</v>
      </c>
      <c r="E23" s="12">
        <v>719376429.32000005</v>
      </c>
      <c r="F23" s="12">
        <v>713197446.70000005</v>
      </c>
      <c r="G23" s="13">
        <v>4675.47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9" t="s">
        <v>31</v>
      </c>
      <c r="B24" s="12">
        <v>3097749194</v>
      </c>
      <c r="C24" s="12">
        <v>-537232393.16999996</v>
      </c>
      <c r="D24" s="12">
        <v>2560516800.8299999</v>
      </c>
      <c r="E24" s="12">
        <v>2560340301.23</v>
      </c>
      <c r="F24" s="12">
        <v>2474005344.6799998</v>
      </c>
      <c r="G24" s="13">
        <v>176499.6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9" t="s">
        <v>32</v>
      </c>
      <c r="B25" s="12">
        <v>4077587347</v>
      </c>
      <c r="C25" s="12">
        <v>-1873071572.1700001</v>
      </c>
      <c r="D25" s="12">
        <v>2204515774.8299999</v>
      </c>
      <c r="E25" s="12">
        <v>2204188526.8299999</v>
      </c>
      <c r="F25" s="12">
        <v>2093917196.95</v>
      </c>
      <c r="G25" s="13">
        <v>327248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9" t="s">
        <v>33</v>
      </c>
      <c r="B26" s="12">
        <v>183710944</v>
      </c>
      <c r="C26" s="12">
        <v>-83435710.959999993</v>
      </c>
      <c r="D26" s="12">
        <v>100275233.04000001</v>
      </c>
      <c r="E26" s="12">
        <v>100272154.34</v>
      </c>
      <c r="F26" s="12">
        <v>99184367.510000005</v>
      </c>
      <c r="G26" s="13">
        <v>3078.7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8" t="s">
        <v>34</v>
      </c>
      <c r="B27" s="14">
        <v>2207127527</v>
      </c>
      <c r="C27" s="14">
        <v>75043349.140000001</v>
      </c>
      <c r="D27" s="14">
        <v>2282170876.1399999</v>
      </c>
      <c r="E27" s="14">
        <v>2282113057.7800002</v>
      </c>
      <c r="F27" s="14">
        <v>2145917426.5599999</v>
      </c>
      <c r="G27" s="15">
        <v>57818.36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9" t="s">
        <v>35</v>
      </c>
      <c r="B28" s="12">
        <v>503986379</v>
      </c>
      <c r="C28" s="12">
        <v>101797735.66</v>
      </c>
      <c r="D28" s="12">
        <v>605784114.65999997</v>
      </c>
      <c r="E28" s="12">
        <v>605784114.65999997</v>
      </c>
      <c r="F28" s="12">
        <v>555345791.17999995</v>
      </c>
      <c r="G28" s="13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9" t="s">
        <v>36</v>
      </c>
      <c r="B29" s="12">
        <v>300586566</v>
      </c>
      <c r="C29" s="12">
        <v>114332473.72</v>
      </c>
      <c r="D29" s="12">
        <v>414919039.72000003</v>
      </c>
      <c r="E29" s="12">
        <v>414919039.31</v>
      </c>
      <c r="F29" s="12">
        <v>412757710.07999998</v>
      </c>
      <c r="G29" s="13">
        <v>0.41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9" t="s">
        <v>37</v>
      </c>
      <c r="B30" s="12">
        <v>3472922</v>
      </c>
      <c r="C30" s="12">
        <v>-450640.22</v>
      </c>
      <c r="D30" s="12">
        <v>3022281.78</v>
      </c>
      <c r="E30" s="12">
        <v>3022281.78</v>
      </c>
      <c r="F30" s="12">
        <v>3008186.98</v>
      </c>
      <c r="G30" s="13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9" t="s">
        <v>38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3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9" t="s">
        <v>39</v>
      </c>
      <c r="B32" s="12">
        <v>462110950</v>
      </c>
      <c r="C32" s="12">
        <v>125745916.29000001</v>
      </c>
      <c r="D32" s="12">
        <v>587856866.28999996</v>
      </c>
      <c r="E32" s="12">
        <v>587856866.28999996</v>
      </c>
      <c r="F32" s="12">
        <v>587856866.28999996</v>
      </c>
      <c r="G32" s="13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9" t="s">
        <v>40</v>
      </c>
      <c r="B33" s="12">
        <v>60592407</v>
      </c>
      <c r="C33" s="12">
        <v>102673986.19</v>
      </c>
      <c r="D33" s="12">
        <v>163266393.19</v>
      </c>
      <c r="E33" s="12">
        <v>163266392.55000001</v>
      </c>
      <c r="F33" s="12">
        <v>142923691.03999999</v>
      </c>
      <c r="G33" s="13">
        <v>0.64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9" t="s">
        <v>41</v>
      </c>
      <c r="B34" s="12">
        <v>500285629</v>
      </c>
      <c r="C34" s="12">
        <v>-286325219.33999997</v>
      </c>
      <c r="D34" s="12">
        <v>213960409.66</v>
      </c>
      <c r="E34" s="12">
        <v>213960409.66</v>
      </c>
      <c r="F34" s="12">
        <v>168839261.43000001</v>
      </c>
      <c r="G34" s="13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9" t="s">
        <v>42</v>
      </c>
      <c r="B35" s="12">
        <v>59200669</v>
      </c>
      <c r="C35" s="12">
        <v>-20128608.329999998</v>
      </c>
      <c r="D35" s="12">
        <v>39072060.670000002</v>
      </c>
      <c r="E35" s="12">
        <v>39072058.979999997</v>
      </c>
      <c r="F35" s="12">
        <v>36100763.859999999</v>
      </c>
      <c r="G35" s="13">
        <v>1.69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9" t="s">
        <v>43</v>
      </c>
      <c r="B36" s="12">
        <v>316892005</v>
      </c>
      <c r="C36" s="12">
        <v>-62602294.829999998</v>
      </c>
      <c r="D36" s="12">
        <v>254289710.16999999</v>
      </c>
      <c r="E36" s="12">
        <v>254231894.55000001</v>
      </c>
      <c r="F36" s="12">
        <v>239085155.69999999</v>
      </c>
      <c r="G36" s="13">
        <v>57815.62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8" t="s">
        <v>44</v>
      </c>
      <c r="B37" s="14">
        <v>3989424631</v>
      </c>
      <c r="C37" s="14">
        <v>-141178552.96000001</v>
      </c>
      <c r="D37" s="14">
        <v>3848246078.04</v>
      </c>
      <c r="E37" s="14">
        <v>3847103916.4099998</v>
      </c>
      <c r="F37" s="14">
        <v>3818700246.6700001</v>
      </c>
      <c r="G37" s="15">
        <v>1142161.6299999999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9" t="s">
        <v>45</v>
      </c>
      <c r="B38" s="12">
        <v>291033043</v>
      </c>
      <c r="C38" s="12">
        <v>-222889109.69</v>
      </c>
      <c r="D38" s="12">
        <v>68143933.310000002</v>
      </c>
      <c r="E38" s="12">
        <v>68000862.659999996</v>
      </c>
      <c r="F38" s="12">
        <v>39597192.920000002</v>
      </c>
      <c r="G38" s="13">
        <v>143070.65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>
      <c r="A39" s="9" t="s">
        <v>46</v>
      </c>
      <c r="B39" s="12">
        <v>3698391588</v>
      </c>
      <c r="C39" s="12">
        <v>81710556.730000004</v>
      </c>
      <c r="D39" s="12">
        <v>3780102144.73</v>
      </c>
      <c r="E39" s="12">
        <v>3779103053.75</v>
      </c>
      <c r="F39" s="12">
        <v>3779103053.75</v>
      </c>
      <c r="G39" s="13">
        <v>999090.98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9" t="s">
        <v>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3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21" t="s">
        <v>48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22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7" t="s">
        <v>49</v>
      </c>
      <c r="B42" s="14">
        <v>18610650000</v>
      </c>
      <c r="C42" s="14">
        <v>921735917.75</v>
      </c>
      <c r="D42" s="14">
        <v>19532385917.75</v>
      </c>
      <c r="E42" s="14">
        <v>19529244525</v>
      </c>
      <c r="F42" s="14">
        <v>19524140862.98</v>
      </c>
      <c r="G42" s="18">
        <v>3141392.75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7" t="s">
        <v>17</v>
      </c>
      <c r="B43" s="14">
        <v>384828964</v>
      </c>
      <c r="C43" s="14">
        <v>-159679736.34999999</v>
      </c>
      <c r="D43" s="14">
        <v>225149227.65000001</v>
      </c>
      <c r="E43" s="14">
        <v>225146483.56</v>
      </c>
      <c r="F43" s="14">
        <v>225146483.56</v>
      </c>
      <c r="G43" s="18">
        <v>2744.09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9" t="s">
        <v>18</v>
      </c>
      <c r="B44" s="12">
        <v>0</v>
      </c>
      <c r="C44" s="12">
        <v>755760</v>
      </c>
      <c r="D44" s="12">
        <v>755760</v>
      </c>
      <c r="E44" s="12">
        <v>755760</v>
      </c>
      <c r="F44" s="12">
        <v>755760</v>
      </c>
      <c r="G44" s="20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9" t="s">
        <v>19</v>
      </c>
      <c r="B45" s="12">
        <v>7000000</v>
      </c>
      <c r="C45" s="12">
        <v>-7000000</v>
      </c>
      <c r="D45" s="12">
        <v>0</v>
      </c>
      <c r="E45" s="12">
        <v>0</v>
      </c>
      <c r="F45" s="12">
        <v>0</v>
      </c>
      <c r="G45" s="20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9" t="s">
        <v>20</v>
      </c>
      <c r="B46" s="12">
        <v>157849441</v>
      </c>
      <c r="C46" s="12">
        <v>-157846696.91</v>
      </c>
      <c r="D46" s="12">
        <v>2744.09</v>
      </c>
      <c r="E46" s="12">
        <v>0</v>
      </c>
      <c r="F46" s="12">
        <v>0</v>
      </c>
      <c r="G46" s="20">
        <v>2744.09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9" t="s">
        <v>21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20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9" t="s">
        <v>22</v>
      </c>
      <c r="B48" s="12">
        <v>0</v>
      </c>
      <c r="C48" s="12">
        <v>14018955.5</v>
      </c>
      <c r="D48" s="12">
        <v>14018955.5</v>
      </c>
      <c r="E48" s="12">
        <v>14018955.5</v>
      </c>
      <c r="F48" s="12">
        <v>14018955.5</v>
      </c>
      <c r="G48" s="20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9" t="s">
        <v>23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20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9" t="s">
        <v>24</v>
      </c>
      <c r="B50" s="12">
        <v>216021294</v>
      </c>
      <c r="C50" s="12">
        <v>-5649525.9400000004</v>
      </c>
      <c r="D50" s="12">
        <v>210371768.06</v>
      </c>
      <c r="E50" s="12">
        <v>210371768.06</v>
      </c>
      <c r="F50" s="12">
        <v>210371768.06</v>
      </c>
      <c r="G50" s="20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9" t="s">
        <v>25</v>
      </c>
      <c r="B51" s="12">
        <v>3958229</v>
      </c>
      <c r="C51" s="12">
        <v>-3958229</v>
      </c>
      <c r="D51" s="12">
        <v>0</v>
      </c>
      <c r="E51" s="12">
        <v>0</v>
      </c>
      <c r="F51" s="12">
        <v>0</v>
      </c>
      <c r="G51" s="20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7" t="s">
        <v>26</v>
      </c>
      <c r="B52" s="14">
        <v>14109035489</v>
      </c>
      <c r="C52" s="14">
        <v>813097651.50999999</v>
      </c>
      <c r="D52" s="14">
        <v>14922133140.51</v>
      </c>
      <c r="E52" s="14">
        <v>14918995664.280001</v>
      </c>
      <c r="F52" s="14">
        <v>14917146470.16</v>
      </c>
      <c r="G52" s="18">
        <v>3137476.23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9" t="s">
        <v>27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20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9" t="s">
        <v>28</v>
      </c>
      <c r="B54" s="12">
        <v>205572629</v>
      </c>
      <c r="C54" s="12">
        <v>320111989.87</v>
      </c>
      <c r="D54" s="12">
        <v>525684618.87</v>
      </c>
      <c r="E54" s="12">
        <v>525684618.87</v>
      </c>
      <c r="F54" s="12">
        <v>525684618.87</v>
      </c>
      <c r="G54" s="20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9" t="s">
        <v>29</v>
      </c>
      <c r="B55" s="12">
        <v>3033044436</v>
      </c>
      <c r="C55" s="12">
        <v>-177845571.31999999</v>
      </c>
      <c r="D55" s="12">
        <v>2855198864.6799998</v>
      </c>
      <c r="E55" s="12">
        <v>2855198864.6799998</v>
      </c>
      <c r="F55" s="12">
        <v>2855198864.6799998</v>
      </c>
      <c r="G55" s="20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9" t="s">
        <v>30</v>
      </c>
      <c r="B56" s="12">
        <v>8219798</v>
      </c>
      <c r="C56" s="12">
        <v>17416942.77</v>
      </c>
      <c r="D56" s="12">
        <v>25636740.77</v>
      </c>
      <c r="E56" s="12">
        <v>25636740.77</v>
      </c>
      <c r="F56" s="12">
        <v>24721740.77</v>
      </c>
      <c r="G56" s="20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9" t="s">
        <v>31</v>
      </c>
      <c r="B57" s="12">
        <v>9364076533</v>
      </c>
      <c r="C57" s="12">
        <v>363492707.82999998</v>
      </c>
      <c r="D57" s="12">
        <v>9727569240.8299999</v>
      </c>
      <c r="E57" s="12">
        <v>9724431932</v>
      </c>
      <c r="F57" s="12">
        <v>9723831932</v>
      </c>
      <c r="G57" s="20">
        <v>3137308.83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9" t="s">
        <v>32</v>
      </c>
      <c r="B58" s="12">
        <v>1474584106</v>
      </c>
      <c r="C58" s="12">
        <v>292422546.94</v>
      </c>
      <c r="D58" s="12">
        <v>1767006652.9400001</v>
      </c>
      <c r="E58" s="12">
        <v>1767006485.54</v>
      </c>
      <c r="F58" s="12">
        <v>1767006485.54</v>
      </c>
      <c r="G58" s="20">
        <v>167.4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9" t="s">
        <v>33</v>
      </c>
      <c r="B59" s="12">
        <v>23537987</v>
      </c>
      <c r="C59" s="12">
        <v>-2500964.58</v>
      </c>
      <c r="D59" s="12">
        <v>21037022.420000002</v>
      </c>
      <c r="E59" s="12">
        <v>21037022.420000002</v>
      </c>
      <c r="F59" s="12">
        <v>20702828.300000001</v>
      </c>
      <c r="G59" s="20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7" t="s">
        <v>34</v>
      </c>
      <c r="B60" s="14">
        <v>271479849</v>
      </c>
      <c r="C60" s="14">
        <v>223084674.09</v>
      </c>
      <c r="D60" s="14">
        <v>494564523.08999997</v>
      </c>
      <c r="E60" s="14">
        <v>494563350.69</v>
      </c>
      <c r="F60" s="14">
        <v>494563350.69</v>
      </c>
      <c r="G60" s="18">
        <v>1172.4000000000001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9" t="s">
        <v>35</v>
      </c>
      <c r="B61" s="12">
        <v>35000000</v>
      </c>
      <c r="C61" s="12">
        <v>-31244759.280000001</v>
      </c>
      <c r="D61" s="12">
        <v>3755240.72</v>
      </c>
      <c r="E61" s="12">
        <v>3755240.72</v>
      </c>
      <c r="F61" s="12">
        <v>3755240.72</v>
      </c>
      <c r="G61" s="20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9" t="s">
        <v>36</v>
      </c>
      <c r="B62" s="12">
        <v>78577541</v>
      </c>
      <c r="C62" s="12">
        <v>84833983.299999997</v>
      </c>
      <c r="D62" s="12">
        <v>163411524.30000001</v>
      </c>
      <c r="E62" s="12">
        <v>163410351.90000001</v>
      </c>
      <c r="F62" s="12">
        <v>163410351.90000001</v>
      </c>
      <c r="G62" s="20">
        <v>1172.4000000000001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9" t="s">
        <v>37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20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9" t="s">
        <v>38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20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9" t="s">
        <v>39</v>
      </c>
      <c r="B65" s="12">
        <v>70813498</v>
      </c>
      <c r="C65" s="12">
        <v>247603577.27000001</v>
      </c>
      <c r="D65" s="12">
        <v>318417075.26999998</v>
      </c>
      <c r="E65" s="12">
        <v>318417075.26999998</v>
      </c>
      <c r="F65" s="12">
        <v>318417075.26999998</v>
      </c>
      <c r="G65" s="20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9" t="s">
        <v>40</v>
      </c>
      <c r="B66" s="12">
        <v>1821667</v>
      </c>
      <c r="C66" s="12">
        <v>0</v>
      </c>
      <c r="D66" s="12">
        <v>1821667</v>
      </c>
      <c r="E66" s="12">
        <v>1821667</v>
      </c>
      <c r="F66" s="12">
        <v>1821667</v>
      </c>
      <c r="G66" s="20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9" t="s">
        <v>41</v>
      </c>
      <c r="B67" s="12">
        <v>77033523</v>
      </c>
      <c r="C67" s="12">
        <v>-77033523</v>
      </c>
      <c r="D67" s="12">
        <v>0</v>
      </c>
      <c r="E67" s="12">
        <v>0</v>
      </c>
      <c r="F67" s="12">
        <v>0</v>
      </c>
      <c r="G67" s="20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9" t="s">
        <v>42</v>
      </c>
      <c r="B68" s="12">
        <v>3105000</v>
      </c>
      <c r="C68" s="12">
        <v>-1804405.7</v>
      </c>
      <c r="D68" s="12">
        <v>1300594.3</v>
      </c>
      <c r="E68" s="12">
        <v>1300594.3</v>
      </c>
      <c r="F68" s="12">
        <v>1300594.3</v>
      </c>
      <c r="G68" s="20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9" t="s">
        <v>43</v>
      </c>
      <c r="B69" s="12">
        <v>5128620</v>
      </c>
      <c r="C69" s="12">
        <v>729801.5</v>
      </c>
      <c r="D69" s="12">
        <v>5858421.5</v>
      </c>
      <c r="E69" s="12">
        <v>5858421.5</v>
      </c>
      <c r="F69" s="12">
        <v>5858421.5</v>
      </c>
      <c r="G69" s="20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7" t="s">
        <v>44</v>
      </c>
      <c r="B70" s="14">
        <v>3845305698</v>
      </c>
      <c r="C70" s="14">
        <v>45233328.5</v>
      </c>
      <c r="D70" s="14">
        <v>3890539026.5</v>
      </c>
      <c r="E70" s="14">
        <v>3890539026.4699998</v>
      </c>
      <c r="F70" s="14">
        <v>3887284558.5700002</v>
      </c>
      <c r="G70" s="18">
        <v>0.03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9" t="s">
        <v>45</v>
      </c>
      <c r="B71" s="12">
        <v>652656881</v>
      </c>
      <c r="C71" s="12">
        <v>52014627.170000002</v>
      </c>
      <c r="D71" s="12">
        <v>704671508.16999996</v>
      </c>
      <c r="E71" s="12">
        <v>704671508.16999996</v>
      </c>
      <c r="F71" s="12">
        <v>701417040.26999998</v>
      </c>
      <c r="G71" s="20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">
      <c r="A72" s="19" t="s">
        <v>46</v>
      </c>
      <c r="B72" s="12">
        <v>3192648817</v>
      </c>
      <c r="C72" s="12">
        <v>-6781298.6699999999</v>
      </c>
      <c r="D72" s="12">
        <v>3185867518.3299999</v>
      </c>
      <c r="E72" s="12">
        <v>3185867518.3000002</v>
      </c>
      <c r="F72" s="12">
        <v>3185867518.3000002</v>
      </c>
      <c r="G72" s="20">
        <v>0.03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9" t="s">
        <v>47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20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9" t="s">
        <v>48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20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07" t="s">
        <v>50</v>
      </c>
      <c r="B75" s="103">
        <v>44096239578</v>
      </c>
      <c r="C75" s="103">
        <v>-2795156693</v>
      </c>
      <c r="D75" s="103">
        <v>41301082885</v>
      </c>
      <c r="E75" s="103">
        <v>41271614660.43</v>
      </c>
      <c r="F75" s="103">
        <v>40181976820.910004</v>
      </c>
      <c r="G75" s="104">
        <v>29468224.57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 t="s">
        <v>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4"/>
      <c r="C78" s="14"/>
      <c r="D78" s="14"/>
      <c r="E78" s="14"/>
      <c r="F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</sheetData>
  <mergeCells count="11">
    <mergeCell ref="F7:F8"/>
    <mergeCell ref="A1:G1"/>
    <mergeCell ref="A2:G2"/>
    <mergeCell ref="A3:G3"/>
    <mergeCell ref="A4:G4"/>
    <mergeCell ref="A5:G5"/>
    <mergeCell ref="B7:B8"/>
    <mergeCell ref="B6:F6"/>
    <mergeCell ref="G6:G8"/>
    <mergeCell ref="D7:D8"/>
    <mergeCell ref="E7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C0F-6815-414E-BDD4-EB0146CD3DFA}">
  <dimension ref="A1:G31"/>
  <sheetViews>
    <sheetView showGridLines="0" workbookViewId="0">
      <selection sqref="A1:G31"/>
    </sheetView>
  </sheetViews>
  <sheetFormatPr baseColWidth="10" defaultRowHeight="12"/>
  <cols>
    <col min="1" max="1" width="91.140625" style="84" customWidth="1"/>
    <col min="2" max="7" width="15.28515625" style="84" customWidth="1"/>
    <col min="8" max="16384" width="11.42578125" style="84"/>
  </cols>
  <sheetData>
    <row r="1" spans="1:7" ht="13.5">
      <c r="A1" s="154" t="s">
        <v>540</v>
      </c>
      <c r="B1" s="154"/>
      <c r="C1" s="154"/>
      <c r="D1" s="154"/>
      <c r="E1" s="154"/>
      <c r="F1" s="154"/>
      <c r="G1" s="154"/>
    </row>
    <row r="2" spans="1:7" ht="13.5">
      <c r="A2" s="154" t="s">
        <v>4</v>
      </c>
      <c r="B2" s="154"/>
      <c r="C2" s="154"/>
      <c r="D2" s="154"/>
      <c r="E2" s="154"/>
      <c r="F2" s="154"/>
      <c r="G2" s="154"/>
    </row>
    <row r="3" spans="1:7" ht="13.5">
      <c r="A3" s="154" t="s">
        <v>541</v>
      </c>
      <c r="B3" s="154"/>
      <c r="C3" s="154"/>
      <c r="D3" s="154"/>
      <c r="E3" s="154"/>
      <c r="F3" s="154"/>
      <c r="G3" s="154"/>
    </row>
    <row r="4" spans="1:7" ht="13.5">
      <c r="A4" s="154" t="s">
        <v>563</v>
      </c>
      <c r="B4" s="154"/>
      <c r="C4" s="154"/>
      <c r="D4" s="154"/>
      <c r="E4" s="154"/>
      <c r="F4" s="154"/>
      <c r="G4" s="154"/>
    </row>
    <row r="5" spans="1:7" ht="13.5">
      <c r="A5" s="154" t="s">
        <v>3</v>
      </c>
      <c r="B5" s="154"/>
      <c r="C5" s="154"/>
      <c r="D5" s="154"/>
      <c r="E5" s="154"/>
      <c r="F5" s="154"/>
      <c r="G5" s="154"/>
    </row>
    <row r="6" spans="1:7" ht="13.5">
      <c r="A6" s="148" t="s">
        <v>542</v>
      </c>
      <c r="B6" s="150" t="s">
        <v>13</v>
      </c>
      <c r="C6" s="151"/>
      <c r="D6" s="151"/>
      <c r="E6" s="151"/>
      <c r="F6" s="152"/>
      <c r="G6" s="153" t="s">
        <v>543</v>
      </c>
    </row>
    <row r="7" spans="1:7" ht="27">
      <c r="A7" s="149"/>
      <c r="B7" s="85" t="s">
        <v>544</v>
      </c>
      <c r="C7" s="85" t="s">
        <v>545</v>
      </c>
      <c r="D7" s="85" t="s">
        <v>10</v>
      </c>
      <c r="E7" s="85" t="s">
        <v>15</v>
      </c>
      <c r="F7" s="85" t="s">
        <v>11</v>
      </c>
      <c r="G7" s="153"/>
    </row>
    <row r="8" spans="1:7" ht="13.5">
      <c r="A8" s="86" t="s">
        <v>546</v>
      </c>
      <c r="B8" s="87">
        <v>5588162839</v>
      </c>
      <c r="C8" s="97">
        <v>-701335516.34000015</v>
      </c>
      <c r="D8" s="87">
        <v>4886827322.6599998</v>
      </c>
      <c r="E8" s="87">
        <v>4886813592.8100023</v>
      </c>
      <c r="F8" s="87">
        <v>4840705393.5500021</v>
      </c>
      <c r="G8" s="87">
        <v>13729.849997520447</v>
      </c>
    </row>
    <row r="9" spans="1:7" ht="13.5">
      <c r="A9" s="88" t="s">
        <v>547</v>
      </c>
      <c r="B9" s="89">
        <v>1851164641</v>
      </c>
      <c r="C9" s="98">
        <v>-127855475.79000008</v>
      </c>
      <c r="D9" s="89">
        <v>1723309165.21</v>
      </c>
      <c r="E9" s="89">
        <v>1723300558.5100009</v>
      </c>
      <c r="F9" s="89">
        <v>1712604820.8400006</v>
      </c>
      <c r="G9" s="89">
        <v>8606.6999990940094</v>
      </c>
    </row>
    <row r="10" spans="1:7" ht="13.5">
      <c r="A10" s="88" t="s">
        <v>548</v>
      </c>
      <c r="B10" s="89">
        <v>2201169654</v>
      </c>
      <c r="C10" s="98">
        <v>-465071823.70000005</v>
      </c>
      <c r="D10" s="89">
        <v>1736097830.3</v>
      </c>
      <c r="E10" s="89">
        <v>1736097830.3000007</v>
      </c>
      <c r="F10" s="89">
        <v>1709029857.3200016</v>
      </c>
      <c r="G10" s="89">
        <v>0</v>
      </c>
    </row>
    <row r="11" spans="1:7" ht="13.5">
      <c r="A11" s="88" t="s">
        <v>549</v>
      </c>
      <c r="B11" s="89">
        <v>1190879</v>
      </c>
      <c r="C11" s="98">
        <v>-1190879</v>
      </c>
      <c r="D11" s="89">
        <v>0</v>
      </c>
      <c r="E11" s="89">
        <v>0</v>
      </c>
      <c r="F11" s="89">
        <v>0</v>
      </c>
      <c r="G11" s="89">
        <v>0</v>
      </c>
    </row>
    <row r="12" spans="1:7" ht="13.5">
      <c r="A12" s="88" t="s">
        <v>550</v>
      </c>
      <c r="B12" s="89">
        <v>1190879</v>
      </c>
      <c r="C12" s="98">
        <v>-1190879</v>
      </c>
      <c r="D12" s="89">
        <v>0</v>
      </c>
      <c r="E12" s="89">
        <v>0</v>
      </c>
      <c r="F12" s="89">
        <v>0</v>
      </c>
      <c r="G12" s="89">
        <v>0</v>
      </c>
    </row>
    <row r="13" spans="1:7" ht="13.5">
      <c r="A13" s="88" t="s">
        <v>551</v>
      </c>
      <c r="B13" s="89">
        <v>0</v>
      </c>
      <c r="C13" s="98">
        <v>0</v>
      </c>
      <c r="D13" s="89">
        <v>0</v>
      </c>
      <c r="E13" s="89">
        <v>0</v>
      </c>
      <c r="F13" s="89">
        <v>0</v>
      </c>
      <c r="G13" s="89">
        <v>0</v>
      </c>
    </row>
    <row r="14" spans="1:7" ht="13.5">
      <c r="A14" s="88" t="s">
        <v>552</v>
      </c>
      <c r="B14" s="89">
        <v>1534637665</v>
      </c>
      <c r="C14" s="98">
        <v>-107217337.85000002</v>
      </c>
      <c r="D14" s="89">
        <v>1427420327.1500001</v>
      </c>
      <c r="E14" s="89">
        <v>1427415204</v>
      </c>
      <c r="F14" s="89">
        <v>1419070715.3899996</v>
      </c>
      <c r="G14" s="89">
        <v>5123.1500000953674</v>
      </c>
    </row>
    <row r="15" spans="1:7" ht="13.5">
      <c r="A15" s="88" t="s">
        <v>553</v>
      </c>
      <c r="B15" s="89">
        <v>0</v>
      </c>
      <c r="C15" s="98">
        <v>0</v>
      </c>
      <c r="D15" s="89">
        <v>0</v>
      </c>
      <c r="E15" s="89">
        <v>0</v>
      </c>
      <c r="F15" s="89">
        <v>0</v>
      </c>
      <c r="G15" s="89">
        <v>0</v>
      </c>
    </row>
    <row r="16" spans="1:7" ht="13.5">
      <c r="A16" s="88" t="s">
        <v>554</v>
      </c>
      <c r="B16" s="89">
        <v>0</v>
      </c>
      <c r="C16" s="98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ht="13.5">
      <c r="A17" s="88" t="s">
        <v>555</v>
      </c>
      <c r="B17" s="89">
        <v>0</v>
      </c>
      <c r="C17" s="98">
        <v>0</v>
      </c>
      <c r="D17" s="89">
        <v>0</v>
      </c>
      <c r="E17" s="89">
        <v>0</v>
      </c>
      <c r="F17" s="89">
        <v>0</v>
      </c>
      <c r="G17" s="89">
        <v>0</v>
      </c>
    </row>
    <row r="18" spans="1:7" ht="13.5">
      <c r="A18" s="88" t="s">
        <v>556</v>
      </c>
      <c r="B18" s="89">
        <v>0</v>
      </c>
      <c r="C18" s="98">
        <v>0</v>
      </c>
      <c r="D18" s="89">
        <v>0</v>
      </c>
      <c r="E18" s="89">
        <v>0</v>
      </c>
      <c r="F18" s="89">
        <v>0</v>
      </c>
      <c r="G18" s="89">
        <v>0</v>
      </c>
    </row>
    <row r="19" spans="1:7" ht="13.5">
      <c r="A19" s="86" t="s">
        <v>557</v>
      </c>
      <c r="B19" s="90">
        <v>6904784747</v>
      </c>
      <c r="C19" s="99">
        <v>464170824.04999995</v>
      </c>
      <c r="D19" s="90">
        <v>7368955571.0500002</v>
      </c>
      <c r="E19" s="90">
        <v>7368808833.1499996</v>
      </c>
      <c r="F19" s="90">
        <v>7368808833.1499996</v>
      </c>
      <c r="G19" s="90">
        <v>146737.9000005722</v>
      </c>
    </row>
    <row r="20" spans="1:7" ht="13.5">
      <c r="A20" s="88" t="s">
        <v>547</v>
      </c>
      <c r="B20" s="89">
        <v>0</v>
      </c>
      <c r="C20" s="98">
        <v>0</v>
      </c>
      <c r="D20" s="89">
        <v>0</v>
      </c>
      <c r="E20" s="89">
        <v>0</v>
      </c>
      <c r="F20" s="89">
        <v>0</v>
      </c>
      <c r="G20" s="89">
        <v>0</v>
      </c>
    </row>
    <row r="21" spans="1:7" ht="13.5">
      <c r="A21" s="88" t="s">
        <v>548</v>
      </c>
      <c r="B21" s="89">
        <v>6904784747</v>
      </c>
      <c r="C21" s="98">
        <v>464170824.04999995</v>
      </c>
      <c r="D21" s="89">
        <v>7368955571.0500002</v>
      </c>
      <c r="E21" s="89">
        <v>7368808833.1499996</v>
      </c>
      <c r="F21" s="89">
        <v>7368808833.1499996</v>
      </c>
      <c r="G21" s="89">
        <v>146737.9000005722</v>
      </c>
    </row>
    <row r="22" spans="1:7" ht="13.5">
      <c r="A22" s="88" t="s">
        <v>549</v>
      </c>
      <c r="B22" s="89">
        <v>0</v>
      </c>
      <c r="C22" s="98">
        <v>0</v>
      </c>
      <c r="D22" s="89">
        <v>0</v>
      </c>
      <c r="E22" s="89">
        <v>0</v>
      </c>
      <c r="F22" s="89">
        <v>0</v>
      </c>
      <c r="G22" s="89">
        <v>0</v>
      </c>
    </row>
    <row r="23" spans="1:7" ht="13.5">
      <c r="A23" s="88" t="s">
        <v>550</v>
      </c>
      <c r="B23" s="89">
        <v>0</v>
      </c>
      <c r="C23" s="98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ht="13.5">
      <c r="A24" s="88" t="s">
        <v>551</v>
      </c>
      <c r="B24" s="89">
        <v>0</v>
      </c>
      <c r="C24" s="98">
        <v>0</v>
      </c>
      <c r="D24" s="89">
        <v>0</v>
      </c>
      <c r="E24" s="89">
        <v>0</v>
      </c>
      <c r="F24" s="89">
        <v>0</v>
      </c>
      <c r="G24" s="89">
        <v>0</v>
      </c>
    </row>
    <row r="25" spans="1:7" ht="13.5">
      <c r="A25" s="88" t="s">
        <v>552</v>
      </c>
      <c r="B25" s="89">
        <v>0</v>
      </c>
      <c r="C25" s="98">
        <v>0</v>
      </c>
      <c r="D25" s="89">
        <v>0</v>
      </c>
      <c r="E25" s="89">
        <v>0</v>
      </c>
      <c r="F25" s="89">
        <v>0</v>
      </c>
      <c r="G25" s="89">
        <v>0</v>
      </c>
    </row>
    <row r="26" spans="1:7" ht="13.5">
      <c r="A26" s="88" t="s">
        <v>553</v>
      </c>
      <c r="B26" s="89">
        <v>0</v>
      </c>
      <c r="C26" s="98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ht="13.5">
      <c r="A27" s="88" t="s">
        <v>554</v>
      </c>
      <c r="B27" s="89">
        <v>0</v>
      </c>
      <c r="C27" s="98">
        <v>0</v>
      </c>
      <c r="D27" s="89">
        <v>0</v>
      </c>
      <c r="E27" s="89">
        <v>0</v>
      </c>
      <c r="F27" s="89">
        <v>0</v>
      </c>
      <c r="G27" s="89">
        <v>0</v>
      </c>
    </row>
    <row r="28" spans="1:7" ht="13.5">
      <c r="A28" s="88" t="s">
        <v>555</v>
      </c>
      <c r="B28" s="89">
        <v>0</v>
      </c>
      <c r="C28" s="98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ht="13.5">
      <c r="A29" s="88" t="s">
        <v>556</v>
      </c>
      <c r="B29" s="89">
        <v>0</v>
      </c>
      <c r="C29" s="98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ht="13.5">
      <c r="A30" s="91" t="s">
        <v>558</v>
      </c>
      <c r="B30" s="92">
        <v>12492947586</v>
      </c>
      <c r="C30" s="100">
        <v>-237164692.28999996</v>
      </c>
      <c r="D30" s="92">
        <v>12255782893.710001</v>
      </c>
      <c r="E30" s="92">
        <v>12255622425.960003</v>
      </c>
      <c r="F30" s="92">
        <v>12209514226.700003</v>
      </c>
      <c r="G30" s="92">
        <v>160467.74999809265</v>
      </c>
    </row>
    <row r="31" spans="1:7" ht="13.5">
      <c r="A31" s="93" t="s">
        <v>2</v>
      </c>
      <c r="B31" s="93"/>
      <c r="C31" s="93"/>
      <c r="D31" s="93"/>
      <c r="E31" s="93"/>
      <c r="F31" s="93"/>
      <c r="G31" s="9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SITUACIÓN FINANCIERA</vt:lpstr>
      <vt:lpstr>ANALITICO DE DEUDA</vt:lpstr>
      <vt:lpstr>ANALITICO DE DEUDA OBLIGACIONES</vt:lpstr>
      <vt:lpstr>BALANCE PRESUPUESTARIO</vt:lpstr>
      <vt:lpstr>ANÁLITICO DE INGRESOS</vt:lpstr>
      <vt:lpstr>AE- OBJETO DE GASTO</vt:lpstr>
      <vt:lpstr>AE-CLASIFICACIÓN ADMINISTRATIVA</vt:lpstr>
      <vt:lpstr>AE- CLASIFICACIÓN FUNCIONAL</vt:lpstr>
      <vt:lpstr>SERVICIOS PERSONALES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Ac Uicab</dc:creator>
  <cp:lastModifiedBy>Gabriel Abelardo Cauich Castilla</cp:lastModifiedBy>
  <dcterms:created xsi:type="dcterms:W3CDTF">2021-01-30T19:16:24Z</dcterms:created>
  <dcterms:modified xsi:type="dcterms:W3CDTF">2021-02-02T15:33:52Z</dcterms:modified>
</cp:coreProperties>
</file>