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var.cachon\Documents\2026\TITULO V\PRIMER PERIODO\FASP\"/>
    </mc:Choice>
  </mc:AlternateContent>
  <bookViews>
    <workbookView xWindow="0" yWindow="0" windowWidth="20496" windowHeight="7056"/>
  </bookViews>
  <sheets>
    <sheet name="marzo 2026" sheetId="22" r:id="rId1"/>
  </sheets>
  <definedNames>
    <definedName name="_xlnm.Print_Titles" localSheetId="0">'marzo 2026'!$1:$14</definedName>
  </definedNames>
  <calcPr calcId="162913"/>
</workbook>
</file>

<file path=xl/calcChain.xml><?xml version="1.0" encoding="utf-8"?>
<calcChain xmlns="http://schemas.openxmlformats.org/spreadsheetml/2006/main">
  <c r="AE176" i="22" l="1"/>
  <c r="AB176" i="22"/>
  <c r="Y176" i="22"/>
  <c r="V176" i="22"/>
  <c r="S176" i="22"/>
  <c r="P176" i="22"/>
  <c r="M176" i="22"/>
  <c r="J176" i="22"/>
  <c r="G176" i="22"/>
  <c r="AE175" i="22"/>
  <c r="AB175" i="22"/>
  <c r="Y175" i="22"/>
  <c r="V175" i="22"/>
  <c r="S175" i="22"/>
  <c r="P175" i="22"/>
  <c r="M175" i="22"/>
  <c r="J175" i="22"/>
  <c r="G175" i="22"/>
  <c r="AE174" i="22"/>
  <c r="AB174" i="22"/>
  <c r="Y174" i="22"/>
  <c r="V174" i="22"/>
  <c r="S174" i="22"/>
  <c r="P174" i="22"/>
  <c r="P170" i="22" s="1"/>
  <c r="P169" i="22" s="1"/>
  <c r="M174" i="22"/>
  <c r="J174" i="22"/>
  <c r="G174" i="22"/>
  <c r="AE173" i="22"/>
  <c r="AB173" i="22"/>
  <c r="Y173" i="22"/>
  <c r="V173" i="22"/>
  <c r="V170" i="22" s="1"/>
  <c r="V169" i="22" s="1"/>
  <c r="S173" i="22"/>
  <c r="S170" i="22" s="1"/>
  <c r="S169" i="22" s="1"/>
  <c r="P173" i="22"/>
  <c r="M173" i="22"/>
  <c r="J173" i="22"/>
  <c r="G173" i="22"/>
  <c r="AE172" i="22"/>
  <c r="AB172" i="22"/>
  <c r="Y172" i="22"/>
  <c r="V172" i="22"/>
  <c r="S172" i="22"/>
  <c r="P172" i="22"/>
  <c r="M172" i="22"/>
  <c r="J172" i="22"/>
  <c r="G172" i="22"/>
  <c r="AE171" i="22"/>
  <c r="AB171" i="22"/>
  <c r="Y171" i="22"/>
  <c r="V171" i="22"/>
  <c r="S171" i="22"/>
  <c r="P171" i="22"/>
  <c r="M171" i="22"/>
  <c r="J171" i="22"/>
  <c r="G171" i="22"/>
  <c r="AD170" i="22"/>
  <c r="AD169" i="22" s="1"/>
  <c r="AC170" i="22"/>
  <c r="AC169" i="22" s="1"/>
  <c r="AA170" i="22"/>
  <c r="AA169" i="22" s="1"/>
  <c r="Z170" i="22"/>
  <c r="Z169" i="22" s="1"/>
  <c r="X170" i="22"/>
  <c r="X169" i="22" s="1"/>
  <c r="W170" i="22"/>
  <c r="W169" i="22" s="1"/>
  <c r="U170" i="22"/>
  <c r="T170" i="22"/>
  <c r="R170" i="22"/>
  <c r="Q170" i="22"/>
  <c r="O170" i="22"/>
  <c r="O169" i="22" s="1"/>
  <c r="N170" i="22"/>
  <c r="N169" i="22" s="1"/>
  <c r="L170" i="22"/>
  <c r="K170" i="22"/>
  <c r="I170" i="22"/>
  <c r="H170" i="22"/>
  <c r="F170" i="22"/>
  <c r="F169" i="22" s="1"/>
  <c r="E170" i="22"/>
  <c r="E169" i="22" s="1"/>
  <c r="U169" i="22"/>
  <c r="T169" i="22"/>
  <c r="R169" i="22"/>
  <c r="Q169" i="22"/>
  <c r="L169" i="22"/>
  <c r="K169" i="22"/>
  <c r="I169" i="22"/>
  <c r="H169" i="22"/>
  <c r="G164" i="22"/>
  <c r="G165" i="22"/>
  <c r="G166" i="22"/>
  <c r="G167" i="22"/>
  <c r="G168" i="22"/>
  <c r="G163" i="22"/>
  <c r="AE168" i="22"/>
  <c r="AB168" i="22"/>
  <c r="Y168" i="22"/>
  <c r="V168" i="22"/>
  <c r="S168" i="22"/>
  <c r="P168" i="22"/>
  <c r="M168" i="22"/>
  <c r="J168" i="22"/>
  <c r="AE167" i="22"/>
  <c r="AB167" i="22"/>
  <c r="Y167" i="22"/>
  <c r="V167" i="22"/>
  <c r="S167" i="22"/>
  <c r="P167" i="22"/>
  <c r="M167" i="22"/>
  <c r="J167" i="22"/>
  <c r="AE166" i="22"/>
  <c r="AB166" i="22"/>
  <c r="Y166" i="22"/>
  <c r="V166" i="22"/>
  <c r="S166" i="22"/>
  <c r="P166" i="22"/>
  <c r="M166" i="22"/>
  <c r="J166" i="22"/>
  <c r="AE165" i="22"/>
  <c r="AB165" i="22"/>
  <c r="Y165" i="22"/>
  <c r="V165" i="22"/>
  <c r="S165" i="22"/>
  <c r="S162" i="22" s="1"/>
  <c r="P165" i="22"/>
  <c r="P162" i="22" s="1"/>
  <c r="M165" i="22"/>
  <c r="J165" i="22"/>
  <c r="AE164" i="22"/>
  <c r="AB164" i="22"/>
  <c r="Y164" i="22"/>
  <c r="V164" i="22"/>
  <c r="S164" i="22"/>
  <c r="P164" i="22"/>
  <c r="M164" i="22"/>
  <c r="J164" i="22"/>
  <c r="AE163" i="22"/>
  <c r="AB163" i="22"/>
  <c r="Y163" i="22"/>
  <c r="Y162" i="22" s="1"/>
  <c r="V163" i="22"/>
  <c r="S163" i="22"/>
  <c r="P163" i="22"/>
  <c r="M163" i="22"/>
  <c r="J163" i="22"/>
  <c r="AD162" i="22"/>
  <c r="AC162" i="22"/>
  <c r="AA162" i="22"/>
  <c r="Z162" i="22"/>
  <c r="X162" i="22"/>
  <c r="W162" i="22"/>
  <c r="U162" i="22"/>
  <c r="T162" i="22"/>
  <c r="R162" i="22"/>
  <c r="Q162" i="22"/>
  <c r="O162" i="22"/>
  <c r="N162" i="22"/>
  <c r="L162" i="22"/>
  <c r="K162" i="22"/>
  <c r="I162" i="22"/>
  <c r="H162" i="22"/>
  <c r="F162" i="22"/>
  <c r="E162" i="22"/>
  <c r="AE161" i="22"/>
  <c r="AB161" i="22"/>
  <c r="Y161" i="22"/>
  <c r="V161" i="22"/>
  <c r="S161" i="22"/>
  <c r="P161" i="22"/>
  <c r="M161" i="22"/>
  <c r="J161" i="22"/>
  <c r="G161" i="22"/>
  <c r="AE160" i="22"/>
  <c r="AB160" i="22"/>
  <c r="Y160" i="22"/>
  <c r="V160" i="22"/>
  <c r="S160" i="22"/>
  <c r="P160" i="22"/>
  <c r="M160" i="22"/>
  <c r="J160" i="22"/>
  <c r="G160" i="22"/>
  <c r="AE159" i="22"/>
  <c r="AB159" i="22"/>
  <c r="Y159" i="22"/>
  <c r="V159" i="22"/>
  <c r="S159" i="22"/>
  <c r="P159" i="22"/>
  <c r="M159" i="22"/>
  <c r="J159" i="22"/>
  <c r="G159" i="22"/>
  <c r="AE158" i="22"/>
  <c r="AB158" i="22"/>
  <c r="Y158" i="22"/>
  <c r="V158" i="22"/>
  <c r="S158" i="22"/>
  <c r="P158" i="22"/>
  <c r="M158" i="22"/>
  <c r="J158" i="22"/>
  <c r="J155" i="22" s="1"/>
  <c r="G158" i="22"/>
  <c r="AE157" i="22"/>
  <c r="AB157" i="22"/>
  <c r="Y157" i="22"/>
  <c r="V157" i="22"/>
  <c r="S157" i="22"/>
  <c r="P157" i="22"/>
  <c r="M157" i="22"/>
  <c r="J157" i="22"/>
  <c r="G157" i="22"/>
  <c r="AE156" i="22"/>
  <c r="AB156" i="22"/>
  <c r="Y156" i="22"/>
  <c r="V156" i="22"/>
  <c r="S156" i="22"/>
  <c r="P156" i="22"/>
  <c r="M156" i="22"/>
  <c r="J156" i="22"/>
  <c r="G156" i="22"/>
  <c r="AD155" i="22"/>
  <c r="AD154" i="22" s="1"/>
  <c r="AC155" i="22"/>
  <c r="AC154" i="22" s="1"/>
  <c r="AA155" i="22"/>
  <c r="AA154" i="22" s="1"/>
  <c r="Z155" i="22"/>
  <c r="Z154" i="22" s="1"/>
  <c r="X155" i="22"/>
  <c r="W155" i="22"/>
  <c r="W154" i="22" s="1"/>
  <c r="U155" i="22"/>
  <c r="U154" i="22" s="1"/>
  <c r="T155" i="22"/>
  <c r="R155" i="22"/>
  <c r="Q155" i="22"/>
  <c r="O155" i="22"/>
  <c r="N155" i="22"/>
  <c r="L155" i="22"/>
  <c r="L154" i="22" s="1"/>
  <c r="K155" i="22"/>
  <c r="K154" i="22" s="1"/>
  <c r="I155" i="22"/>
  <c r="H155" i="22"/>
  <c r="F155" i="22"/>
  <c r="E155" i="22"/>
  <c r="T154" i="22"/>
  <c r="R154" i="22"/>
  <c r="Q154" i="22"/>
  <c r="O154" i="22"/>
  <c r="N154" i="22"/>
  <c r="H139" i="22"/>
  <c r="O139" i="22"/>
  <c r="W139" i="22"/>
  <c r="AE153" i="22"/>
  <c r="AB153" i="22"/>
  <c r="Y153" i="22"/>
  <c r="V153" i="22"/>
  <c r="S153" i="22"/>
  <c r="P153" i="22"/>
  <c r="M153" i="22"/>
  <c r="J153" i="22"/>
  <c r="AE152" i="22"/>
  <c r="AB152" i="22"/>
  <c r="Y152" i="22"/>
  <c r="V152" i="22"/>
  <c r="S152" i="22"/>
  <c r="P152" i="22"/>
  <c r="M152" i="22"/>
  <c r="J152" i="22"/>
  <c r="AE151" i="22"/>
  <c r="AB151" i="22"/>
  <c r="Y151" i="22"/>
  <c r="V151" i="22"/>
  <c r="S151" i="22"/>
  <c r="P151" i="22"/>
  <c r="M151" i="22"/>
  <c r="J151" i="22"/>
  <c r="AE150" i="22"/>
  <c r="AB150" i="22"/>
  <c r="Y150" i="22"/>
  <c r="V150" i="22"/>
  <c r="S150" i="22"/>
  <c r="P150" i="22"/>
  <c r="M150" i="22"/>
  <c r="M147" i="22" s="1"/>
  <c r="J150" i="22"/>
  <c r="AE149" i="22"/>
  <c r="AB149" i="22"/>
  <c r="Y149" i="22"/>
  <c r="V149" i="22"/>
  <c r="S149" i="22"/>
  <c r="P149" i="22"/>
  <c r="M149" i="22"/>
  <c r="J149" i="22"/>
  <c r="AE148" i="22"/>
  <c r="AB148" i="22"/>
  <c r="Y148" i="22"/>
  <c r="Y147" i="22" s="1"/>
  <c r="V148" i="22"/>
  <c r="S148" i="22"/>
  <c r="P148" i="22"/>
  <c r="M148" i="22"/>
  <c r="J148" i="22"/>
  <c r="G149" i="22"/>
  <c r="G150" i="22"/>
  <c r="G151" i="22"/>
  <c r="G152" i="22"/>
  <c r="G148" i="22"/>
  <c r="AD147" i="22"/>
  <c r="AC147" i="22"/>
  <c r="AA147" i="22"/>
  <c r="Z147" i="22"/>
  <c r="Z139" i="22" s="1"/>
  <c r="X147" i="22"/>
  <c r="W147" i="22"/>
  <c r="U147" i="22"/>
  <c r="T147" i="22"/>
  <c r="R147" i="22"/>
  <c r="Q147" i="22"/>
  <c r="O147" i="22"/>
  <c r="N147" i="22"/>
  <c r="L147" i="22"/>
  <c r="K147" i="22"/>
  <c r="I147" i="22"/>
  <c r="H147" i="22"/>
  <c r="F147" i="22"/>
  <c r="E147" i="22"/>
  <c r="AE146" i="22"/>
  <c r="AB146" i="22"/>
  <c r="Y146" i="22"/>
  <c r="V146" i="22"/>
  <c r="S146" i="22"/>
  <c r="P146" i="22"/>
  <c r="M146" i="22"/>
  <c r="J146" i="22"/>
  <c r="G146" i="22"/>
  <c r="AE145" i="22"/>
  <c r="AB145" i="22"/>
  <c r="Y145" i="22"/>
  <c r="V145" i="22"/>
  <c r="S145" i="22"/>
  <c r="P145" i="22"/>
  <c r="M145" i="22"/>
  <c r="J145" i="22"/>
  <c r="G145" i="22"/>
  <c r="AE144" i="22"/>
  <c r="AB144" i="22"/>
  <c r="Y144" i="22"/>
  <c r="V144" i="22"/>
  <c r="S144" i="22"/>
  <c r="P144" i="22"/>
  <c r="M144" i="22"/>
  <c r="J144" i="22"/>
  <c r="G144" i="22"/>
  <c r="AE143" i="22"/>
  <c r="AB143" i="22"/>
  <c r="Y143" i="22"/>
  <c r="V143" i="22"/>
  <c r="S143" i="22"/>
  <c r="P143" i="22"/>
  <c r="M143" i="22"/>
  <c r="J143" i="22"/>
  <c r="G143" i="22"/>
  <c r="AE142" i="22"/>
  <c r="AB142" i="22"/>
  <c r="Y142" i="22"/>
  <c r="V142" i="22"/>
  <c r="S142" i="22"/>
  <c r="P142" i="22"/>
  <c r="M142" i="22"/>
  <c r="J142" i="22"/>
  <c r="G142" i="22"/>
  <c r="AE141" i="22"/>
  <c r="AB141" i="22"/>
  <c r="Y141" i="22"/>
  <c r="V141" i="22"/>
  <c r="S141" i="22"/>
  <c r="P141" i="22"/>
  <c r="M141" i="22"/>
  <c r="J141" i="22"/>
  <c r="G141" i="22"/>
  <c r="AD140" i="22"/>
  <c r="AC140" i="22"/>
  <c r="AC139" i="22" s="1"/>
  <c r="AA140" i="22"/>
  <c r="AA139" i="22" s="1"/>
  <c r="Z140" i="22"/>
  <c r="X140" i="22"/>
  <c r="X139" i="22" s="1"/>
  <c r="W140" i="22"/>
  <c r="U140" i="22"/>
  <c r="U139" i="22" s="1"/>
  <c r="T140" i="22"/>
  <c r="T139" i="22" s="1"/>
  <c r="R140" i="22"/>
  <c r="R139" i="22" s="1"/>
  <c r="Q140" i="22"/>
  <c r="Q139" i="22" s="1"/>
  <c r="O140" i="22"/>
  <c r="N140" i="22"/>
  <c r="N139" i="22" s="1"/>
  <c r="L140" i="22"/>
  <c r="L139" i="22" s="1"/>
  <c r="K140" i="22"/>
  <c r="K139" i="22" s="1"/>
  <c r="I140" i="22"/>
  <c r="I139" i="22" s="1"/>
  <c r="H140" i="22"/>
  <c r="F140" i="22"/>
  <c r="F139" i="22" s="1"/>
  <c r="E140" i="22"/>
  <c r="E139" i="22" s="1"/>
  <c r="Q49" i="22"/>
  <c r="R49" i="22"/>
  <c r="S49" i="22"/>
  <c r="T49" i="22"/>
  <c r="U49" i="22"/>
  <c r="V49" i="22"/>
  <c r="W49" i="22"/>
  <c r="X49" i="22"/>
  <c r="Y49" i="22"/>
  <c r="Z49" i="22"/>
  <c r="AA49" i="22"/>
  <c r="AB49" i="22"/>
  <c r="G51" i="22"/>
  <c r="G52" i="22"/>
  <c r="AB170" i="22" l="1"/>
  <c r="AB169" i="22" s="1"/>
  <c r="Y170" i="22"/>
  <c r="Y169" i="22" s="1"/>
  <c r="AB162" i="22"/>
  <c r="AD139" i="22"/>
  <c r="AE155" i="22"/>
  <c r="H154" i="22"/>
  <c r="I154" i="22"/>
  <c r="M162" i="22"/>
  <c r="J170" i="22"/>
  <c r="J169" i="22" s="1"/>
  <c r="M170" i="22"/>
  <c r="M169" i="22" s="1"/>
  <c r="V155" i="22"/>
  <c r="AE170" i="22"/>
  <c r="AE169" i="22" s="1"/>
  <c r="G170" i="22"/>
  <c r="G169" i="22" s="1"/>
  <c r="AB140" i="22"/>
  <c r="J147" i="22"/>
  <c r="Y155" i="22"/>
  <c r="Y154" i="22" s="1"/>
  <c r="S155" i="22"/>
  <c r="S154" i="22" s="1"/>
  <c r="S147" i="22"/>
  <c r="AE147" i="22"/>
  <c r="V162" i="22"/>
  <c r="Y140" i="22"/>
  <c r="Y139" i="22" s="1"/>
  <c r="P140" i="22"/>
  <c r="P139" i="22" s="1"/>
  <c r="M155" i="22"/>
  <c r="M154" i="22" s="1"/>
  <c r="J162" i="22"/>
  <c r="J154" i="22" s="1"/>
  <c r="P155" i="22"/>
  <c r="P147" i="22"/>
  <c r="AB147" i="22"/>
  <c r="V147" i="22"/>
  <c r="X154" i="22"/>
  <c r="AB155" i="22"/>
  <c r="AB154" i="22" s="1"/>
  <c r="F154" i="22"/>
  <c r="AE162" i="22"/>
  <c r="AE154" i="22"/>
  <c r="G155" i="22"/>
  <c r="G162" i="22"/>
  <c r="G154" i="22" s="1"/>
  <c r="E154" i="22"/>
  <c r="P154" i="22"/>
  <c r="G147" i="22"/>
  <c r="AE140" i="22"/>
  <c r="V140" i="22"/>
  <c r="J140" i="22"/>
  <c r="J139" i="22" s="1"/>
  <c r="S140" i="22"/>
  <c r="S139" i="22" s="1"/>
  <c r="M140" i="22"/>
  <c r="M139" i="22" s="1"/>
  <c r="G140" i="22"/>
  <c r="G139" i="22" s="1"/>
  <c r="V154" i="22" l="1"/>
  <c r="V139" i="22"/>
  <c r="AE139" i="22"/>
  <c r="AB139" i="22"/>
  <c r="G111" i="22" l="1"/>
  <c r="G112" i="22"/>
  <c r="G113" i="22"/>
  <c r="G114" i="22"/>
  <c r="G115" i="22"/>
  <c r="F125" i="22" l="1"/>
  <c r="H125" i="22"/>
  <c r="I125" i="22"/>
  <c r="K125" i="22"/>
  <c r="L125" i="22"/>
  <c r="N125" i="22"/>
  <c r="O125" i="22"/>
  <c r="Q125" i="22"/>
  <c r="R125" i="22"/>
  <c r="T125" i="22"/>
  <c r="U125" i="22"/>
  <c r="W125" i="22"/>
  <c r="X125" i="22"/>
  <c r="Z125" i="22"/>
  <c r="AA125" i="22"/>
  <c r="AC125" i="22"/>
  <c r="AD125" i="22"/>
  <c r="E125" i="22"/>
  <c r="F118" i="22"/>
  <c r="H118" i="22"/>
  <c r="I118" i="22"/>
  <c r="K118" i="22"/>
  <c r="L118" i="22"/>
  <c r="N118" i="22"/>
  <c r="O118" i="22"/>
  <c r="Q118" i="22"/>
  <c r="R118" i="22"/>
  <c r="T118" i="22"/>
  <c r="U118" i="22"/>
  <c r="W118" i="22"/>
  <c r="X118" i="22"/>
  <c r="Z118" i="22"/>
  <c r="AA118" i="22"/>
  <c r="AC118" i="22"/>
  <c r="AD118" i="22"/>
  <c r="E118" i="22"/>
  <c r="F110" i="22"/>
  <c r="H110" i="22"/>
  <c r="I110" i="22"/>
  <c r="K110" i="22"/>
  <c r="L110" i="22"/>
  <c r="N110" i="22"/>
  <c r="O110" i="22"/>
  <c r="Q110" i="22"/>
  <c r="R110" i="22"/>
  <c r="T110" i="22"/>
  <c r="U110" i="22"/>
  <c r="W110" i="22"/>
  <c r="X110" i="22"/>
  <c r="Z110" i="22"/>
  <c r="AA110" i="22"/>
  <c r="AC110" i="22"/>
  <c r="AD110" i="22"/>
  <c r="E110" i="22"/>
  <c r="F102" i="22"/>
  <c r="H102" i="22"/>
  <c r="I102" i="22"/>
  <c r="K102" i="22"/>
  <c r="L102" i="22"/>
  <c r="N102" i="22"/>
  <c r="O102" i="22"/>
  <c r="Q102" i="22"/>
  <c r="R102" i="22"/>
  <c r="T102" i="22"/>
  <c r="U102" i="22"/>
  <c r="W102" i="22"/>
  <c r="X102" i="22"/>
  <c r="Z102" i="22"/>
  <c r="AA102" i="22"/>
  <c r="AC102" i="22"/>
  <c r="AD102" i="22"/>
  <c r="E102" i="22"/>
  <c r="F95" i="22"/>
  <c r="H95" i="22"/>
  <c r="I95" i="22"/>
  <c r="K95" i="22"/>
  <c r="L95" i="22"/>
  <c r="N95" i="22"/>
  <c r="O95" i="22"/>
  <c r="Q95" i="22"/>
  <c r="R95" i="22"/>
  <c r="T95" i="22"/>
  <c r="U95" i="22"/>
  <c r="W95" i="22"/>
  <c r="X95" i="22"/>
  <c r="Z95" i="22"/>
  <c r="AA95" i="22"/>
  <c r="AC95" i="22"/>
  <c r="AD95" i="22"/>
  <c r="E95" i="22"/>
  <c r="F88" i="22"/>
  <c r="H88" i="22"/>
  <c r="I88" i="22"/>
  <c r="K88" i="22"/>
  <c r="L88" i="22"/>
  <c r="N88" i="22"/>
  <c r="O88" i="22"/>
  <c r="Q88" i="22"/>
  <c r="R88" i="22"/>
  <c r="T88" i="22"/>
  <c r="U88" i="22"/>
  <c r="W88" i="22"/>
  <c r="X88" i="22"/>
  <c r="Z88" i="22"/>
  <c r="AA88" i="22"/>
  <c r="AC88" i="22"/>
  <c r="AD88" i="22"/>
  <c r="E88" i="22"/>
  <c r="F81" i="22"/>
  <c r="H81" i="22"/>
  <c r="I81" i="22"/>
  <c r="K81" i="22"/>
  <c r="L81" i="22"/>
  <c r="N81" i="22"/>
  <c r="O81" i="22"/>
  <c r="Q81" i="22"/>
  <c r="R81" i="22"/>
  <c r="T81" i="22"/>
  <c r="U81" i="22"/>
  <c r="W81" i="22"/>
  <c r="X81" i="22"/>
  <c r="Z81" i="22"/>
  <c r="AA81" i="22"/>
  <c r="AC81" i="22"/>
  <c r="AD81" i="22"/>
  <c r="E81" i="22"/>
  <c r="F74" i="22"/>
  <c r="H74" i="22"/>
  <c r="I74" i="22"/>
  <c r="K74" i="22"/>
  <c r="L74" i="22"/>
  <c r="L73" i="22" s="1"/>
  <c r="N74" i="22"/>
  <c r="O74" i="22"/>
  <c r="Q74" i="22"/>
  <c r="R74" i="22"/>
  <c r="T74" i="22"/>
  <c r="U74" i="22"/>
  <c r="W74" i="22"/>
  <c r="X74" i="22"/>
  <c r="Z74" i="22"/>
  <c r="AA74" i="22"/>
  <c r="AC74" i="22"/>
  <c r="AD74" i="22"/>
  <c r="E74" i="22"/>
  <c r="AE138" i="22"/>
  <c r="AB138" i="22"/>
  <c r="Y138" i="22"/>
  <c r="V138" i="22"/>
  <c r="S138" i="22"/>
  <c r="P138" i="22"/>
  <c r="M138" i="22"/>
  <c r="J138" i="22"/>
  <c r="G138" i="22"/>
  <c r="AE137" i="22"/>
  <c r="AB137" i="22"/>
  <c r="Y137" i="22"/>
  <c r="V137" i="22"/>
  <c r="S137" i="22"/>
  <c r="P137" i="22"/>
  <c r="M137" i="22"/>
  <c r="J137" i="22"/>
  <c r="G137" i="22"/>
  <c r="AE136" i="22"/>
  <c r="AB136" i="22"/>
  <c r="Y136" i="22"/>
  <c r="V136" i="22"/>
  <c r="S136" i="22"/>
  <c r="P136" i="22"/>
  <c r="M136" i="22"/>
  <c r="J136" i="22"/>
  <c r="G136" i="22"/>
  <c r="AE135" i="22"/>
  <c r="AB135" i="22"/>
  <c r="Y135" i="22"/>
  <c r="V135" i="22"/>
  <c r="S135" i="22"/>
  <c r="P135" i="22"/>
  <c r="M135" i="22"/>
  <c r="J135" i="22"/>
  <c r="G135" i="22"/>
  <c r="AE134" i="22"/>
  <c r="AB134" i="22"/>
  <c r="Y134" i="22"/>
  <c r="V134" i="22"/>
  <c r="S134" i="22"/>
  <c r="P134" i="22"/>
  <c r="M134" i="22"/>
  <c r="J134" i="22"/>
  <c r="G134" i="22"/>
  <c r="AE133" i="22"/>
  <c r="AB133" i="22"/>
  <c r="Y133" i="22"/>
  <c r="V133" i="22"/>
  <c r="S133" i="22"/>
  <c r="P133" i="22"/>
  <c r="M133" i="22"/>
  <c r="J133" i="22"/>
  <c r="G133" i="22"/>
  <c r="AE131" i="22"/>
  <c r="AB131" i="22"/>
  <c r="Y131" i="22"/>
  <c r="V131" i="22"/>
  <c r="S131" i="22"/>
  <c r="P131" i="22"/>
  <c r="M131" i="22"/>
  <c r="J131" i="22"/>
  <c r="G131" i="22"/>
  <c r="AE130" i="22"/>
  <c r="AB130" i="22"/>
  <c r="Y130" i="22"/>
  <c r="V130" i="22"/>
  <c r="S130" i="22"/>
  <c r="P130" i="22"/>
  <c r="M130" i="22"/>
  <c r="J130" i="22"/>
  <c r="G130" i="22"/>
  <c r="AE129" i="22"/>
  <c r="AB129" i="22"/>
  <c r="Y129" i="22"/>
  <c r="V129" i="22"/>
  <c r="S129" i="22"/>
  <c r="P129" i="22"/>
  <c r="M129" i="22"/>
  <c r="J129" i="22"/>
  <c r="G129" i="22"/>
  <c r="AE128" i="22"/>
  <c r="AB128" i="22"/>
  <c r="Y128" i="22"/>
  <c r="V128" i="22"/>
  <c r="S128" i="22"/>
  <c r="P128" i="22"/>
  <c r="M128" i="22"/>
  <c r="J128" i="22"/>
  <c r="G128" i="22"/>
  <c r="AE127" i="22"/>
  <c r="AB127" i="22"/>
  <c r="Y127" i="22"/>
  <c r="V127" i="22"/>
  <c r="S127" i="22"/>
  <c r="P127" i="22"/>
  <c r="M127" i="22"/>
  <c r="J127" i="22"/>
  <c r="G127" i="22"/>
  <c r="AE126" i="22"/>
  <c r="AB126" i="22"/>
  <c r="Y126" i="22"/>
  <c r="V126" i="22"/>
  <c r="S126" i="22"/>
  <c r="P126" i="22"/>
  <c r="M126" i="22"/>
  <c r="J126" i="22"/>
  <c r="G126" i="22"/>
  <c r="AE124" i="22"/>
  <c r="AB124" i="22"/>
  <c r="Y124" i="22"/>
  <c r="V124" i="22"/>
  <c r="S124" i="22"/>
  <c r="P124" i="22"/>
  <c r="M124" i="22"/>
  <c r="J124" i="22"/>
  <c r="G124" i="22"/>
  <c r="AE123" i="22"/>
  <c r="AB123" i="22"/>
  <c r="Y123" i="22"/>
  <c r="V123" i="22"/>
  <c r="S123" i="22"/>
  <c r="P123" i="22"/>
  <c r="M123" i="22"/>
  <c r="J123" i="22"/>
  <c r="G123" i="22"/>
  <c r="AE122" i="22"/>
  <c r="AB122" i="22"/>
  <c r="Y122" i="22"/>
  <c r="V122" i="22"/>
  <c r="S122" i="22"/>
  <c r="P122" i="22"/>
  <c r="M122" i="22"/>
  <c r="J122" i="22"/>
  <c r="G122" i="22"/>
  <c r="AE121" i="22"/>
  <c r="AB121" i="22"/>
  <c r="Y121" i="22"/>
  <c r="V121" i="22"/>
  <c r="S121" i="22"/>
  <c r="P121" i="22"/>
  <c r="M121" i="22"/>
  <c r="J121" i="22"/>
  <c r="G121" i="22"/>
  <c r="AE120" i="22"/>
  <c r="AB120" i="22"/>
  <c r="Y120" i="22"/>
  <c r="V120" i="22"/>
  <c r="S120" i="22"/>
  <c r="P120" i="22"/>
  <c r="M120" i="22"/>
  <c r="J120" i="22"/>
  <c r="G120" i="22"/>
  <c r="AE119" i="22"/>
  <c r="AB119" i="22"/>
  <c r="Y119" i="22"/>
  <c r="V119" i="22"/>
  <c r="S119" i="22"/>
  <c r="P119" i="22"/>
  <c r="M119" i="22"/>
  <c r="J119" i="22"/>
  <c r="G119" i="22"/>
  <c r="AE116" i="22"/>
  <c r="AB116" i="22"/>
  <c r="Y116" i="22"/>
  <c r="V116" i="22"/>
  <c r="S116" i="22"/>
  <c r="P116" i="22"/>
  <c r="M116" i="22"/>
  <c r="J116" i="22"/>
  <c r="G116" i="22"/>
  <c r="AE115" i="22"/>
  <c r="AB115" i="22"/>
  <c r="Y115" i="22"/>
  <c r="V115" i="22"/>
  <c r="S115" i="22"/>
  <c r="P115" i="22"/>
  <c r="M115" i="22"/>
  <c r="J115" i="22"/>
  <c r="AE114" i="22"/>
  <c r="AB114" i="22"/>
  <c r="Y114" i="22"/>
  <c r="V114" i="22"/>
  <c r="S114" i="22"/>
  <c r="P114" i="22"/>
  <c r="M114" i="22"/>
  <c r="J114" i="22"/>
  <c r="AE113" i="22"/>
  <c r="AB113" i="22"/>
  <c r="AB110" i="22" s="1"/>
  <c r="Y113" i="22"/>
  <c r="V113" i="22"/>
  <c r="S113" i="22"/>
  <c r="P113" i="22"/>
  <c r="M113" i="22"/>
  <c r="J113" i="22"/>
  <c r="AE112" i="22"/>
  <c r="AB112" i="22"/>
  <c r="Y112" i="22"/>
  <c r="V112" i="22"/>
  <c r="S112" i="22"/>
  <c r="P112" i="22"/>
  <c r="M112" i="22"/>
  <c r="J112" i="22"/>
  <c r="AE111" i="22"/>
  <c r="AB111" i="22"/>
  <c r="Y111" i="22"/>
  <c r="V111" i="22"/>
  <c r="S111" i="22"/>
  <c r="P111" i="22"/>
  <c r="M111" i="22"/>
  <c r="J111" i="22"/>
  <c r="AE108" i="22"/>
  <c r="AB108" i="22"/>
  <c r="Y108" i="22"/>
  <c r="V108" i="22"/>
  <c r="S108" i="22"/>
  <c r="P108" i="22"/>
  <c r="M108" i="22"/>
  <c r="J108" i="22"/>
  <c r="G108" i="22"/>
  <c r="AE107" i="22"/>
  <c r="AB107" i="22"/>
  <c r="Y107" i="22"/>
  <c r="V107" i="22"/>
  <c r="S107" i="22"/>
  <c r="P107" i="22"/>
  <c r="M107" i="22"/>
  <c r="J107" i="22"/>
  <c r="G107" i="22"/>
  <c r="AE106" i="22"/>
  <c r="AB106" i="22"/>
  <c r="Y106" i="22"/>
  <c r="V106" i="22"/>
  <c r="S106" i="22"/>
  <c r="P106" i="22"/>
  <c r="M106" i="22"/>
  <c r="J106" i="22"/>
  <c r="G106" i="22"/>
  <c r="AE105" i="22"/>
  <c r="AB105" i="22"/>
  <c r="Y105" i="22"/>
  <c r="V105" i="22"/>
  <c r="S105" i="22"/>
  <c r="P105" i="22"/>
  <c r="M105" i="22"/>
  <c r="J105" i="22"/>
  <c r="G105" i="22"/>
  <c r="AE104" i="22"/>
  <c r="AB104" i="22"/>
  <c r="Y104" i="22"/>
  <c r="V104" i="22"/>
  <c r="S104" i="22"/>
  <c r="P104" i="22"/>
  <c r="M104" i="22"/>
  <c r="J104" i="22"/>
  <c r="G104" i="22"/>
  <c r="AE103" i="22"/>
  <c r="AB103" i="22"/>
  <c r="Y103" i="22"/>
  <c r="V103" i="22"/>
  <c r="S103" i="22"/>
  <c r="P103" i="22"/>
  <c r="M103" i="22"/>
  <c r="J103" i="22"/>
  <c r="G103" i="22"/>
  <c r="AE101" i="22"/>
  <c r="AB101" i="22"/>
  <c r="Y101" i="22"/>
  <c r="V101" i="22"/>
  <c r="S101" i="22"/>
  <c r="P101" i="22"/>
  <c r="M101" i="22"/>
  <c r="J101" i="22"/>
  <c r="G101" i="22"/>
  <c r="AE100" i="22"/>
  <c r="AB100" i="22"/>
  <c r="Y100" i="22"/>
  <c r="V100" i="22"/>
  <c r="S100" i="22"/>
  <c r="P100" i="22"/>
  <c r="M100" i="22"/>
  <c r="J100" i="22"/>
  <c r="G100" i="22"/>
  <c r="AE99" i="22"/>
  <c r="AB99" i="22"/>
  <c r="Y99" i="22"/>
  <c r="V99" i="22"/>
  <c r="S99" i="22"/>
  <c r="P99" i="22"/>
  <c r="M99" i="22"/>
  <c r="J99" i="22"/>
  <c r="G99" i="22"/>
  <c r="AE98" i="22"/>
  <c r="AB98" i="22"/>
  <c r="Y98" i="22"/>
  <c r="V98" i="22"/>
  <c r="S98" i="22"/>
  <c r="P98" i="22"/>
  <c r="M98" i="22"/>
  <c r="J98" i="22"/>
  <c r="G98" i="22"/>
  <c r="AE97" i="22"/>
  <c r="AB97" i="22"/>
  <c r="Y97" i="22"/>
  <c r="V97" i="22"/>
  <c r="S97" i="22"/>
  <c r="P97" i="22"/>
  <c r="M97" i="22"/>
  <c r="J97" i="22"/>
  <c r="G97" i="22"/>
  <c r="AE96" i="22"/>
  <c r="AB96" i="22"/>
  <c r="Y96" i="22"/>
  <c r="V96" i="22"/>
  <c r="S96" i="22"/>
  <c r="P96" i="22"/>
  <c r="M96" i="22"/>
  <c r="J96" i="22"/>
  <c r="G96" i="22"/>
  <c r="AE94" i="22"/>
  <c r="AB94" i="22"/>
  <c r="Y94" i="22"/>
  <c r="V94" i="22"/>
  <c r="S94" i="22"/>
  <c r="P94" i="22"/>
  <c r="M94" i="22"/>
  <c r="J94" i="22"/>
  <c r="G94" i="22"/>
  <c r="AE93" i="22"/>
  <c r="AB93" i="22"/>
  <c r="Y93" i="22"/>
  <c r="V93" i="22"/>
  <c r="S93" i="22"/>
  <c r="P93" i="22"/>
  <c r="M93" i="22"/>
  <c r="J93" i="22"/>
  <c r="G93" i="22"/>
  <c r="AE92" i="22"/>
  <c r="AB92" i="22"/>
  <c r="Y92" i="22"/>
  <c r="V92" i="22"/>
  <c r="S92" i="22"/>
  <c r="P92" i="22"/>
  <c r="M92" i="22"/>
  <c r="J92" i="22"/>
  <c r="G92" i="22"/>
  <c r="AE91" i="22"/>
  <c r="AB91" i="22"/>
  <c r="Y91" i="22"/>
  <c r="V91" i="22"/>
  <c r="S91" i="22"/>
  <c r="P91" i="22"/>
  <c r="M91" i="22"/>
  <c r="J91" i="22"/>
  <c r="G91" i="22"/>
  <c r="AE90" i="22"/>
  <c r="AB90" i="22"/>
  <c r="Y90" i="22"/>
  <c r="V90" i="22"/>
  <c r="S90" i="22"/>
  <c r="P90" i="22"/>
  <c r="M90" i="22"/>
  <c r="J90" i="22"/>
  <c r="G90" i="22"/>
  <c r="AE89" i="22"/>
  <c r="AB89" i="22"/>
  <c r="Y89" i="22"/>
  <c r="V89" i="22"/>
  <c r="S89" i="22"/>
  <c r="P89" i="22"/>
  <c r="M89" i="22"/>
  <c r="J89" i="22"/>
  <c r="G89" i="22"/>
  <c r="AE87" i="22"/>
  <c r="AB87" i="22"/>
  <c r="Y87" i="22"/>
  <c r="V87" i="22"/>
  <c r="S87" i="22"/>
  <c r="P87" i="22"/>
  <c r="M87" i="22"/>
  <c r="J87" i="22"/>
  <c r="G87" i="22"/>
  <c r="AE86" i="22"/>
  <c r="AB86" i="22"/>
  <c r="Y86" i="22"/>
  <c r="V86" i="22"/>
  <c r="S86" i="22"/>
  <c r="P86" i="22"/>
  <c r="M86" i="22"/>
  <c r="J86" i="22"/>
  <c r="G86" i="22"/>
  <c r="AE85" i="22"/>
  <c r="AB85" i="22"/>
  <c r="Y85" i="22"/>
  <c r="V85" i="22"/>
  <c r="S85" i="22"/>
  <c r="P85" i="22"/>
  <c r="M85" i="22"/>
  <c r="J85" i="22"/>
  <c r="G85" i="22"/>
  <c r="AE84" i="22"/>
  <c r="AB84" i="22"/>
  <c r="Y84" i="22"/>
  <c r="V84" i="22"/>
  <c r="S84" i="22"/>
  <c r="P84" i="22"/>
  <c r="M84" i="22"/>
  <c r="J84" i="22"/>
  <c r="G84" i="22"/>
  <c r="AE83" i="22"/>
  <c r="AB83" i="22"/>
  <c r="Y83" i="22"/>
  <c r="V83" i="22"/>
  <c r="S83" i="22"/>
  <c r="P83" i="22"/>
  <c r="M83" i="22"/>
  <c r="J83" i="22"/>
  <c r="G83" i="22"/>
  <c r="AE82" i="22"/>
  <c r="AB82" i="22"/>
  <c r="Y82" i="22"/>
  <c r="V82" i="22"/>
  <c r="S82" i="22"/>
  <c r="P82" i="22"/>
  <c r="M82" i="22"/>
  <c r="J82" i="22"/>
  <c r="G82" i="22"/>
  <c r="AE80" i="22"/>
  <c r="AB80" i="22"/>
  <c r="Y80" i="22"/>
  <c r="V80" i="22"/>
  <c r="S80" i="22"/>
  <c r="P80" i="22"/>
  <c r="M80" i="22"/>
  <c r="J80" i="22"/>
  <c r="G80" i="22"/>
  <c r="AE79" i="22"/>
  <c r="AB79" i="22"/>
  <c r="Y79" i="22"/>
  <c r="V79" i="22"/>
  <c r="S79" i="22"/>
  <c r="P79" i="22"/>
  <c r="M79" i="22"/>
  <c r="J79" i="22"/>
  <c r="G79" i="22"/>
  <c r="AE78" i="22"/>
  <c r="AB78" i="22"/>
  <c r="Y78" i="22"/>
  <c r="V78" i="22"/>
  <c r="S78" i="22"/>
  <c r="P78" i="22"/>
  <c r="M78" i="22"/>
  <c r="J78" i="22"/>
  <c r="G78" i="22"/>
  <c r="AE77" i="22"/>
  <c r="AB77" i="22"/>
  <c r="Y77" i="22"/>
  <c r="V77" i="22"/>
  <c r="S77" i="22"/>
  <c r="P77" i="22"/>
  <c r="M77" i="22"/>
  <c r="J77" i="22"/>
  <c r="G77" i="22"/>
  <c r="AE76" i="22"/>
  <c r="AB76" i="22"/>
  <c r="Y76" i="22"/>
  <c r="V76" i="22"/>
  <c r="S76" i="22"/>
  <c r="P76" i="22"/>
  <c r="M76" i="22"/>
  <c r="J76" i="22"/>
  <c r="G76" i="22"/>
  <c r="AE75" i="22"/>
  <c r="AB75" i="22"/>
  <c r="Y75" i="22"/>
  <c r="V75" i="22"/>
  <c r="S75" i="22"/>
  <c r="P75" i="22"/>
  <c r="M75" i="22"/>
  <c r="J75" i="22"/>
  <c r="G75" i="22"/>
  <c r="AE72" i="22"/>
  <c r="AB72" i="22"/>
  <c r="Y72" i="22"/>
  <c r="V72" i="22"/>
  <c r="S72" i="22"/>
  <c r="P72" i="22"/>
  <c r="M72" i="22"/>
  <c r="J72" i="22"/>
  <c r="G72" i="22"/>
  <c r="AE71" i="22"/>
  <c r="AB71" i="22"/>
  <c r="Y71" i="22"/>
  <c r="V71" i="22"/>
  <c r="S71" i="22"/>
  <c r="P71" i="22"/>
  <c r="M71" i="22"/>
  <c r="J71" i="22"/>
  <c r="G71" i="22"/>
  <c r="AE70" i="22"/>
  <c r="AB70" i="22"/>
  <c r="Y70" i="22"/>
  <c r="V70" i="22"/>
  <c r="S70" i="22"/>
  <c r="P70" i="22"/>
  <c r="M70" i="22"/>
  <c r="J70" i="22"/>
  <c r="G70" i="22"/>
  <c r="AE69" i="22"/>
  <c r="AB69" i="22"/>
  <c r="Y69" i="22"/>
  <c r="V69" i="22"/>
  <c r="S69" i="22"/>
  <c r="P69" i="22"/>
  <c r="M69" i="22"/>
  <c r="J69" i="22"/>
  <c r="G69" i="22"/>
  <c r="AE68" i="22"/>
  <c r="AB68" i="22"/>
  <c r="Y68" i="22"/>
  <c r="V68" i="22"/>
  <c r="S68" i="22"/>
  <c r="P68" i="22"/>
  <c r="M68" i="22"/>
  <c r="J68" i="22"/>
  <c r="G68" i="22"/>
  <c r="AE67" i="22"/>
  <c r="AB67" i="22"/>
  <c r="Y67" i="22"/>
  <c r="V67" i="22"/>
  <c r="S67" i="22"/>
  <c r="P67" i="22"/>
  <c r="M67" i="22"/>
  <c r="J67" i="22"/>
  <c r="G67" i="22"/>
  <c r="AD66" i="22"/>
  <c r="AD65" i="22" s="1"/>
  <c r="AC66" i="22"/>
  <c r="AC65" i="22" s="1"/>
  <c r="AA66" i="22"/>
  <c r="AA65" i="22" s="1"/>
  <c r="Z66" i="22"/>
  <c r="Z65" i="22" s="1"/>
  <c r="X66" i="22"/>
  <c r="X65" i="22" s="1"/>
  <c r="W66" i="22"/>
  <c r="W65" i="22" s="1"/>
  <c r="U66" i="22"/>
  <c r="U65" i="22" s="1"/>
  <c r="T66" i="22"/>
  <c r="T65" i="22" s="1"/>
  <c r="R66" i="22"/>
  <c r="R65" i="22" s="1"/>
  <c r="Q66" i="22"/>
  <c r="Q65" i="22" s="1"/>
  <c r="O66" i="22"/>
  <c r="O65" i="22" s="1"/>
  <c r="N66" i="22"/>
  <c r="N65" i="22" s="1"/>
  <c r="L66" i="22"/>
  <c r="L65" i="22" s="1"/>
  <c r="K66" i="22"/>
  <c r="K65" i="22" s="1"/>
  <c r="I66" i="22"/>
  <c r="I65" i="22" s="1"/>
  <c r="H66" i="22"/>
  <c r="H65" i="22" s="1"/>
  <c r="F66" i="22"/>
  <c r="F65" i="22" s="1"/>
  <c r="E66" i="22"/>
  <c r="E65" i="22" s="1"/>
  <c r="AD50" i="22"/>
  <c r="AD49" i="22" s="1"/>
  <c r="AC50" i="22"/>
  <c r="AC49" i="22" s="1"/>
  <c r="O50" i="22"/>
  <c r="O49" i="22" s="1"/>
  <c r="N50" i="22"/>
  <c r="N49" i="22" s="1"/>
  <c r="L50" i="22"/>
  <c r="L49" i="22" s="1"/>
  <c r="K50" i="22"/>
  <c r="K49" i="22" s="1"/>
  <c r="I50" i="22"/>
  <c r="I49" i="22" s="1"/>
  <c r="H50" i="22"/>
  <c r="H49" i="22" s="1"/>
  <c r="F50" i="22"/>
  <c r="F49" i="22" s="1"/>
  <c r="E50" i="22"/>
  <c r="E49" i="22" s="1"/>
  <c r="N73" i="22" l="1"/>
  <c r="AD73" i="22"/>
  <c r="K73" i="22"/>
  <c r="Z73" i="22"/>
  <c r="F73" i="22"/>
  <c r="W73" i="22"/>
  <c r="U73" i="22"/>
  <c r="T73" i="22"/>
  <c r="AC73" i="22"/>
  <c r="X73" i="22"/>
  <c r="R73" i="22"/>
  <c r="AA73" i="22"/>
  <c r="Q73" i="22"/>
  <c r="E73" i="22"/>
  <c r="I73" i="22"/>
  <c r="H73" i="22"/>
  <c r="O73" i="22"/>
  <c r="S110" i="22"/>
  <c r="V110" i="22"/>
  <c r="V81" i="22"/>
  <c r="V95" i="22"/>
  <c r="S118" i="22"/>
  <c r="Y81" i="22"/>
  <c r="Y95" i="22"/>
  <c r="V118" i="22"/>
  <c r="S125" i="22"/>
  <c r="V88" i="22"/>
  <c r="M95" i="22"/>
  <c r="V102" i="22"/>
  <c r="Y74" i="22"/>
  <c r="Y88" i="22"/>
  <c r="Y102" i="22"/>
  <c r="M118" i="22"/>
  <c r="V125" i="22"/>
  <c r="M81" i="22"/>
  <c r="S74" i="22"/>
  <c r="S81" i="22"/>
  <c r="AB88" i="22"/>
  <c r="AB102" i="22"/>
  <c r="Y125" i="22"/>
  <c r="AB74" i="22"/>
  <c r="M110" i="22"/>
  <c r="Y110" i="22"/>
  <c r="AB81" i="22"/>
  <c r="J88" i="22"/>
  <c r="S88" i="22"/>
  <c r="AB95" i="22"/>
  <c r="S95" i="22"/>
  <c r="S102" i="22"/>
  <c r="P110" i="22"/>
  <c r="Y118" i="22"/>
  <c r="P125" i="22"/>
  <c r="M74" i="22"/>
  <c r="V74" i="22"/>
  <c r="M88" i="22"/>
  <c r="M102" i="22"/>
  <c r="AB118" i="22"/>
  <c r="J125" i="22"/>
  <c r="AB125" i="22"/>
  <c r="M125" i="22"/>
  <c r="J74" i="22"/>
  <c r="J110" i="22"/>
  <c r="J102" i="22"/>
  <c r="P102" i="22"/>
  <c r="J95" i="22"/>
  <c r="P88" i="22"/>
  <c r="J81" i="22"/>
  <c r="P118" i="22"/>
  <c r="P81" i="22"/>
  <c r="P74" i="22"/>
  <c r="P95" i="22"/>
  <c r="J118" i="22"/>
  <c r="AE125" i="22"/>
  <c r="G118" i="22"/>
  <c r="AE110" i="22"/>
  <c r="G110" i="22"/>
  <c r="G88" i="22"/>
  <c r="AE118" i="22"/>
  <c r="AE102" i="22"/>
  <c r="AE95" i="22"/>
  <c r="AE88" i="22"/>
  <c r="AE81" i="22"/>
  <c r="AE74" i="22"/>
  <c r="AE73" i="22" s="1"/>
  <c r="G125" i="22"/>
  <c r="G102" i="22"/>
  <c r="G95" i="22"/>
  <c r="G81" i="22"/>
  <c r="G74" i="22"/>
  <c r="G50" i="22"/>
  <c r="G49" i="22" s="1"/>
  <c r="M66" i="22"/>
  <c r="M65" i="22" s="1"/>
  <c r="J66" i="22"/>
  <c r="J65" i="22" s="1"/>
  <c r="V66" i="22"/>
  <c r="V65" i="22" s="1"/>
  <c r="P66" i="22"/>
  <c r="P65" i="22" s="1"/>
  <c r="G66" i="22"/>
  <c r="G65" i="22" s="1"/>
  <c r="Y66" i="22"/>
  <c r="Y65" i="22" s="1"/>
  <c r="S66" i="22"/>
  <c r="S65" i="22" s="1"/>
  <c r="AE66" i="22"/>
  <c r="AE65" i="22" s="1"/>
  <c r="AB66" i="22"/>
  <c r="AB65" i="22" s="1"/>
  <c r="P50" i="22"/>
  <c r="P49" i="22" s="1"/>
  <c r="J50" i="22"/>
  <c r="J49" i="22" s="1"/>
  <c r="M50" i="22"/>
  <c r="M49" i="22" s="1"/>
  <c r="AE50" i="22"/>
  <c r="AE49" i="22" s="1"/>
  <c r="AB73" i="22" l="1"/>
  <c r="M73" i="22"/>
  <c r="J73" i="22"/>
  <c r="P73" i="22"/>
  <c r="G73" i="22"/>
  <c r="S73" i="22"/>
  <c r="V73" i="22"/>
  <c r="Y73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AD40" i="22"/>
  <c r="AD34" i="22" s="1"/>
  <c r="AC40" i="22"/>
  <c r="AC34" i="22" s="1"/>
  <c r="AB40" i="22"/>
  <c r="Y40" i="22"/>
  <c r="V40" i="22"/>
  <c r="S40" i="22"/>
  <c r="P40" i="22"/>
  <c r="J40" i="22"/>
  <c r="G40" i="22"/>
  <c r="AE39" i="22"/>
  <c r="AB39" i="22"/>
  <c r="Y39" i="22"/>
  <c r="V39" i="22"/>
  <c r="S39" i="22"/>
  <c r="P39" i="22"/>
  <c r="J39" i="22"/>
  <c r="G39" i="22"/>
  <c r="AE38" i="22"/>
  <c r="AB38" i="22"/>
  <c r="Y38" i="22"/>
  <c r="V38" i="22"/>
  <c r="S38" i="22"/>
  <c r="P38" i="22"/>
  <c r="J38" i="22"/>
  <c r="G38" i="22"/>
  <c r="AE37" i="22"/>
  <c r="AB37" i="22"/>
  <c r="Y37" i="22"/>
  <c r="V37" i="22"/>
  <c r="S37" i="22"/>
  <c r="P37" i="22"/>
  <c r="J37" i="22"/>
  <c r="G37" i="22"/>
  <c r="AE36" i="22"/>
  <c r="AB36" i="22"/>
  <c r="Y36" i="22"/>
  <c r="V36" i="22"/>
  <c r="S36" i="22"/>
  <c r="P36" i="22"/>
  <c r="J36" i="22"/>
  <c r="G36" i="22"/>
  <c r="AE35" i="22"/>
  <c r="AB35" i="22"/>
  <c r="Y35" i="22"/>
  <c r="V35" i="22"/>
  <c r="S35" i="22"/>
  <c r="P35" i="22"/>
  <c r="J35" i="22"/>
  <c r="G35" i="22"/>
  <c r="AA34" i="22"/>
  <c r="Z34" i="22"/>
  <c r="X34" i="22"/>
  <c r="W34" i="22"/>
  <c r="U34" i="22"/>
  <c r="T34" i="22"/>
  <c r="R34" i="22"/>
  <c r="Q34" i="22"/>
  <c r="O34" i="22"/>
  <c r="N34" i="22"/>
  <c r="M34" i="22"/>
  <c r="L34" i="22"/>
  <c r="K34" i="22"/>
  <c r="I34" i="22"/>
  <c r="H34" i="22"/>
  <c r="F34" i="22"/>
  <c r="E34" i="22"/>
  <c r="AD33" i="22"/>
  <c r="AD27" i="22" s="1"/>
  <c r="AC33" i="22"/>
  <c r="AC27" i="22" s="1"/>
  <c r="AB33" i="22"/>
  <c r="Y33" i="22"/>
  <c r="V33" i="22"/>
  <c r="S33" i="22"/>
  <c r="P33" i="22"/>
  <c r="J33" i="22"/>
  <c r="G33" i="22"/>
  <c r="AE32" i="22"/>
  <c r="AB32" i="22"/>
  <c r="Y32" i="22"/>
  <c r="V32" i="22"/>
  <c r="S32" i="22"/>
  <c r="P32" i="22"/>
  <c r="J32" i="22"/>
  <c r="G32" i="22"/>
  <c r="AE31" i="22"/>
  <c r="AB31" i="22"/>
  <c r="Y31" i="22"/>
  <c r="V31" i="22"/>
  <c r="S31" i="22"/>
  <c r="P31" i="22"/>
  <c r="J31" i="22"/>
  <c r="G31" i="22"/>
  <c r="AE30" i="22"/>
  <c r="AB30" i="22"/>
  <c r="Y30" i="22"/>
  <c r="V30" i="22"/>
  <c r="S30" i="22"/>
  <c r="P30" i="22"/>
  <c r="J30" i="22"/>
  <c r="G30" i="22"/>
  <c r="AE29" i="22"/>
  <c r="AB29" i="22"/>
  <c r="Y29" i="22"/>
  <c r="V29" i="22"/>
  <c r="S29" i="22"/>
  <c r="P29" i="22"/>
  <c r="J29" i="22"/>
  <c r="G29" i="22"/>
  <c r="AE28" i="22"/>
  <c r="AB28" i="22"/>
  <c r="Y28" i="22"/>
  <c r="V28" i="22"/>
  <c r="S28" i="22"/>
  <c r="P28" i="22"/>
  <c r="J28" i="22"/>
  <c r="G28" i="22"/>
  <c r="AA27" i="22"/>
  <c r="Z27" i="22"/>
  <c r="X27" i="22"/>
  <c r="W27" i="22"/>
  <c r="U27" i="22"/>
  <c r="T27" i="22"/>
  <c r="R27" i="22"/>
  <c r="Q27" i="22"/>
  <c r="O27" i="22"/>
  <c r="N27" i="22"/>
  <c r="M27" i="22"/>
  <c r="L27" i="22"/>
  <c r="K27" i="22"/>
  <c r="I27" i="22"/>
  <c r="H27" i="22"/>
  <c r="F27" i="22"/>
  <c r="E27" i="22"/>
  <c r="AB34" i="22" l="1"/>
  <c r="P34" i="22"/>
  <c r="P27" i="22"/>
  <c r="G34" i="22"/>
  <c r="Y27" i="22"/>
  <c r="J34" i="22"/>
  <c r="S34" i="22"/>
  <c r="V34" i="22"/>
  <c r="V27" i="22"/>
  <c r="G27" i="22"/>
  <c r="J27" i="22"/>
  <c r="S27" i="22"/>
  <c r="Y34" i="22"/>
  <c r="AE33" i="22"/>
  <c r="AE27" i="22" s="1"/>
  <c r="AE40" i="22"/>
  <c r="AE34" i="22" s="1"/>
  <c r="AB27" i="22"/>
  <c r="P43" i="22" l="1"/>
  <c r="P44" i="22"/>
  <c r="P45" i="22"/>
  <c r="P46" i="22"/>
  <c r="P47" i="22"/>
  <c r="G53" i="22" l="1"/>
  <c r="G54" i="22"/>
  <c r="G55" i="22"/>
  <c r="G56" i="22"/>
  <c r="J44" i="22" l="1"/>
  <c r="J45" i="22"/>
  <c r="J46" i="22"/>
  <c r="J47" i="22"/>
  <c r="AD42" i="22" l="1"/>
  <c r="AD41" i="22" s="1"/>
  <c r="AC42" i="22"/>
  <c r="AC41" i="22" s="1"/>
  <c r="O42" i="22"/>
  <c r="O41" i="22" s="1"/>
  <c r="N42" i="22"/>
  <c r="N41" i="22" s="1"/>
  <c r="L42" i="22"/>
  <c r="L41" i="22" s="1"/>
  <c r="K42" i="22"/>
  <c r="K41" i="22" s="1"/>
  <c r="I42" i="22"/>
  <c r="I41" i="22" s="1"/>
  <c r="H42" i="22"/>
  <c r="H41" i="22" s="1"/>
  <c r="AE42" i="22" l="1"/>
  <c r="M42" i="22"/>
  <c r="M41" i="22" s="1"/>
  <c r="J42" i="22"/>
  <c r="J41" i="22" s="1"/>
  <c r="P42" i="22"/>
  <c r="P41" i="22" s="1"/>
  <c r="F42" i="22" l="1"/>
  <c r="F41" i="22" s="1"/>
  <c r="E42" i="22"/>
  <c r="E41" i="22" s="1"/>
  <c r="G41" i="22" l="1"/>
  <c r="G42" i="22"/>
  <c r="M20" i="22"/>
  <c r="M19" i="22" s="1"/>
  <c r="K20" i="22"/>
  <c r="K19" i="22" s="1"/>
  <c r="L20" i="22"/>
  <c r="L19" i="22" s="1"/>
  <c r="I20" i="22"/>
  <c r="I19" i="22" s="1"/>
  <c r="H20" i="22"/>
  <c r="H19" i="22" s="1"/>
  <c r="J22" i="22"/>
  <c r="J23" i="22"/>
  <c r="J24" i="22"/>
  <c r="J25" i="22"/>
  <c r="J26" i="22"/>
  <c r="J21" i="22"/>
  <c r="J20" i="22" l="1"/>
  <c r="J19" i="22" s="1"/>
  <c r="E20" i="22" l="1"/>
  <c r="E19" i="22" s="1"/>
  <c r="F20" i="22"/>
  <c r="F19" i="22" s="1"/>
  <c r="N20" i="22"/>
  <c r="N19" i="22" s="1"/>
  <c r="O20" i="22"/>
  <c r="O19" i="22" s="1"/>
  <c r="Q20" i="22"/>
  <c r="Q19" i="22" s="1"/>
  <c r="R20" i="22"/>
  <c r="R19" i="22" s="1"/>
  <c r="T20" i="22"/>
  <c r="T19" i="22" s="1"/>
  <c r="U20" i="22"/>
  <c r="U19" i="22" s="1"/>
  <c r="W20" i="22"/>
  <c r="W19" i="22" s="1"/>
  <c r="X20" i="22"/>
  <c r="X19" i="22" s="1"/>
  <c r="Z20" i="22"/>
  <c r="Z19" i="22" s="1"/>
  <c r="AA20" i="22"/>
  <c r="AA19" i="22" s="1"/>
  <c r="G21" i="22"/>
  <c r="P21" i="22"/>
  <c r="S21" i="22"/>
  <c r="V21" i="22"/>
  <c r="Y21" i="22"/>
  <c r="AB21" i="22"/>
  <c r="G22" i="22"/>
  <c r="P22" i="22"/>
  <c r="S22" i="22"/>
  <c r="V22" i="22"/>
  <c r="Y22" i="22"/>
  <c r="AB22" i="22"/>
  <c r="G23" i="22"/>
  <c r="P23" i="22"/>
  <c r="S23" i="22"/>
  <c r="V23" i="22"/>
  <c r="Y23" i="22"/>
  <c r="AB23" i="22"/>
  <c r="G24" i="22"/>
  <c r="P24" i="22"/>
  <c r="S24" i="22"/>
  <c r="V24" i="22"/>
  <c r="Y24" i="22"/>
  <c r="AB24" i="22"/>
  <c r="G25" i="22"/>
  <c r="P25" i="22"/>
  <c r="S25" i="22"/>
  <c r="V25" i="22"/>
  <c r="Y25" i="22"/>
  <c r="AB25" i="22"/>
  <c r="G26" i="22"/>
  <c r="P26" i="22"/>
  <c r="S26" i="22"/>
  <c r="V26" i="22"/>
  <c r="Y26" i="22"/>
  <c r="AB26" i="22"/>
  <c r="AC26" i="22"/>
  <c r="AD26" i="22"/>
  <c r="G43" i="22"/>
  <c r="J43" i="22"/>
  <c r="M43" i="22"/>
  <c r="S43" i="22"/>
  <c r="V43" i="22"/>
  <c r="Y43" i="22"/>
  <c r="AB43" i="22"/>
  <c r="AE43" i="22"/>
  <c r="G44" i="22"/>
  <c r="M44" i="22"/>
  <c r="S44" i="22"/>
  <c r="V44" i="22"/>
  <c r="Y44" i="22"/>
  <c r="AB44" i="22"/>
  <c r="AE44" i="22"/>
  <c r="G45" i="22"/>
  <c r="M45" i="22"/>
  <c r="S45" i="22"/>
  <c r="V45" i="22"/>
  <c r="Y45" i="22"/>
  <c r="AB45" i="22"/>
  <c r="AE45" i="22"/>
  <c r="G46" i="22"/>
  <c r="M46" i="22"/>
  <c r="S46" i="22"/>
  <c r="V46" i="22"/>
  <c r="Y46" i="22"/>
  <c r="AB46" i="22"/>
  <c r="AE46" i="22"/>
  <c r="G47" i="22"/>
  <c r="M47" i="22"/>
  <c r="S47" i="22"/>
  <c r="V47" i="22"/>
  <c r="Y47" i="22"/>
  <c r="AB47" i="22"/>
  <c r="AE47" i="22"/>
  <c r="G48" i="22"/>
  <c r="J48" i="22"/>
  <c r="M48" i="22"/>
  <c r="P48" i="22"/>
  <c r="S48" i="22"/>
  <c r="V48" i="22"/>
  <c r="Y48" i="22"/>
  <c r="AB48" i="22"/>
  <c r="AE48" i="22"/>
  <c r="J51" i="22"/>
  <c r="M51" i="22"/>
  <c r="P51" i="22"/>
  <c r="S51" i="22"/>
  <c r="V51" i="22"/>
  <c r="Y51" i="22"/>
  <c r="AB51" i="22"/>
  <c r="AE51" i="22"/>
  <c r="J52" i="22"/>
  <c r="M52" i="22"/>
  <c r="P52" i="22"/>
  <c r="S52" i="22"/>
  <c r="V52" i="22"/>
  <c r="Y52" i="22"/>
  <c r="AB52" i="22"/>
  <c r="AE52" i="22"/>
  <c r="J53" i="22"/>
  <c r="M53" i="22"/>
  <c r="P53" i="22"/>
  <c r="S53" i="22"/>
  <c r="V53" i="22"/>
  <c r="Y53" i="22"/>
  <c r="AB53" i="22"/>
  <c r="AE53" i="22"/>
  <c r="J54" i="22"/>
  <c r="M54" i="22"/>
  <c r="P54" i="22"/>
  <c r="S54" i="22"/>
  <c r="V54" i="22"/>
  <c r="Y54" i="22"/>
  <c r="AB54" i="22"/>
  <c r="AE54" i="22"/>
  <c r="J55" i="22"/>
  <c r="M55" i="22"/>
  <c r="P55" i="22"/>
  <c r="S55" i="22"/>
  <c r="V55" i="22"/>
  <c r="Y55" i="22"/>
  <c r="AB55" i="22"/>
  <c r="AE55" i="22"/>
  <c r="J56" i="22"/>
  <c r="M56" i="22"/>
  <c r="P56" i="22"/>
  <c r="S56" i="22"/>
  <c r="V56" i="22"/>
  <c r="Y56" i="22"/>
  <c r="AB56" i="22"/>
  <c r="AE56" i="22"/>
  <c r="E58" i="22"/>
  <c r="E57" i="22" s="1"/>
  <c r="F58" i="22"/>
  <c r="F57" i="22" s="1"/>
  <c r="H58" i="22"/>
  <c r="H57" i="22" s="1"/>
  <c r="I58" i="22"/>
  <c r="I57" i="22" s="1"/>
  <c r="K58" i="22"/>
  <c r="K57" i="22" s="1"/>
  <c r="L58" i="22"/>
  <c r="L57" i="22" s="1"/>
  <c r="N58" i="22"/>
  <c r="N57" i="22" s="1"/>
  <c r="O58" i="22"/>
  <c r="O57" i="22" s="1"/>
  <c r="Q58" i="22"/>
  <c r="Q57" i="22" s="1"/>
  <c r="R58" i="22"/>
  <c r="R57" i="22" s="1"/>
  <c r="T58" i="22"/>
  <c r="T57" i="22" s="1"/>
  <c r="U58" i="22"/>
  <c r="U57" i="22" s="1"/>
  <c r="W58" i="22"/>
  <c r="W57" i="22" s="1"/>
  <c r="X58" i="22"/>
  <c r="X57" i="22" s="1"/>
  <c r="Z58" i="22"/>
  <c r="Z57" i="22" s="1"/>
  <c r="AA58" i="22"/>
  <c r="AA57" i="22" s="1"/>
  <c r="AC58" i="22"/>
  <c r="AC57" i="22" s="1"/>
  <c r="AD58" i="22"/>
  <c r="AD57" i="22" s="1"/>
  <c r="G59" i="22"/>
  <c r="J59" i="22"/>
  <c r="M59" i="22"/>
  <c r="P59" i="22"/>
  <c r="S59" i="22"/>
  <c r="V59" i="22"/>
  <c r="Y59" i="22"/>
  <c r="AB59" i="22"/>
  <c r="AE59" i="22"/>
  <c r="G60" i="22"/>
  <c r="J60" i="22"/>
  <c r="M60" i="22"/>
  <c r="P60" i="22"/>
  <c r="S60" i="22"/>
  <c r="V60" i="22"/>
  <c r="Y60" i="22"/>
  <c r="AB60" i="22"/>
  <c r="AE60" i="22"/>
  <c r="G61" i="22"/>
  <c r="J61" i="22"/>
  <c r="M61" i="22"/>
  <c r="P61" i="22"/>
  <c r="S61" i="22"/>
  <c r="V61" i="22"/>
  <c r="Y61" i="22"/>
  <c r="AB61" i="22"/>
  <c r="AE61" i="22"/>
  <c r="G62" i="22"/>
  <c r="J62" i="22"/>
  <c r="M62" i="22"/>
  <c r="P62" i="22"/>
  <c r="S62" i="22"/>
  <c r="V62" i="22"/>
  <c r="Y62" i="22"/>
  <c r="AB62" i="22"/>
  <c r="AE62" i="22"/>
  <c r="G63" i="22"/>
  <c r="J63" i="22"/>
  <c r="M63" i="22"/>
  <c r="P63" i="22"/>
  <c r="S63" i="22"/>
  <c r="V63" i="22"/>
  <c r="Y63" i="22"/>
  <c r="AB63" i="22"/>
  <c r="AE63" i="22"/>
  <c r="G64" i="22"/>
  <c r="J64" i="22"/>
  <c r="M64" i="22"/>
  <c r="P64" i="22"/>
  <c r="S64" i="22"/>
  <c r="V64" i="22"/>
  <c r="Y64" i="22"/>
  <c r="AB64" i="22"/>
  <c r="AE64" i="22"/>
  <c r="AE41" i="22" s="1"/>
  <c r="L132" i="22"/>
  <c r="L117" i="22" s="1"/>
  <c r="L109" i="22" s="1"/>
  <c r="K132" i="22" l="1"/>
  <c r="K117" i="22" s="1"/>
  <c r="K109" i="22" s="1"/>
  <c r="I132" i="22"/>
  <c r="I117" i="22" s="1"/>
  <c r="I109" i="22" s="1"/>
  <c r="H132" i="22"/>
  <c r="H117" i="22" s="1"/>
  <c r="H109" i="22" s="1"/>
  <c r="AA132" i="22"/>
  <c r="AA117" i="22" s="1"/>
  <c r="AA109" i="22" s="1"/>
  <c r="U132" i="22"/>
  <c r="U117" i="22" s="1"/>
  <c r="U109" i="22" s="1"/>
  <c r="R132" i="22"/>
  <c r="R117" i="22" s="1"/>
  <c r="R109" i="22" s="1"/>
  <c r="Z132" i="22"/>
  <c r="Z117" i="22" s="1"/>
  <c r="Z109" i="22" s="1"/>
  <c r="W132" i="22"/>
  <c r="W117" i="22" s="1"/>
  <c r="W109" i="22" s="1"/>
  <c r="T132" i="22"/>
  <c r="T117" i="22" s="1"/>
  <c r="T109" i="22" s="1"/>
  <c r="E132" i="22"/>
  <c r="E117" i="22" s="1"/>
  <c r="E109" i="22" s="1"/>
  <c r="G19" i="22"/>
  <c r="AE24" i="22"/>
  <c r="AE22" i="22"/>
  <c r="J132" i="22"/>
  <c r="J117" i="22" s="1"/>
  <c r="J109" i="22" s="1"/>
  <c r="AE26" i="22"/>
  <c r="AE25" i="22"/>
  <c r="AB58" i="22"/>
  <c r="AB57" i="22" s="1"/>
  <c r="V58" i="22"/>
  <c r="V57" i="22" s="1"/>
  <c r="AD20" i="22"/>
  <c r="AD19" i="22" s="1"/>
  <c r="AB20" i="22"/>
  <c r="AB19" i="22" s="1"/>
  <c r="V20" i="22"/>
  <c r="V19" i="22" s="1"/>
  <c r="P20" i="22"/>
  <c r="P19" i="22" s="1"/>
  <c r="M132" i="22"/>
  <c r="M117" i="22" s="1"/>
  <c r="M109" i="22" s="1"/>
  <c r="Y58" i="22"/>
  <c r="Y57" i="22" s="1"/>
  <c r="S58" i="22"/>
  <c r="S57" i="22" s="1"/>
  <c r="M58" i="22"/>
  <c r="M57" i="22" s="1"/>
  <c r="AE23" i="22"/>
  <c r="AC20" i="22"/>
  <c r="AC19" i="22" s="1"/>
  <c r="Y20" i="22"/>
  <c r="Y19" i="22" s="1"/>
  <c r="S20" i="22"/>
  <c r="S19" i="22" s="1"/>
  <c r="G20" i="22"/>
  <c r="J58" i="22"/>
  <c r="J57" i="22" s="1"/>
  <c r="P58" i="22"/>
  <c r="P57" i="22" s="1"/>
  <c r="AE58" i="22"/>
  <c r="AE57" i="22" s="1"/>
  <c r="G58" i="22"/>
  <c r="G57" i="22" s="1"/>
  <c r="AE21" i="22"/>
  <c r="F132" i="22" l="1"/>
  <c r="F117" i="22" s="1"/>
  <c r="F109" i="22" s="1"/>
  <c r="O132" i="22"/>
  <c r="O117" i="22" s="1"/>
  <c r="O109" i="22" s="1"/>
  <c r="N132" i="22"/>
  <c r="N117" i="22" s="1"/>
  <c r="N109" i="22" s="1"/>
  <c r="Q132" i="22"/>
  <c r="Q117" i="22" s="1"/>
  <c r="Q109" i="22" s="1"/>
  <c r="X132" i="22"/>
  <c r="X117" i="22" s="1"/>
  <c r="X109" i="22" s="1"/>
  <c r="G132" i="22"/>
  <c r="G117" i="22" s="1"/>
  <c r="G109" i="22" s="1"/>
  <c r="Y132" i="22"/>
  <c r="Y117" i="22" s="1"/>
  <c r="Y109" i="22" s="1"/>
  <c r="S132" i="22"/>
  <c r="S117" i="22" s="1"/>
  <c r="S109" i="22" s="1"/>
  <c r="V132" i="22"/>
  <c r="V117" i="22" s="1"/>
  <c r="V109" i="22" s="1"/>
  <c r="AE20" i="22"/>
  <c r="AE19" i="22" s="1"/>
  <c r="AD132" i="22" l="1"/>
  <c r="AD117" i="22" s="1"/>
  <c r="AD109" i="22" s="1"/>
  <c r="AB132" i="22"/>
  <c r="AB117" i="22" s="1"/>
  <c r="AB109" i="22" s="1"/>
  <c r="P132" i="22"/>
  <c r="P117" i="22" s="1"/>
  <c r="P109" i="22" s="1"/>
  <c r="AC132" i="22"/>
  <c r="AC117" i="22" s="1"/>
  <c r="AC109" i="22" s="1"/>
  <c r="AE132" i="22"/>
  <c r="AE117" i="22" s="1"/>
  <c r="AE109" i="22" s="1"/>
</calcChain>
</file>

<file path=xl/sharedStrings.xml><?xml version="1.0" encoding="utf-8"?>
<sst xmlns="http://schemas.openxmlformats.org/spreadsheetml/2006/main" count="205" uniqueCount="57">
  <si>
    <t>SISTEMA NACIONAL DE SEGURIDAD PÚBLICA</t>
  </si>
  <si>
    <t>FINANCIAMIENTO CONJUNTO</t>
  </si>
  <si>
    <t>EJERCIDO</t>
  </si>
  <si>
    <t>TOTAL</t>
  </si>
  <si>
    <t>COMPROMETIDO</t>
  </si>
  <si>
    <t>FEDERAL</t>
  </si>
  <si>
    <t>ESTATAL</t>
  </si>
  <si>
    <t>DEVENGADO</t>
  </si>
  <si>
    <t>PROGRAMA</t>
  </si>
  <si>
    <t>CAPÍTULO</t>
  </si>
  <si>
    <t>PAGADO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</si>
  <si>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</si>
  <si>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</si>
  <si>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</si>
  <si>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</si>
  <si>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</si>
  <si>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</si>
  <si>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SUBPROGRAMA</t>
  </si>
  <si>
    <t>Seguimiento y Evaluación</t>
  </si>
  <si>
    <t>Entidad Federativa: YUCATÁN</t>
  </si>
  <si>
    <t>SALDO POR EJERCER</t>
  </si>
  <si>
    <t>FORMATO GENERAL</t>
  </si>
  <si>
    <t>RECURSOS REINTEGRADOS</t>
  </si>
  <si>
    <t xml:space="preserve">Anexo Técnico
Programa con Prioridad Nacional </t>
  </si>
  <si>
    <t>IMPORTE CONVENIDO</t>
  </si>
  <si>
    <t>.</t>
  </si>
  <si>
    <t>Capacitaciones de Formación Inicial y Continua conforme al Programa Rector</t>
  </si>
  <si>
    <t>Modernización de la Infraestructura Penitenciaria</t>
  </si>
  <si>
    <t>AVANCE EN LA APLICACIÓN DE LOS RECURSOS ASIGNADOS A LOS PROGRAMAS DE SEGURIDAD PÚBLICA EJERCICIO 2026</t>
  </si>
  <si>
    <t>(CON CORTE AL 31 DE MARZO DE 2026)</t>
  </si>
  <si>
    <t>Fortalecimiento de las Instancias de Profesionalización y Formación de las y los integrantes de las Instituciones de Seguridad Pública</t>
  </si>
  <si>
    <t>Equipamiento de las Instancias de Profesionalización de las Instituciones Policiales</t>
  </si>
  <si>
    <t>Equipamiento de las Instancias de Profesionalización de las Instituciones de Procuración de Justicia</t>
  </si>
  <si>
    <t>Servicio Profesional de Carrera</t>
  </si>
  <si>
    <t>Evaluaciones de Control de Confianza para las y los Integrantes de las  Instituciones de Seguridad Pública</t>
  </si>
  <si>
    <t>Fortalecimiento de las Instituciones Policiales</t>
  </si>
  <si>
    <t>Equipamiento de las Instituciones Policiales</t>
  </si>
  <si>
    <t>Fortalecimiento de las Instituciones de Procuración de Justicia</t>
  </si>
  <si>
    <t>Equipamiento de las Instituciones de Procuración de Justicia</t>
  </si>
  <si>
    <t>Prevención de la Violencia y el Delito e Implementación de la Justicia Cívica</t>
  </si>
  <si>
    <t>Implementación de Programas Focalizados de Prevención de la Violencia y el Delito</t>
  </si>
  <si>
    <t xml:space="preserve">Fortalecimiento de las Capacidades de Investigación e Inteligencia </t>
  </si>
  <si>
    <t>Infraestructura y Equipamiento de Áreas Especializadas. Atención al Delito de Extorsión o Secuestros</t>
  </si>
  <si>
    <t>Infraestructura y Equipamiento de Áreas Especializadas. Policía Cibernética</t>
  </si>
  <si>
    <t>Infraestructura y Equipamiento de Áreas Especializadas. Búsqueda e Investigación de Personas Desaparecidas y no Localizadas</t>
  </si>
  <si>
    <t>Infraestructura y Equipamiento de Áreas Especializadas. Investigación Pericial y Forense</t>
  </si>
  <si>
    <t>Infraestructura y Equipamiento de Áreas Especializadas. Atención a la Violencia de Género y Delitos hacia las Mujeres</t>
  </si>
  <si>
    <t>Fortalecimiento del Sistema Nacional de Información</t>
  </si>
  <si>
    <t>Gestión, Administración y Mantenimiento de las Bases de Datos y de los Registros Nacionales del Sistema Nacional de Información</t>
  </si>
  <si>
    <t>Fortalecimiento Tecnológico y Operativo de los Centros de Comando y Control y las Instituciones de Seguridad Pública</t>
  </si>
  <si>
    <t>Sistemas Tecnológicos para la Atención de Emergencias y Denuncia Anónima</t>
  </si>
  <si>
    <t>Actualización, Modernización y Mantenimiento de la Red Nacional de Radiocomunicación</t>
  </si>
  <si>
    <t>Sistemas de Identificación Vehicular y Videovigilancia Urbana para la Seguridad Pública</t>
  </si>
  <si>
    <t>Modernización de las Instancias Estatales del Registro Público Vehicular (REPUVE)</t>
  </si>
  <si>
    <t>Actualización y Modernización de Equipo Tecnológico de los Módulos de Inscripción Vehicular (MIV) en las Entidades Federativas</t>
  </si>
  <si>
    <t>Equipamiento de los Centros Penitenciarios</t>
  </si>
  <si>
    <t>Infraestructura de los Centros Penitenciarios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</si>
</sst>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* #,##0\ ;&quot;-&quot;* #,##0\ ;\ * &quot;-&quot;\ "/>
    <numFmt numFmtId="165" formatCode="0.0%"/>
    <numFmt numFmtId="166" formatCode="0\ ;&quot;-&quot;0\ "/>
  </numFmts>
  <fonts count="7">
    <font>
      <sz val="11"/>
      <color indexed="8"/>
      <name val="Helvetica Neue"/>
    </font>
    <font>
      <sz val="10"/>
      <color indexed="9"/>
      <name val="Arial"/>
      <family val="2"/>
    </font>
    <font>
      <sz val="30"/>
      <color indexed="9"/>
      <name val="Arial Bold"/>
    </font>
    <font>
      <sz val="8"/>
      <name val="Helvetica Neue"/>
    </font>
    <font>
      <sz val="30"/>
      <color theme="0"/>
      <name val="Lato"/>
      <family val="2"/>
    </font>
    <font>
      <sz val="18"/>
      <color indexed="9"/>
      <name val="Lato"/>
      <family val="2"/>
    </font>
    <font>
      <sz val="20"/>
      <color indexed="9"/>
      <name val="Arial Bold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D1C32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/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 style="medium">
        <color indexed="9"/>
      </top>
      <bottom style="thin">
        <color indexed="9"/>
      </bottom>
      <diagonal/>
    </border>
    <border>
      <left/>
      <right style="medium">
        <color indexed="9"/>
      </right>
      <top style="medium">
        <color indexed="9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53">
    <xf numFmtId="0" fontId="0" fillId="0" borderId="0" xfId="0" applyAlignment="1"/>
    <xf numFmtId="0" fontId="1" fillId="0" borderId="0" xfId="0" applyNumberFormat="1" applyFont="1" applyAlignment="1"/>
    <xf numFmtId="4" fontId="1" fillId="0" borderId="0" xfId="0" applyNumberFormat="1" applyFont="1" applyAlignment="1"/>
    <xf numFmtId="0" fontId="1" fillId="0" borderId="0" xfId="0" applyNumberFormat="1" applyFont="1" applyFill="1" applyAlignment="1"/>
    <xf numFmtId="0" fontId="5" fillId="2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 wrapText="1"/>
    </xf>
    <xf numFmtId="4" fontId="5" fillId="5" borderId="2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1" fontId="5" fillId="2" borderId="5" xfId="0" applyNumberFormat="1" applyFont="1" applyFill="1" applyBorder="1" applyAlignment="1">
      <alignment horizontal="left" vertical="center" wrapText="1"/>
    </xf>
    <xf numFmtId="4" fontId="5" fillId="2" borderId="5" xfId="0" applyNumberFormat="1" applyFont="1" applyFill="1" applyBorder="1" applyAlignment="1">
      <alignment horizontal="right" vertical="center" wrapText="1"/>
    </xf>
    <xf numFmtId="1" fontId="5" fillId="0" borderId="5" xfId="0" applyNumberFormat="1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1" fontId="5" fillId="0" borderId="6" xfId="0" applyNumberFormat="1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>
      <alignment horizontal="right" vertical="center" wrapText="1"/>
    </xf>
    <xf numFmtId="0" fontId="5" fillId="3" borderId="18" xfId="0" applyNumberFormat="1" applyFont="1" applyFill="1" applyBorder="1" applyAlignment="1">
      <alignment horizontal="center" vertical="center"/>
    </xf>
    <xf numFmtId="1" fontId="5" fillId="4" borderId="18" xfId="0" applyNumberFormat="1" applyFont="1" applyFill="1" applyBorder="1" applyAlignment="1">
      <alignment horizontal="center" vertical="center" wrapText="1"/>
    </xf>
    <xf numFmtId="1" fontId="5" fillId="4" borderId="14" xfId="0" applyNumberFormat="1" applyFont="1" applyFill="1" applyBorder="1" applyAlignment="1">
      <alignment horizontal="justify" vertical="center" wrapText="1"/>
    </xf>
    <xf numFmtId="1" fontId="5" fillId="4" borderId="5" xfId="0" applyNumberFormat="1" applyFont="1" applyFill="1" applyBorder="1" applyAlignment="1">
      <alignment horizontal="justify" vertical="center" wrapText="1"/>
    </xf>
    <xf numFmtId="1" fontId="5" fillId="5" borderId="12" xfId="0" applyNumberFormat="1" applyFont="1" applyFill="1" applyBorder="1" applyAlignment="1">
      <alignment horizontal="left" vertical="center" wrapText="1"/>
    </xf>
    <xf numFmtId="1" fontId="5" fillId="5" borderId="13" xfId="0" applyNumberFormat="1" applyFont="1" applyFill="1" applyBorder="1" applyAlignment="1">
      <alignment horizontal="left" vertical="center" wrapText="1"/>
    </xf>
    <xf numFmtId="0" fontId="5" fillId="3" borderId="5" xfId="0" applyNumberFormat="1" applyFont="1" applyFill="1" applyBorder="1" applyAlignment="1">
      <alignment horizontal="center" vertical="center"/>
    </xf>
    <xf numFmtId="0" fontId="5" fillId="3" borderId="6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1" fontId="5" fillId="5" borderId="2" xfId="0" applyNumberFormat="1" applyFont="1" applyFill="1" applyBorder="1" applyAlignment="1">
      <alignment horizontal="justify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1" fontId="6" fillId="5" borderId="12" xfId="0" applyNumberFormat="1" applyFont="1" applyFill="1" applyBorder="1" applyAlignment="1">
      <alignment horizontal="left" vertical="center" wrapText="1"/>
    </xf>
    <xf numFmtId="1" fontId="6" fillId="5" borderId="13" xfId="0" applyNumberFormat="1" applyFont="1" applyFill="1" applyBorder="1" applyAlignment="1">
      <alignment horizontal="left" vertical="center" wrapText="1"/>
    </xf>
    <xf numFmtId="1" fontId="5" fillId="5" borderId="15" xfId="0" applyNumberFormat="1" applyFont="1" applyFill="1" applyBorder="1" applyAlignment="1">
      <alignment horizontal="justify" vertical="center" wrapText="1"/>
    </xf>
    <xf numFmtId="1" fontId="5" fillId="5" borderId="16" xfId="0" applyNumberFormat="1" applyFont="1" applyFill="1" applyBorder="1" applyAlignment="1">
      <alignment horizontal="justify" vertical="center" wrapText="1"/>
    </xf>
    <xf numFmtId="1" fontId="5" fillId="5" borderId="17" xfId="0" applyNumberFormat="1" applyFont="1" applyFill="1" applyBorder="1" applyAlignment="1">
      <alignment horizontal="justify" vertical="center" wrapText="1"/>
    </xf>
    <xf numFmtId="1" fontId="6" fillId="4" borderId="3" xfId="0" applyNumberFormat="1" applyFont="1" applyFill="1" applyBorder="1" applyAlignment="1">
      <alignment horizontal="justify" vertical="center" wrapText="1"/>
    </xf>
    <xf numFmtId="1" fontId="6" fillId="8" borderId="3" xfId="0" applyNumberFormat="1" applyFont="1" applyFill="1" applyBorder="1" applyAlignment="1">
      <alignment horizontal="justify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5" fontId="4" fillId="7" borderId="1" xfId="0" applyNumberFormat="1" applyFont="1" applyFill="1" applyBorder="1" applyAlignment="1">
      <alignment horizontal="center" vertical="center"/>
    </xf>
    <xf numFmtId="1" fontId="5" fillId="4" borderId="6" xfId="0" applyNumberFormat="1" applyFont="1" applyFill="1" applyBorder="1" applyAlignment="1">
      <alignment horizontal="center" vertical="center" wrapText="1"/>
    </xf>
    <xf numFmtId="1" fontId="5" fillId="6" borderId="11" xfId="0" applyNumberFormat="1" applyFont="1" applyFill="1" applyBorder="1" applyAlignment="1">
      <alignment horizontal="justify" vertical="center" wrapText="1"/>
    </xf>
    <xf numFmtId="1" fontId="5" fillId="6" borderId="14" xfId="0" applyNumberFormat="1" applyFont="1" applyFill="1" applyBorder="1" applyAlignment="1">
      <alignment horizontal="justify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6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textRotation="90"/>
    </xf>
    <xf numFmtId="1" fontId="5" fillId="4" borderId="11" xfId="0" applyNumberFormat="1" applyFont="1" applyFill="1" applyBorder="1" applyAlignment="1">
      <alignment horizontal="justify" vertical="center" wrapText="1"/>
    </xf>
    <xf numFmtId="4" fontId="5" fillId="0" borderId="18" xfId="0" applyNumberFormat="1" applyFont="1" applyFill="1" applyBorder="1" applyAlignment="1">
      <alignment horizontal="right" vertical="center" wrapText="1"/>
    </xf>
    <xf numFmtId="0" fontId="5" fillId="3" borderId="11" xfId="0" applyNumberFormat="1" applyFont="1" applyFill="1" applyBorder="1" applyAlignment="1">
      <alignment vertical="center"/>
    </xf>
    <xf numFmtId="0" fontId="5" fillId="3" borderId="19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000080"/>
      <rgbColor rgb="00FFFFFF"/>
      <rgbColor rgb="00C0C0C0"/>
      <rgbColor rgb="00FFFFFF"/>
      <rgbColor rgb="00FFFF99"/>
      <rgbColor rgb="00CCFFFF"/>
      <rgbColor rgb="0000CCFF"/>
      <rgbColor rgb="00FFFF00"/>
      <rgbColor rgb="0000B0F0"/>
      <rgbColor rgb="00D8D8D8"/>
      <rgbColor rgb="0017365D"/>
      <rgbColor rgb="00CCC0D9"/>
      <rgbColor rgb="00C2D69B"/>
      <rgbColor rgb="00CCFFCC"/>
      <rgbColor rgb="0092CDD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D1C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457199</xdr:colOff>
      <xdr:row>0</xdr:row>
      <xdr:rowOff>198120</xdr:rowOff>
    </xdr:from>
    <xdr:to>
      <xdr:col>11</xdr:col>
      <xdr:colOff>891808</xdr:colOff>
      <xdr:row>7</xdr:row>
      <xdr:rowOff>152400</xdr:rowOff>
    </xdr:to>
    <xdr:pic>
      <xdr:nvPicPr>
        <xdr:cNvPr id="3" name="Imagen 2" descr="C:\Users\alvar.cachon\Downloads\INFORME TRIMESTRAL 2024 2030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99" y="198120"/>
          <a:ext cx="22212569" cy="1767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AE181"/>
  <sheetViews>
    <sheetView showGridLines="0" tabSelected="1" topLeftCell="A133" zoomScale="50" zoomScaleNormal="50" workbookViewId="0">
      <selection activeCell="A177" sqref="A177:XFD180"/>
    </sheetView>
  </sheetViews>
  <sheetFormatPr baseColWidth="10" defaultColWidth="10.09765625" defaultRowHeight="20.100000000000001" customHeight="1"/>
  <cols>
    <col min="1" max="1" width="7" style="1" customWidth="1"/>
    <col min="2" max="2" width="8.09765625" style="1" hidden="1" customWidth="1"/>
    <col min="3" max="3" width="11.59765625" style="1" customWidth="1"/>
    <col min="4" max="4" width="92.09765625" style="1" customWidth="1"/>
    <col min="5" max="15" width="26" style="1" customWidth="1"/>
    <col min="16" max="16" width="25.5" style="1" customWidth="1"/>
    <col min="17" max="17" width="26" style="1" hidden="1" customWidth="1"/>
    <col min="18" max="18" width="0.19921875" style="1" hidden="1" customWidth="1"/>
    <col min="19" max="20" width="26" style="1" hidden="1" customWidth="1"/>
    <col min="21" max="21" width="21.19921875" style="1" hidden="1" customWidth="1"/>
    <col min="22" max="22" width="26" style="1" hidden="1" customWidth="1"/>
    <col min="23" max="23" width="0.19921875" style="1" hidden="1" customWidth="1"/>
    <col min="24" max="24" width="22.69921875" style="1" hidden="1" customWidth="1"/>
    <col min="25" max="25" width="22.5" style="1" hidden="1" customWidth="1"/>
    <col min="26" max="26" width="26" style="1" hidden="1" customWidth="1"/>
    <col min="27" max="27" width="0.19921875" style="1" hidden="1" customWidth="1"/>
    <col min="28" max="28" width="26" style="1" hidden="1" customWidth="1"/>
    <col min="29" max="31" width="26" style="1" customWidth="1"/>
    <col min="32" max="16384" width="10.09765625" style="1"/>
  </cols>
  <sheetData>
    <row r="8" spans="1:31" ht="18.75" customHeight="1"/>
    <row r="9" spans="1:31" ht="47.1" customHeight="1">
      <c r="A9" s="41" t="s">
        <v>21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pans="1:31" ht="37.5" customHeight="1">
      <c r="A10" s="41" t="s">
        <v>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pans="1:31" ht="37.5" customHeight="1">
      <c r="A11" s="41" t="s">
        <v>28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pans="1:31" ht="37.200000000000003">
      <c r="A12" s="42" t="s">
        <v>29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pans="1:31" ht="37.200000000000003">
      <c r="A13" s="42" t="s">
        <v>25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pans="1:31" ht="37.200000000000003">
      <c r="A14" s="41" t="s">
        <v>19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pans="1:31" ht="34.5" customHeight="1" thickBo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</row>
    <row r="16" spans="1:31" ht="72.75" customHeight="1" thickBot="1">
      <c r="A16" s="48" t="s">
        <v>8</v>
      </c>
      <c r="B16" s="48" t="s">
        <v>17</v>
      </c>
      <c r="C16" s="48" t="s">
        <v>9</v>
      </c>
      <c r="D16" s="37" t="s">
        <v>23</v>
      </c>
      <c r="E16" s="47" t="s">
        <v>1</v>
      </c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</row>
    <row r="17" spans="1:31" ht="59.25" customHeight="1" thickBot="1">
      <c r="A17" s="48"/>
      <c r="B17" s="48"/>
      <c r="C17" s="48"/>
      <c r="D17" s="37"/>
      <c r="E17" s="37" t="s">
        <v>24</v>
      </c>
      <c r="F17" s="37"/>
      <c r="G17" s="37"/>
      <c r="H17" s="38" t="s">
        <v>4</v>
      </c>
      <c r="I17" s="39"/>
      <c r="J17" s="40"/>
      <c r="K17" s="38" t="s">
        <v>7</v>
      </c>
      <c r="L17" s="39"/>
      <c r="M17" s="40"/>
      <c r="N17" s="37" t="s">
        <v>10</v>
      </c>
      <c r="O17" s="37"/>
      <c r="P17" s="37"/>
      <c r="Q17" s="37" t="s">
        <v>2</v>
      </c>
      <c r="R17" s="37"/>
      <c r="S17" s="37"/>
      <c r="T17" s="37" t="s">
        <v>7</v>
      </c>
      <c r="U17" s="37"/>
      <c r="V17" s="37"/>
      <c r="W17" s="37" t="s">
        <v>4</v>
      </c>
      <c r="X17" s="37"/>
      <c r="Y17" s="37"/>
      <c r="Z17" s="37" t="s">
        <v>22</v>
      </c>
      <c r="AA17" s="37"/>
      <c r="AB17" s="37"/>
      <c r="AC17" s="47" t="s">
        <v>20</v>
      </c>
      <c r="AD17" s="47"/>
      <c r="AE17" s="47"/>
    </row>
    <row r="18" spans="1:31" ht="160.19999999999999" thickBot="1">
      <c r="A18" s="48"/>
      <c r="B18" s="48"/>
      <c r="C18" s="48"/>
      <c r="D18" s="37"/>
      <c r="E18" s="7" t="s">
        <v>5</v>
      </c>
      <c r="F18" s="7" t="s">
        <v>6</v>
      </c>
      <c r="G18" s="7" t="s">
        <v>3</v>
      </c>
      <c r="H18" s="7" t="s">
        <v>5</v>
      </c>
      <c r="I18" s="7" t="s">
        <v>6</v>
      </c>
      <c r="J18" s="7" t="s">
        <v>3</v>
      </c>
      <c r="K18" s="7" t="s">
        <v>5</v>
      </c>
      <c r="L18" s="7" t="s">
        <v>6</v>
      </c>
      <c r="M18" s="7" t="s">
        <v>3</v>
      </c>
      <c r="N18" s="7" t="s">
        <v>5</v>
      </c>
      <c r="O18" s="7" t="s">
        <v>6</v>
      </c>
      <c r="P18" s="7" t="s">
        <v>3</v>
      </c>
      <c r="Q18" s="7" t="s">
        <v>5</v>
      </c>
      <c r="R18" s="7" t="s">
        <v>6</v>
      </c>
      <c r="S18" s="7" t="s">
        <v>3</v>
      </c>
      <c r="T18" s="7" t="s">
        <v>5</v>
      </c>
      <c r="U18" s="7" t="s">
        <v>6</v>
      </c>
      <c r="V18" s="7" t="s">
        <v>3</v>
      </c>
      <c r="W18" s="7" t="s">
        <v>5</v>
      </c>
      <c r="X18" s="7" t="s">
        <v>6</v>
      </c>
      <c r="Y18" s="7" t="s">
        <v>3</v>
      </c>
      <c r="Z18" s="7" t="s">
        <v>5</v>
      </c>
      <c r="AA18" s="7" t="s">
        <v>6</v>
      </c>
      <c r="AB18" s="7" t="s">
        <v>3</v>
      </c>
      <c r="AC18" s="7" t="s">
        <v>5</v>
      </c>
      <c r="AD18" s="7" t="s">
        <v>6</v>
      </c>
      <c r="AE18" s="7" t="s">
        <v>3</v>
      </c>
    </row>
    <row r="19" spans="1:31" ht="105" customHeight="1">
      <c r="A19" s="27">
        <v>1</v>
      </c>
      <c r="B19" s="32" t="s">
        <v>30</v>
      </c>
      <c r="C19" s="33"/>
      <c r="D19" s="34"/>
      <c r="E19" s="8">
        <f>E20</f>
        <v>16570000</v>
      </c>
      <c r="F19" s="8">
        <f t="shared" ref="F19:AD19" si="0">F20</f>
        <v>55000</v>
      </c>
      <c r="G19" s="8">
        <f>+F19+E19</f>
        <v>16625000</v>
      </c>
      <c r="H19" s="8">
        <f t="shared" si="0"/>
        <v>0</v>
      </c>
      <c r="I19" s="8">
        <f t="shared" si="0"/>
        <v>0</v>
      </c>
      <c r="J19" s="8">
        <f t="shared" si="0"/>
        <v>0</v>
      </c>
      <c r="K19" s="8">
        <f t="shared" si="0"/>
        <v>0</v>
      </c>
      <c r="L19" s="8">
        <f t="shared" si="0"/>
        <v>0</v>
      </c>
      <c r="M19" s="8">
        <f t="shared" si="0"/>
        <v>0</v>
      </c>
      <c r="N19" s="8">
        <f t="shared" si="0"/>
        <v>0</v>
      </c>
      <c r="O19" s="8">
        <f t="shared" si="0"/>
        <v>0</v>
      </c>
      <c r="P19" s="8">
        <f t="shared" si="0"/>
        <v>0</v>
      </c>
      <c r="Q19" s="8">
        <f t="shared" si="0"/>
        <v>0</v>
      </c>
      <c r="R19" s="8">
        <f t="shared" si="0"/>
        <v>0</v>
      </c>
      <c r="S19" s="8">
        <f t="shared" si="0"/>
        <v>0</v>
      </c>
      <c r="T19" s="8">
        <f t="shared" si="0"/>
        <v>0</v>
      </c>
      <c r="U19" s="8">
        <f t="shared" si="0"/>
        <v>0</v>
      </c>
      <c r="V19" s="8">
        <f t="shared" si="0"/>
        <v>0</v>
      </c>
      <c r="W19" s="8">
        <f t="shared" si="0"/>
        <v>0</v>
      </c>
      <c r="X19" s="8">
        <f t="shared" si="0"/>
        <v>0</v>
      </c>
      <c r="Y19" s="8">
        <f t="shared" si="0"/>
        <v>0</v>
      </c>
      <c r="Z19" s="8">
        <f t="shared" si="0"/>
        <v>0</v>
      </c>
      <c r="AA19" s="8">
        <f t="shared" si="0"/>
        <v>0</v>
      </c>
      <c r="AB19" s="8">
        <f t="shared" si="0"/>
        <v>0</v>
      </c>
      <c r="AC19" s="8">
        <f t="shared" si="0"/>
        <v>16570000</v>
      </c>
      <c r="AD19" s="8">
        <f t="shared" si="0"/>
        <v>55000</v>
      </c>
      <c r="AE19" s="8">
        <f>AE20+AE41</f>
        <v>38895288.810000002</v>
      </c>
    </row>
    <row r="20" spans="1:31" ht="52.5" customHeight="1">
      <c r="A20" s="25"/>
      <c r="B20" s="29">
        <v>1</v>
      </c>
      <c r="C20" s="49" t="s">
        <v>26</v>
      </c>
      <c r="D20" s="21"/>
      <c r="E20" s="9">
        <f>SUM(E21:E26)</f>
        <v>16570000</v>
      </c>
      <c r="F20" s="9">
        <f t="shared" ref="F20:AE20" si="1">SUM(F21:F26)</f>
        <v>55000</v>
      </c>
      <c r="G20" s="9">
        <f t="shared" si="1"/>
        <v>16625000</v>
      </c>
      <c r="H20" s="9">
        <f t="shared" si="1"/>
        <v>0</v>
      </c>
      <c r="I20" s="9">
        <f t="shared" si="1"/>
        <v>0</v>
      </c>
      <c r="J20" s="9">
        <f t="shared" si="1"/>
        <v>0</v>
      </c>
      <c r="K20" s="9">
        <f t="shared" si="1"/>
        <v>0</v>
      </c>
      <c r="L20" s="9">
        <f t="shared" si="1"/>
        <v>0</v>
      </c>
      <c r="M20" s="9">
        <f t="shared" si="1"/>
        <v>0</v>
      </c>
      <c r="N20" s="9">
        <f t="shared" si="1"/>
        <v>0</v>
      </c>
      <c r="O20" s="9">
        <f t="shared" ref="O20" si="2">SUM(O21:O26)</f>
        <v>0</v>
      </c>
      <c r="P20" s="9">
        <f t="shared" si="1"/>
        <v>0</v>
      </c>
      <c r="Q20" s="9">
        <f t="shared" si="1"/>
        <v>0</v>
      </c>
      <c r="R20" s="9">
        <f t="shared" si="1"/>
        <v>0</v>
      </c>
      <c r="S20" s="9">
        <f t="shared" si="1"/>
        <v>0</v>
      </c>
      <c r="T20" s="9">
        <f t="shared" si="1"/>
        <v>0</v>
      </c>
      <c r="U20" s="9">
        <f t="shared" si="1"/>
        <v>0</v>
      </c>
      <c r="V20" s="9">
        <f t="shared" si="1"/>
        <v>0</v>
      </c>
      <c r="W20" s="9">
        <f t="shared" si="1"/>
        <v>0</v>
      </c>
      <c r="X20" s="9">
        <f t="shared" si="1"/>
        <v>0</v>
      </c>
      <c r="Y20" s="9">
        <f t="shared" si="1"/>
        <v>0</v>
      </c>
      <c r="Z20" s="9">
        <f>SUM(Z21:Z26)</f>
        <v>0</v>
      </c>
      <c r="AA20" s="9">
        <f>SUM(AA21:AA26)</f>
        <v>0</v>
      </c>
      <c r="AB20" s="9">
        <f>SUM(AB21:AB26)</f>
        <v>0</v>
      </c>
      <c r="AC20" s="9">
        <f t="shared" si="1"/>
        <v>16570000</v>
      </c>
      <c r="AD20" s="9">
        <f t="shared" si="1"/>
        <v>55000</v>
      </c>
      <c r="AE20" s="9">
        <f t="shared" si="1"/>
        <v>16625000</v>
      </c>
    </row>
    <row r="21" spans="1:31" ht="22.8">
      <c r="A21" s="25"/>
      <c r="B21" s="29"/>
      <c r="C21" s="4">
        <v>1000</v>
      </c>
      <c r="D21" s="10" t="s">
        <v>11</v>
      </c>
      <c r="E21" s="11">
        <v>0</v>
      </c>
      <c r="F21" s="11">
        <v>0</v>
      </c>
      <c r="G21" s="11">
        <f t="shared" ref="G21:G48" si="3">E21+F21</f>
        <v>0</v>
      </c>
      <c r="H21" s="11">
        <v>0</v>
      </c>
      <c r="I21" s="11">
        <v>0</v>
      </c>
      <c r="J21" s="11">
        <f>+H21+I21</f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 t="shared" ref="P21:P48" si="4">N21+O21</f>
        <v>0</v>
      </c>
      <c r="Q21" s="11">
        <v>0</v>
      </c>
      <c r="R21" s="11">
        <v>0</v>
      </c>
      <c r="S21" s="11">
        <f t="shared" ref="S21:S26" si="5">Q21+R21</f>
        <v>0</v>
      </c>
      <c r="T21" s="11">
        <v>0</v>
      </c>
      <c r="U21" s="11">
        <v>0</v>
      </c>
      <c r="V21" s="11">
        <f t="shared" ref="V21:V26" si="6">T21+U21</f>
        <v>0</v>
      </c>
      <c r="W21" s="11">
        <v>0</v>
      </c>
      <c r="X21" s="11">
        <v>0</v>
      </c>
      <c r="Y21" s="11">
        <f t="shared" ref="Y21:Y26" si="7">W21+X21</f>
        <v>0</v>
      </c>
      <c r="Z21" s="11">
        <v>0</v>
      </c>
      <c r="AA21" s="11">
        <v>0</v>
      </c>
      <c r="AB21" s="11">
        <f t="shared" ref="AB21:AB26" si="8">Z21+AA21</f>
        <v>0</v>
      </c>
      <c r="AC21" s="11">
        <v>0</v>
      </c>
      <c r="AD21" s="11">
        <v>0</v>
      </c>
      <c r="AE21" s="11">
        <f t="shared" ref="AE21:AE26" si="9">AC21+AD21</f>
        <v>0</v>
      </c>
    </row>
    <row r="22" spans="1:31" ht="22.8">
      <c r="A22" s="25"/>
      <c r="B22" s="29"/>
      <c r="C22" s="4">
        <v>2000</v>
      </c>
      <c r="D22" s="10" t="s">
        <v>12</v>
      </c>
      <c r="E22" s="11">
        <v>0</v>
      </c>
      <c r="F22" s="11">
        <v>0</v>
      </c>
      <c r="G22" s="11">
        <f t="shared" si="3"/>
        <v>0</v>
      </c>
      <c r="H22" s="11">
        <v>0</v>
      </c>
      <c r="I22" s="11">
        <v>0</v>
      </c>
      <c r="J22" s="11">
        <f t="shared" ref="J22:J26" si="10">+H22+I22</f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f t="shared" si="4"/>
        <v>0</v>
      </c>
      <c r="Q22" s="11">
        <v>0</v>
      </c>
      <c r="R22" s="11">
        <v>0</v>
      </c>
      <c r="S22" s="11">
        <f t="shared" si="5"/>
        <v>0</v>
      </c>
      <c r="T22" s="11">
        <v>0</v>
      </c>
      <c r="U22" s="11">
        <v>0</v>
      </c>
      <c r="V22" s="11">
        <f t="shared" si="6"/>
        <v>0</v>
      </c>
      <c r="W22" s="11">
        <v>0</v>
      </c>
      <c r="X22" s="11">
        <v>0</v>
      </c>
      <c r="Y22" s="11">
        <f t="shared" si="7"/>
        <v>0</v>
      </c>
      <c r="Z22" s="11">
        <v>0</v>
      </c>
      <c r="AA22" s="11">
        <v>0</v>
      </c>
      <c r="AB22" s="11">
        <f t="shared" si="8"/>
        <v>0</v>
      </c>
      <c r="AC22" s="11">
        <v>0</v>
      </c>
      <c r="AD22" s="11">
        <v>0</v>
      </c>
      <c r="AE22" s="11">
        <f t="shared" si="9"/>
        <v>0</v>
      </c>
    </row>
    <row r="23" spans="1:31" ht="22.8">
      <c r="A23" s="25"/>
      <c r="B23" s="29"/>
      <c r="C23" s="4">
        <v>3000</v>
      </c>
      <c r="D23" s="10" t="s">
        <v>13</v>
      </c>
      <c r="E23" s="11">
        <v>16570000</v>
      </c>
      <c r="F23" s="11">
        <v>55000</v>
      </c>
      <c r="G23" s="11">
        <f t="shared" si="3"/>
        <v>16625000</v>
      </c>
      <c r="H23" s="11">
        <v>0</v>
      </c>
      <c r="I23" s="11">
        <v>0</v>
      </c>
      <c r="J23" s="11">
        <f t="shared" si="10"/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si="4"/>
        <v>0</v>
      </c>
      <c r="Q23" s="11">
        <v>0</v>
      </c>
      <c r="R23" s="11">
        <v>0</v>
      </c>
      <c r="S23" s="11">
        <f t="shared" si="5"/>
        <v>0</v>
      </c>
      <c r="T23" s="11">
        <v>0</v>
      </c>
      <c r="U23" s="11">
        <v>0</v>
      </c>
      <c r="V23" s="11">
        <f t="shared" si="6"/>
        <v>0</v>
      </c>
      <c r="W23" s="11">
        <v>0</v>
      </c>
      <c r="X23" s="11">
        <v>0</v>
      </c>
      <c r="Y23" s="11">
        <f t="shared" si="7"/>
        <v>0</v>
      </c>
      <c r="Z23" s="11">
        <v>0</v>
      </c>
      <c r="AA23" s="11">
        <v>0</v>
      </c>
      <c r="AB23" s="11">
        <f t="shared" si="8"/>
        <v>0</v>
      </c>
      <c r="AC23" s="11">
        <v>16570000</v>
      </c>
      <c r="AD23" s="11">
        <v>55000</v>
      </c>
      <c r="AE23" s="11">
        <f t="shared" si="9"/>
        <v>16625000</v>
      </c>
    </row>
    <row r="24" spans="1:31" ht="22.8">
      <c r="A24" s="25"/>
      <c r="B24" s="29"/>
      <c r="C24" s="4">
        <v>4000</v>
      </c>
      <c r="D24" s="10" t="s">
        <v>14</v>
      </c>
      <c r="E24" s="11">
        <v>0</v>
      </c>
      <c r="F24" s="11">
        <v>0</v>
      </c>
      <c r="G24" s="11">
        <f t="shared" si="3"/>
        <v>0</v>
      </c>
      <c r="H24" s="11">
        <v>0</v>
      </c>
      <c r="I24" s="11">
        <v>0</v>
      </c>
      <c r="J24" s="11">
        <f t="shared" si="10"/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 t="shared" si="4"/>
        <v>0</v>
      </c>
      <c r="Q24" s="11">
        <v>0</v>
      </c>
      <c r="R24" s="11">
        <v>0</v>
      </c>
      <c r="S24" s="11">
        <f t="shared" si="5"/>
        <v>0</v>
      </c>
      <c r="T24" s="11">
        <v>0</v>
      </c>
      <c r="U24" s="11">
        <v>0</v>
      </c>
      <c r="V24" s="11">
        <f t="shared" si="6"/>
        <v>0</v>
      </c>
      <c r="W24" s="11">
        <v>0</v>
      </c>
      <c r="X24" s="11">
        <v>0</v>
      </c>
      <c r="Y24" s="11">
        <f t="shared" si="7"/>
        <v>0</v>
      </c>
      <c r="Z24" s="11">
        <v>0</v>
      </c>
      <c r="AA24" s="11">
        <v>0</v>
      </c>
      <c r="AB24" s="11">
        <f t="shared" si="8"/>
        <v>0</v>
      </c>
      <c r="AC24" s="11">
        <v>0</v>
      </c>
      <c r="AD24" s="11">
        <v>0</v>
      </c>
      <c r="AE24" s="11">
        <f t="shared" si="9"/>
        <v>0</v>
      </c>
    </row>
    <row r="25" spans="1:31" ht="22.8">
      <c r="A25" s="25"/>
      <c r="B25" s="29"/>
      <c r="C25" s="4">
        <v>5000</v>
      </c>
      <c r="D25" s="10" t="s">
        <v>15</v>
      </c>
      <c r="E25" s="11">
        <v>0</v>
      </c>
      <c r="F25" s="11">
        <v>0</v>
      </c>
      <c r="G25" s="11">
        <f t="shared" si="3"/>
        <v>0</v>
      </c>
      <c r="H25" s="11">
        <v>0</v>
      </c>
      <c r="I25" s="11">
        <v>0</v>
      </c>
      <c r="J25" s="11">
        <f t="shared" si="10"/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4"/>
        <v>0</v>
      </c>
      <c r="Q25" s="11">
        <v>0</v>
      </c>
      <c r="R25" s="11">
        <v>0</v>
      </c>
      <c r="S25" s="11">
        <f t="shared" si="5"/>
        <v>0</v>
      </c>
      <c r="T25" s="11">
        <v>0</v>
      </c>
      <c r="U25" s="11">
        <v>0</v>
      </c>
      <c r="V25" s="11">
        <f t="shared" si="6"/>
        <v>0</v>
      </c>
      <c r="W25" s="11">
        <v>0</v>
      </c>
      <c r="X25" s="11">
        <v>0</v>
      </c>
      <c r="Y25" s="11">
        <f t="shared" si="7"/>
        <v>0</v>
      </c>
      <c r="Z25" s="11">
        <v>0</v>
      </c>
      <c r="AA25" s="11">
        <v>0</v>
      </c>
      <c r="AB25" s="11">
        <f t="shared" si="8"/>
        <v>0</v>
      </c>
      <c r="AC25" s="11">
        <v>0</v>
      </c>
      <c r="AD25" s="11">
        <v>0</v>
      </c>
      <c r="AE25" s="11">
        <f t="shared" si="9"/>
        <v>0</v>
      </c>
    </row>
    <row r="26" spans="1:31" ht="22.8">
      <c r="A26" s="25"/>
      <c r="B26" s="29"/>
      <c r="C26" s="4">
        <v>6000</v>
      </c>
      <c r="D26" s="10" t="s">
        <v>16</v>
      </c>
      <c r="E26" s="11">
        <v>0</v>
      </c>
      <c r="F26" s="11">
        <v>0</v>
      </c>
      <c r="G26" s="11">
        <f t="shared" si="3"/>
        <v>0</v>
      </c>
      <c r="H26" s="11">
        <v>0</v>
      </c>
      <c r="I26" s="11">
        <v>0</v>
      </c>
      <c r="J26" s="11">
        <f t="shared" si="10"/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4"/>
        <v>0</v>
      </c>
      <c r="Q26" s="11">
        <v>0</v>
      </c>
      <c r="R26" s="11">
        <v>0</v>
      </c>
      <c r="S26" s="11">
        <f t="shared" si="5"/>
        <v>0</v>
      </c>
      <c r="T26" s="11">
        <v>0</v>
      </c>
      <c r="U26" s="11">
        <v>0</v>
      </c>
      <c r="V26" s="11">
        <f t="shared" si="6"/>
        <v>0</v>
      </c>
      <c r="W26" s="11">
        <v>0</v>
      </c>
      <c r="X26" s="11">
        <v>0</v>
      </c>
      <c r="Y26" s="11">
        <f t="shared" si="7"/>
        <v>0</v>
      </c>
      <c r="Z26" s="11">
        <v>0</v>
      </c>
      <c r="AA26" s="11">
        <v>0</v>
      </c>
      <c r="AB26" s="11">
        <f t="shared" si="8"/>
        <v>0</v>
      </c>
      <c r="AC26" s="11">
        <f>E26-N26-Q26-T26-W26-Z26</f>
        <v>0</v>
      </c>
      <c r="AD26" s="11">
        <f>F26-O26-R26-U26-X26-AA26</f>
        <v>0</v>
      </c>
      <c r="AE26" s="11">
        <f t="shared" si="9"/>
        <v>0</v>
      </c>
    </row>
    <row r="27" spans="1:31" ht="59.4" customHeight="1">
      <c r="A27" s="25"/>
      <c r="B27" s="17"/>
      <c r="C27" s="22" t="s">
        <v>31</v>
      </c>
      <c r="D27" s="22"/>
      <c r="E27" s="9">
        <f>SUM(E28:E33)</f>
        <v>1096285</v>
      </c>
      <c r="F27" s="9">
        <f t="shared" ref="F27:Y27" si="11">SUM(F28:F33)</f>
        <v>350000</v>
      </c>
      <c r="G27" s="9">
        <f t="shared" si="11"/>
        <v>1446285</v>
      </c>
      <c r="H27" s="9">
        <f t="shared" si="11"/>
        <v>0</v>
      </c>
      <c r="I27" s="9">
        <f t="shared" si="11"/>
        <v>0</v>
      </c>
      <c r="J27" s="9">
        <f t="shared" si="11"/>
        <v>0</v>
      </c>
      <c r="K27" s="9">
        <f t="shared" si="11"/>
        <v>0</v>
      </c>
      <c r="L27" s="9">
        <f t="shared" si="11"/>
        <v>0</v>
      </c>
      <c r="M27" s="9">
        <f t="shared" si="11"/>
        <v>0</v>
      </c>
      <c r="N27" s="9">
        <f t="shared" si="11"/>
        <v>0</v>
      </c>
      <c r="O27" s="9">
        <f t="shared" si="11"/>
        <v>0</v>
      </c>
      <c r="P27" s="9">
        <f t="shared" si="11"/>
        <v>0</v>
      </c>
      <c r="Q27" s="9">
        <f t="shared" si="11"/>
        <v>0</v>
      </c>
      <c r="R27" s="9">
        <f t="shared" si="11"/>
        <v>0</v>
      </c>
      <c r="S27" s="9">
        <f t="shared" si="11"/>
        <v>0</v>
      </c>
      <c r="T27" s="9">
        <f t="shared" si="11"/>
        <v>0</v>
      </c>
      <c r="U27" s="9">
        <f t="shared" si="11"/>
        <v>0</v>
      </c>
      <c r="V27" s="9">
        <f t="shared" si="11"/>
        <v>0</v>
      </c>
      <c r="W27" s="9">
        <f t="shared" si="11"/>
        <v>0</v>
      </c>
      <c r="X27" s="9">
        <f t="shared" si="11"/>
        <v>0</v>
      </c>
      <c r="Y27" s="9">
        <f t="shared" si="11"/>
        <v>0</v>
      </c>
      <c r="Z27" s="9">
        <f>SUM(Z28:Z33)</f>
        <v>0</v>
      </c>
      <c r="AA27" s="9">
        <f>SUM(AA28:AA33)</f>
        <v>0</v>
      </c>
      <c r="AB27" s="9">
        <f>SUM(AB28:AB33)</f>
        <v>0</v>
      </c>
      <c r="AC27" s="9">
        <f t="shared" ref="AC27:AE27" si="12">SUM(AC28:AC33)</f>
        <v>1096285</v>
      </c>
      <c r="AD27" s="9">
        <f t="shared" si="12"/>
        <v>350000</v>
      </c>
      <c r="AE27" s="9">
        <f t="shared" si="12"/>
        <v>1446285</v>
      </c>
    </row>
    <row r="28" spans="1:31" ht="22.8">
      <c r="A28" s="25"/>
      <c r="B28" s="17"/>
      <c r="C28" s="4">
        <v>1000</v>
      </c>
      <c r="D28" s="10" t="s">
        <v>11</v>
      </c>
      <c r="E28" s="11">
        <v>0</v>
      </c>
      <c r="F28" s="11">
        <v>0</v>
      </c>
      <c r="G28" s="11">
        <f t="shared" ref="G28:G33" si="13">E28+F28</f>
        <v>0</v>
      </c>
      <c r="H28" s="11">
        <v>0</v>
      </c>
      <c r="I28" s="11">
        <v>0</v>
      </c>
      <c r="J28" s="11">
        <f>+H28+I28</f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 t="shared" ref="P28:P33" si="14">N28+O28</f>
        <v>0</v>
      </c>
      <c r="Q28" s="11">
        <v>0</v>
      </c>
      <c r="R28" s="11">
        <v>0</v>
      </c>
      <c r="S28" s="11">
        <f t="shared" ref="S28:S33" si="15">Q28+R28</f>
        <v>0</v>
      </c>
      <c r="T28" s="11">
        <v>0</v>
      </c>
      <c r="U28" s="11">
        <v>0</v>
      </c>
      <c r="V28" s="11">
        <f t="shared" ref="V28:V33" si="16">T28+U28</f>
        <v>0</v>
      </c>
      <c r="W28" s="11">
        <v>0</v>
      </c>
      <c r="X28" s="11">
        <v>0</v>
      </c>
      <c r="Y28" s="11">
        <f t="shared" ref="Y28:Y33" si="17">W28+X28</f>
        <v>0</v>
      </c>
      <c r="Z28" s="11">
        <v>0</v>
      </c>
      <c r="AA28" s="11">
        <v>0</v>
      </c>
      <c r="AB28" s="11">
        <f t="shared" ref="AB28:AB33" si="18">Z28+AA28</f>
        <v>0</v>
      </c>
      <c r="AC28" s="11">
        <v>0</v>
      </c>
      <c r="AD28" s="11">
        <v>0</v>
      </c>
      <c r="AE28" s="11">
        <f t="shared" ref="AE28:AE33" si="19">AC28+AD28</f>
        <v>0</v>
      </c>
    </row>
    <row r="29" spans="1:31" ht="22.8">
      <c r="A29" s="25"/>
      <c r="B29" s="17"/>
      <c r="C29" s="4">
        <v>2000</v>
      </c>
      <c r="D29" s="10" t="s">
        <v>12</v>
      </c>
      <c r="E29" s="11">
        <v>0</v>
      </c>
      <c r="F29" s="11">
        <v>350000</v>
      </c>
      <c r="G29" s="11">
        <f t="shared" si="13"/>
        <v>350000</v>
      </c>
      <c r="H29" s="11">
        <v>0</v>
      </c>
      <c r="I29" s="11">
        <v>0</v>
      </c>
      <c r="J29" s="11">
        <f t="shared" ref="J29:J33" si="20">+H29+I29</f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 t="shared" si="14"/>
        <v>0</v>
      </c>
      <c r="Q29" s="11">
        <v>0</v>
      </c>
      <c r="R29" s="11">
        <v>0</v>
      </c>
      <c r="S29" s="11">
        <f t="shared" si="15"/>
        <v>0</v>
      </c>
      <c r="T29" s="11">
        <v>0</v>
      </c>
      <c r="U29" s="11">
        <v>0</v>
      </c>
      <c r="V29" s="11">
        <f t="shared" si="16"/>
        <v>0</v>
      </c>
      <c r="W29" s="11">
        <v>0</v>
      </c>
      <c r="X29" s="11">
        <v>0</v>
      </c>
      <c r="Y29" s="11">
        <f t="shared" si="17"/>
        <v>0</v>
      </c>
      <c r="Z29" s="11">
        <v>0</v>
      </c>
      <c r="AA29" s="11">
        <v>0</v>
      </c>
      <c r="AB29" s="11">
        <f t="shared" si="18"/>
        <v>0</v>
      </c>
      <c r="AC29" s="11">
        <v>0</v>
      </c>
      <c r="AD29" s="11">
        <v>350000</v>
      </c>
      <c r="AE29" s="11">
        <f t="shared" si="19"/>
        <v>350000</v>
      </c>
    </row>
    <row r="30" spans="1:31" ht="22.8">
      <c r="A30" s="25"/>
      <c r="B30" s="17"/>
      <c r="C30" s="4">
        <v>3000</v>
      </c>
      <c r="D30" s="10" t="s">
        <v>13</v>
      </c>
      <c r="E30" s="11">
        <v>0</v>
      </c>
      <c r="F30" s="11">
        <v>0</v>
      </c>
      <c r="G30" s="11">
        <f t="shared" si="13"/>
        <v>0</v>
      </c>
      <c r="H30" s="11">
        <v>0</v>
      </c>
      <c r="I30" s="11">
        <v>0</v>
      </c>
      <c r="J30" s="11">
        <f t="shared" si="20"/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 t="shared" si="14"/>
        <v>0</v>
      </c>
      <c r="Q30" s="11">
        <v>0</v>
      </c>
      <c r="R30" s="11">
        <v>0</v>
      </c>
      <c r="S30" s="11">
        <f t="shared" si="15"/>
        <v>0</v>
      </c>
      <c r="T30" s="11">
        <v>0</v>
      </c>
      <c r="U30" s="11">
        <v>0</v>
      </c>
      <c r="V30" s="11">
        <f t="shared" si="16"/>
        <v>0</v>
      </c>
      <c r="W30" s="11">
        <v>0</v>
      </c>
      <c r="X30" s="11">
        <v>0</v>
      </c>
      <c r="Y30" s="11">
        <f t="shared" si="17"/>
        <v>0</v>
      </c>
      <c r="Z30" s="11">
        <v>0</v>
      </c>
      <c r="AA30" s="11">
        <v>0</v>
      </c>
      <c r="AB30" s="11">
        <f t="shared" si="18"/>
        <v>0</v>
      </c>
      <c r="AC30" s="11">
        <v>0</v>
      </c>
      <c r="AD30" s="11">
        <v>0</v>
      </c>
      <c r="AE30" s="11">
        <f t="shared" si="19"/>
        <v>0</v>
      </c>
    </row>
    <row r="31" spans="1:31" ht="22.8">
      <c r="A31" s="25"/>
      <c r="B31" s="17"/>
      <c r="C31" s="4">
        <v>4000</v>
      </c>
      <c r="D31" s="10" t="s">
        <v>14</v>
      </c>
      <c r="E31" s="11">
        <v>0</v>
      </c>
      <c r="F31" s="11">
        <v>0</v>
      </c>
      <c r="G31" s="11">
        <f t="shared" si="13"/>
        <v>0</v>
      </c>
      <c r="H31" s="11">
        <v>0</v>
      </c>
      <c r="I31" s="11">
        <v>0</v>
      </c>
      <c r="J31" s="11">
        <f t="shared" si="20"/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 t="shared" si="14"/>
        <v>0</v>
      </c>
      <c r="Q31" s="11">
        <v>0</v>
      </c>
      <c r="R31" s="11">
        <v>0</v>
      </c>
      <c r="S31" s="11">
        <f t="shared" si="15"/>
        <v>0</v>
      </c>
      <c r="T31" s="11">
        <v>0</v>
      </c>
      <c r="U31" s="11">
        <v>0</v>
      </c>
      <c r="V31" s="11">
        <f t="shared" si="16"/>
        <v>0</v>
      </c>
      <c r="W31" s="11">
        <v>0</v>
      </c>
      <c r="X31" s="11">
        <v>0</v>
      </c>
      <c r="Y31" s="11">
        <f t="shared" si="17"/>
        <v>0</v>
      </c>
      <c r="Z31" s="11">
        <v>0</v>
      </c>
      <c r="AA31" s="11">
        <v>0</v>
      </c>
      <c r="AB31" s="11">
        <f t="shared" si="18"/>
        <v>0</v>
      </c>
      <c r="AC31" s="11">
        <v>0</v>
      </c>
      <c r="AD31" s="11">
        <v>0</v>
      </c>
      <c r="AE31" s="11">
        <f t="shared" si="19"/>
        <v>0</v>
      </c>
    </row>
    <row r="32" spans="1:31" ht="22.8">
      <c r="A32" s="25"/>
      <c r="B32" s="17"/>
      <c r="C32" s="4">
        <v>5000</v>
      </c>
      <c r="D32" s="10" t="s">
        <v>15</v>
      </c>
      <c r="E32" s="11">
        <v>1096285</v>
      </c>
      <c r="F32" s="11">
        <v>0</v>
      </c>
      <c r="G32" s="11">
        <f t="shared" si="13"/>
        <v>1096285</v>
      </c>
      <c r="H32" s="11">
        <v>0</v>
      </c>
      <c r="I32" s="11">
        <v>0</v>
      </c>
      <c r="J32" s="11">
        <f t="shared" si="20"/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f t="shared" si="14"/>
        <v>0</v>
      </c>
      <c r="Q32" s="11">
        <v>0</v>
      </c>
      <c r="R32" s="11">
        <v>0</v>
      </c>
      <c r="S32" s="11">
        <f t="shared" si="15"/>
        <v>0</v>
      </c>
      <c r="T32" s="11">
        <v>0</v>
      </c>
      <c r="U32" s="11">
        <v>0</v>
      </c>
      <c r="V32" s="11">
        <f t="shared" si="16"/>
        <v>0</v>
      </c>
      <c r="W32" s="11">
        <v>0</v>
      </c>
      <c r="X32" s="11">
        <v>0</v>
      </c>
      <c r="Y32" s="11">
        <f t="shared" si="17"/>
        <v>0</v>
      </c>
      <c r="Z32" s="11">
        <v>0</v>
      </c>
      <c r="AA32" s="11">
        <v>0</v>
      </c>
      <c r="AB32" s="11">
        <f t="shared" si="18"/>
        <v>0</v>
      </c>
      <c r="AC32" s="11">
        <v>1096285</v>
      </c>
      <c r="AD32" s="11">
        <v>0</v>
      </c>
      <c r="AE32" s="11">
        <f t="shared" si="19"/>
        <v>1096285</v>
      </c>
    </row>
    <row r="33" spans="1:31" ht="22.8">
      <c r="A33" s="25"/>
      <c r="B33" s="17"/>
      <c r="C33" s="4">
        <v>6000</v>
      </c>
      <c r="D33" s="10" t="s">
        <v>16</v>
      </c>
      <c r="E33" s="11">
        <v>0</v>
      </c>
      <c r="F33" s="11">
        <v>0</v>
      </c>
      <c r="G33" s="11">
        <f t="shared" si="13"/>
        <v>0</v>
      </c>
      <c r="H33" s="11">
        <v>0</v>
      </c>
      <c r="I33" s="11">
        <v>0</v>
      </c>
      <c r="J33" s="11">
        <f t="shared" si="20"/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 t="shared" si="14"/>
        <v>0</v>
      </c>
      <c r="Q33" s="11">
        <v>0</v>
      </c>
      <c r="R33" s="11">
        <v>0</v>
      </c>
      <c r="S33" s="11">
        <f t="shared" si="15"/>
        <v>0</v>
      </c>
      <c r="T33" s="11">
        <v>0</v>
      </c>
      <c r="U33" s="11">
        <v>0</v>
      </c>
      <c r="V33" s="11">
        <f t="shared" si="16"/>
        <v>0</v>
      </c>
      <c r="W33" s="11">
        <v>0</v>
      </c>
      <c r="X33" s="11">
        <v>0</v>
      </c>
      <c r="Y33" s="11">
        <f t="shared" si="17"/>
        <v>0</v>
      </c>
      <c r="Z33" s="11">
        <v>0</v>
      </c>
      <c r="AA33" s="11">
        <v>0</v>
      </c>
      <c r="AB33" s="11">
        <f t="shared" si="18"/>
        <v>0</v>
      </c>
      <c r="AC33" s="11">
        <f>E33-N33-Q33-T33-W33-Z33</f>
        <v>0</v>
      </c>
      <c r="AD33" s="11">
        <f>F33-O33-R33-U33-X33-AA33</f>
        <v>0</v>
      </c>
      <c r="AE33" s="11">
        <f t="shared" si="19"/>
        <v>0</v>
      </c>
    </row>
    <row r="34" spans="1:31" ht="59.4" customHeight="1">
      <c r="A34" s="25"/>
      <c r="B34" s="17"/>
      <c r="C34" s="22" t="s">
        <v>32</v>
      </c>
      <c r="D34" s="22"/>
      <c r="E34" s="9">
        <f>SUM(E35:E40)</f>
        <v>224238</v>
      </c>
      <c r="F34" s="9">
        <f t="shared" ref="F34:Y34" si="21">SUM(F35:F40)</f>
        <v>0</v>
      </c>
      <c r="G34" s="9">
        <f t="shared" si="21"/>
        <v>224238</v>
      </c>
      <c r="H34" s="9">
        <f t="shared" si="21"/>
        <v>0</v>
      </c>
      <c r="I34" s="9">
        <f t="shared" si="21"/>
        <v>0</v>
      </c>
      <c r="J34" s="9">
        <f t="shared" si="21"/>
        <v>0</v>
      </c>
      <c r="K34" s="9">
        <f t="shared" si="21"/>
        <v>0</v>
      </c>
      <c r="L34" s="9">
        <f t="shared" si="21"/>
        <v>0</v>
      </c>
      <c r="M34" s="9">
        <f t="shared" si="21"/>
        <v>0</v>
      </c>
      <c r="N34" s="9">
        <f t="shared" si="21"/>
        <v>0</v>
      </c>
      <c r="O34" s="9">
        <f t="shared" si="21"/>
        <v>0</v>
      </c>
      <c r="P34" s="9">
        <f t="shared" si="21"/>
        <v>0</v>
      </c>
      <c r="Q34" s="9">
        <f t="shared" si="21"/>
        <v>0</v>
      </c>
      <c r="R34" s="9">
        <f t="shared" si="21"/>
        <v>0</v>
      </c>
      <c r="S34" s="9">
        <f t="shared" si="21"/>
        <v>0</v>
      </c>
      <c r="T34" s="9">
        <f t="shared" si="21"/>
        <v>0</v>
      </c>
      <c r="U34" s="9">
        <f t="shared" si="21"/>
        <v>0</v>
      </c>
      <c r="V34" s="9">
        <f t="shared" si="21"/>
        <v>0</v>
      </c>
      <c r="W34" s="9">
        <f t="shared" si="21"/>
        <v>0</v>
      </c>
      <c r="X34" s="9">
        <f t="shared" si="21"/>
        <v>0</v>
      </c>
      <c r="Y34" s="9">
        <f t="shared" si="21"/>
        <v>0</v>
      </c>
      <c r="Z34" s="9">
        <f>SUM(Z35:Z40)</f>
        <v>0</v>
      </c>
      <c r="AA34" s="9">
        <f>SUM(AA35:AA40)</f>
        <v>0</v>
      </c>
      <c r="AB34" s="9">
        <f>SUM(AB35:AB40)</f>
        <v>0</v>
      </c>
      <c r="AC34" s="9">
        <f t="shared" ref="AC34:AE34" si="22">SUM(AC35:AC40)</f>
        <v>224238</v>
      </c>
      <c r="AD34" s="9">
        <f t="shared" si="22"/>
        <v>0</v>
      </c>
      <c r="AE34" s="9">
        <f t="shared" si="22"/>
        <v>224238</v>
      </c>
    </row>
    <row r="35" spans="1:31" ht="22.8">
      <c r="A35" s="25"/>
      <c r="B35" s="17"/>
      <c r="C35" s="4">
        <v>1000</v>
      </c>
      <c r="D35" s="10" t="s">
        <v>11</v>
      </c>
      <c r="E35" s="11">
        <v>0</v>
      </c>
      <c r="F35" s="11">
        <v>0</v>
      </c>
      <c r="G35" s="11">
        <f t="shared" ref="G35:G40" si="23">E35+F35</f>
        <v>0</v>
      </c>
      <c r="H35" s="11">
        <v>0</v>
      </c>
      <c r="I35" s="11">
        <v>0</v>
      </c>
      <c r="J35" s="11">
        <f>+H35+I35</f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 t="shared" ref="P35:P40" si="24">N35+O35</f>
        <v>0</v>
      </c>
      <c r="Q35" s="11">
        <v>0</v>
      </c>
      <c r="R35" s="11">
        <v>0</v>
      </c>
      <c r="S35" s="11">
        <f t="shared" ref="S35:S40" si="25">Q35+R35</f>
        <v>0</v>
      </c>
      <c r="T35" s="11">
        <v>0</v>
      </c>
      <c r="U35" s="11">
        <v>0</v>
      </c>
      <c r="V35" s="11">
        <f t="shared" ref="V35:V40" si="26">T35+U35</f>
        <v>0</v>
      </c>
      <c r="W35" s="11">
        <v>0</v>
      </c>
      <c r="X35" s="11">
        <v>0</v>
      </c>
      <c r="Y35" s="11">
        <f t="shared" ref="Y35:Y40" si="27">W35+X35</f>
        <v>0</v>
      </c>
      <c r="Z35" s="11">
        <v>0</v>
      </c>
      <c r="AA35" s="11">
        <v>0</v>
      </c>
      <c r="AB35" s="11">
        <f t="shared" ref="AB35:AB40" si="28">Z35+AA35</f>
        <v>0</v>
      </c>
      <c r="AC35" s="11">
        <v>0</v>
      </c>
      <c r="AD35" s="11">
        <v>0</v>
      </c>
      <c r="AE35" s="11">
        <f t="shared" ref="AE35:AE40" si="29">AC35+AD35</f>
        <v>0</v>
      </c>
    </row>
    <row r="36" spans="1:31" ht="22.8">
      <c r="A36" s="25"/>
      <c r="B36" s="17"/>
      <c r="C36" s="4">
        <v>2000</v>
      </c>
      <c r="D36" s="10" t="s">
        <v>12</v>
      </c>
      <c r="E36" s="11">
        <v>0</v>
      </c>
      <c r="F36" s="11">
        <v>0</v>
      </c>
      <c r="G36" s="11">
        <f t="shared" si="23"/>
        <v>0</v>
      </c>
      <c r="H36" s="11">
        <v>0</v>
      </c>
      <c r="I36" s="11">
        <v>0</v>
      </c>
      <c r="J36" s="11">
        <f t="shared" ref="J36:J40" si="30">+H36+I36</f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 t="shared" si="24"/>
        <v>0</v>
      </c>
      <c r="Q36" s="11">
        <v>0</v>
      </c>
      <c r="R36" s="11">
        <v>0</v>
      </c>
      <c r="S36" s="11">
        <f t="shared" si="25"/>
        <v>0</v>
      </c>
      <c r="T36" s="11">
        <v>0</v>
      </c>
      <c r="U36" s="11">
        <v>0</v>
      </c>
      <c r="V36" s="11">
        <f t="shared" si="26"/>
        <v>0</v>
      </c>
      <c r="W36" s="11">
        <v>0</v>
      </c>
      <c r="X36" s="11">
        <v>0</v>
      </c>
      <c r="Y36" s="11">
        <f t="shared" si="27"/>
        <v>0</v>
      </c>
      <c r="Z36" s="11">
        <v>0</v>
      </c>
      <c r="AA36" s="11">
        <v>0</v>
      </c>
      <c r="AB36" s="11">
        <f t="shared" si="28"/>
        <v>0</v>
      </c>
      <c r="AC36" s="11">
        <v>0</v>
      </c>
      <c r="AD36" s="11">
        <v>0</v>
      </c>
      <c r="AE36" s="11">
        <f t="shared" si="29"/>
        <v>0</v>
      </c>
    </row>
    <row r="37" spans="1:31" ht="22.8">
      <c r="A37" s="25"/>
      <c r="B37" s="17"/>
      <c r="C37" s="4">
        <v>3000</v>
      </c>
      <c r="D37" s="10" t="s">
        <v>13</v>
      </c>
      <c r="E37" s="11">
        <v>0</v>
      </c>
      <c r="F37" s="11">
        <v>0</v>
      </c>
      <c r="G37" s="11">
        <f t="shared" si="23"/>
        <v>0</v>
      </c>
      <c r="H37" s="11">
        <v>0</v>
      </c>
      <c r="I37" s="11">
        <v>0</v>
      </c>
      <c r="J37" s="11">
        <f t="shared" si="30"/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si="24"/>
        <v>0</v>
      </c>
      <c r="Q37" s="11">
        <v>0</v>
      </c>
      <c r="R37" s="11">
        <v>0</v>
      </c>
      <c r="S37" s="11">
        <f t="shared" si="25"/>
        <v>0</v>
      </c>
      <c r="T37" s="11">
        <v>0</v>
      </c>
      <c r="U37" s="11">
        <v>0</v>
      </c>
      <c r="V37" s="11">
        <f t="shared" si="26"/>
        <v>0</v>
      </c>
      <c r="W37" s="11">
        <v>0</v>
      </c>
      <c r="X37" s="11">
        <v>0</v>
      </c>
      <c r="Y37" s="11">
        <f t="shared" si="27"/>
        <v>0</v>
      </c>
      <c r="Z37" s="11">
        <v>0</v>
      </c>
      <c r="AA37" s="11">
        <v>0</v>
      </c>
      <c r="AB37" s="11">
        <f t="shared" si="28"/>
        <v>0</v>
      </c>
      <c r="AC37" s="11">
        <v>0</v>
      </c>
      <c r="AD37" s="11">
        <v>0</v>
      </c>
      <c r="AE37" s="11">
        <f t="shared" si="29"/>
        <v>0</v>
      </c>
    </row>
    <row r="38" spans="1:31" ht="22.8">
      <c r="A38" s="25"/>
      <c r="B38" s="17"/>
      <c r="C38" s="4">
        <v>4000</v>
      </c>
      <c r="D38" s="10" t="s">
        <v>14</v>
      </c>
      <c r="E38" s="11">
        <v>0</v>
      </c>
      <c r="F38" s="11">
        <v>0</v>
      </c>
      <c r="G38" s="11">
        <f t="shared" si="23"/>
        <v>0</v>
      </c>
      <c r="H38" s="11">
        <v>0</v>
      </c>
      <c r="I38" s="11">
        <v>0</v>
      </c>
      <c r="J38" s="11">
        <f t="shared" si="30"/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 t="shared" si="24"/>
        <v>0</v>
      </c>
      <c r="Q38" s="11">
        <v>0</v>
      </c>
      <c r="R38" s="11">
        <v>0</v>
      </c>
      <c r="S38" s="11">
        <f t="shared" si="25"/>
        <v>0</v>
      </c>
      <c r="T38" s="11">
        <v>0</v>
      </c>
      <c r="U38" s="11">
        <v>0</v>
      </c>
      <c r="V38" s="11">
        <f t="shared" si="26"/>
        <v>0</v>
      </c>
      <c r="W38" s="11">
        <v>0</v>
      </c>
      <c r="X38" s="11">
        <v>0</v>
      </c>
      <c r="Y38" s="11">
        <f t="shared" si="27"/>
        <v>0</v>
      </c>
      <c r="Z38" s="11">
        <v>0</v>
      </c>
      <c r="AA38" s="11">
        <v>0</v>
      </c>
      <c r="AB38" s="11">
        <f t="shared" si="28"/>
        <v>0</v>
      </c>
      <c r="AC38" s="11">
        <v>224238</v>
      </c>
      <c r="AD38" s="11">
        <v>0</v>
      </c>
      <c r="AE38" s="11">
        <f t="shared" si="29"/>
        <v>224238</v>
      </c>
    </row>
    <row r="39" spans="1:31" ht="22.8">
      <c r="A39" s="25"/>
      <c r="B39" s="17"/>
      <c r="C39" s="4">
        <v>5000</v>
      </c>
      <c r="D39" s="10" t="s">
        <v>15</v>
      </c>
      <c r="E39" s="11">
        <v>224238</v>
      </c>
      <c r="F39" s="11">
        <v>0</v>
      </c>
      <c r="G39" s="11">
        <f t="shared" si="23"/>
        <v>224238</v>
      </c>
      <c r="H39" s="11">
        <v>0</v>
      </c>
      <c r="I39" s="11">
        <v>0</v>
      </c>
      <c r="J39" s="11">
        <f t="shared" si="30"/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24"/>
        <v>0</v>
      </c>
      <c r="Q39" s="11">
        <v>0</v>
      </c>
      <c r="R39" s="11">
        <v>0</v>
      </c>
      <c r="S39" s="11">
        <f t="shared" si="25"/>
        <v>0</v>
      </c>
      <c r="T39" s="11">
        <v>0</v>
      </c>
      <c r="U39" s="11">
        <v>0</v>
      </c>
      <c r="V39" s="11">
        <f t="shared" si="26"/>
        <v>0</v>
      </c>
      <c r="W39" s="11">
        <v>0</v>
      </c>
      <c r="X39" s="11">
        <v>0</v>
      </c>
      <c r="Y39" s="11">
        <f t="shared" si="27"/>
        <v>0</v>
      </c>
      <c r="Z39" s="11">
        <v>0</v>
      </c>
      <c r="AA39" s="11">
        <v>0</v>
      </c>
      <c r="AB39" s="11">
        <f t="shared" si="28"/>
        <v>0</v>
      </c>
      <c r="AC39" s="11">
        <v>0</v>
      </c>
      <c r="AD39" s="11">
        <v>0</v>
      </c>
      <c r="AE39" s="11">
        <f t="shared" si="29"/>
        <v>0</v>
      </c>
    </row>
    <row r="40" spans="1:31" ht="23.4" thickBot="1">
      <c r="A40" s="25"/>
      <c r="B40" s="17"/>
      <c r="C40" s="4">
        <v>6000</v>
      </c>
      <c r="D40" s="10" t="s">
        <v>16</v>
      </c>
      <c r="E40" s="11">
        <v>0</v>
      </c>
      <c r="F40" s="11">
        <v>0</v>
      </c>
      <c r="G40" s="11">
        <f t="shared" si="23"/>
        <v>0</v>
      </c>
      <c r="H40" s="11">
        <v>0</v>
      </c>
      <c r="I40" s="11">
        <v>0</v>
      </c>
      <c r="J40" s="11">
        <f t="shared" si="30"/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24"/>
        <v>0</v>
      </c>
      <c r="Q40" s="11">
        <v>0</v>
      </c>
      <c r="R40" s="11">
        <v>0</v>
      </c>
      <c r="S40" s="11">
        <f t="shared" si="25"/>
        <v>0</v>
      </c>
      <c r="T40" s="11">
        <v>0</v>
      </c>
      <c r="U40" s="11">
        <v>0</v>
      </c>
      <c r="V40" s="11">
        <f t="shared" si="26"/>
        <v>0</v>
      </c>
      <c r="W40" s="11">
        <v>0</v>
      </c>
      <c r="X40" s="11">
        <v>0</v>
      </c>
      <c r="Y40" s="11">
        <f t="shared" si="27"/>
        <v>0</v>
      </c>
      <c r="Z40" s="11">
        <v>0</v>
      </c>
      <c r="AA40" s="11">
        <v>0</v>
      </c>
      <c r="AB40" s="11">
        <f t="shared" si="28"/>
        <v>0</v>
      </c>
      <c r="AC40" s="11">
        <f>E40-N40-Q40-T40-W40-Z40</f>
        <v>0</v>
      </c>
      <c r="AD40" s="11">
        <f>F40-O40-R40-U40-X40-AA40</f>
        <v>0</v>
      </c>
      <c r="AE40" s="11">
        <f t="shared" si="29"/>
        <v>0</v>
      </c>
    </row>
    <row r="41" spans="1:31" ht="76.2" customHeight="1" thickBot="1">
      <c r="A41" s="25"/>
      <c r="B41" s="29">
        <v>2</v>
      </c>
      <c r="C41" s="44" t="s">
        <v>33</v>
      </c>
      <c r="D41" s="45"/>
      <c r="E41" s="8">
        <f>E42</f>
        <v>8964082.8100000005</v>
      </c>
      <c r="F41" s="8">
        <f t="shared" ref="F41:AD41" si="31">F42</f>
        <v>13306206</v>
      </c>
      <c r="G41" s="8">
        <f>+F41+E41</f>
        <v>22270288.810000002</v>
      </c>
      <c r="H41" s="8">
        <f t="shared" si="31"/>
        <v>0</v>
      </c>
      <c r="I41" s="8">
        <f t="shared" si="31"/>
        <v>0</v>
      </c>
      <c r="J41" s="8">
        <f t="shared" si="31"/>
        <v>0</v>
      </c>
      <c r="K41" s="8">
        <f t="shared" si="31"/>
        <v>0</v>
      </c>
      <c r="L41" s="8">
        <f t="shared" si="31"/>
        <v>0</v>
      </c>
      <c r="M41" s="8">
        <f t="shared" si="31"/>
        <v>0</v>
      </c>
      <c r="N41" s="8">
        <f t="shared" si="31"/>
        <v>0</v>
      </c>
      <c r="O41" s="8">
        <f t="shared" si="31"/>
        <v>0</v>
      </c>
      <c r="P41" s="8">
        <f t="shared" si="31"/>
        <v>0</v>
      </c>
      <c r="Q41" s="8">
        <f t="shared" si="31"/>
        <v>0</v>
      </c>
      <c r="R41" s="8">
        <f t="shared" si="31"/>
        <v>0</v>
      </c>
      <c r="S41" s="8">
        <f t="shared" si="31"/>
        <v>0</v>
      </c>
      <c r="T41" s="8">
        <f t="shared" si="31"/>
        <v>0</v>
      </c>
      <c r="U41" s="8">
        <f t="shared" si="31"/>
        <v>0</v>
      </c>
      <c r="V41" s="8">
        <f t="shared" si="31"/>
        <v>0</v>
      </c>
      <c r="W41" s="8">
        <f t="shared" si="31"/>
        <v>0</v>
      </c>
      <c r="X41" s="8">
        <f t="shared" si="31"/>
        <v>0</v>
      </c>
      <c r="Y41" s="8">
        <f t="shared" si="31"/>
        <v>0</v>
      </c>
      <c r="Z41" s="8">
        <f t="shared" si="31"/>
        <v>0</v>
      </c>
      <c r="AA41" s="8">
        <f t="shared" si="31"/>
        <v>0</v>
      </c>
      <c r="AB41" s="8">
        <f t="shared" si="31"/>
        <v>0</v>
      </c>
      <c r="AC41" s="8">
        <f t="shared" si="31"/>
        <v>8964082.8100000005</v>
      </c>
      <c r="AD41" s="8">
        <f t="shared" si="31"/>
        <v>13306206</v>
      </c>
      <c r="AE41" s="8">
        <f>AE42+AE64</f>
        <v>22270288.810000002</v>
      </c>
    </row>
    <row r="42" spans="1:31" ht="52.5" customHeight="1" thickBot="1">
      <c r="A42" s="25"/>
      <c r="B42" s="29"/>
      <c r="C42" s="35" t="s">
        <v>34</v>
      </c>
      <c r="D42" s="35"/>
      <c r="E42" s="18">
        <f>SUM(E43:E48)</f>
        <v>8964082.8100000005</v>
      </c>
      <c r="F42" s="18">
        <f>SUM(F43:F48)</f>
        <v>13306206</v>
      </c>
      <c r="G42" s="18">
        <f>+E42+F42</f>
        <v>22270288.810000002</v>
      </c>
      <c r="H42" s="18">
        <f>SUM(H43:H48)</f>
        <v>0</v>
      </c>
      <c r="I42" s="18">
        <f>SUM(I43:I48)</f>
        <v>0</v>
      </c>
      <c r="J42" s="18">
        <f>+I42+H42</f>
        <v>0</v>
      </c>
      <c r="K42" s="18">
        <f>SUM(K43:K48)</f>
        <v>0</v>
      </c>
      <c r="L42" s="18">
        <f>SUM(L43:L48)</f>
        <v>0</v>
      </c>
      <c r="M42" s="18">
        <f>+L42+K42</f>
        <v>0</v>
      </c>
      <c r="N42" s="18">
        <f>SUM(N43:N48)</f>
        <v>0</v>
      </c>
      <c r="O42" s="18">
        <f>SUM(O43:O48)</f>
        <v>0</v>
      </c>
      <c r="P42" s="18">
        <f>+O42+N42</f>
        <v>0</v>
      </c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>
        <f>SUM(AC43:AC48)</f>
        <v>8964082.8100000005</v>
      </c>
      <c r="AD42" s="18">
        <f>SUM(AD43:AD48)</f>
        <v>13306206</v>
      </c>
      <c r="AE42" s="18">
        <f>+AD42+AC42</f>
        <v>22270288.810000002</v>
      </c>
    </row>
    <row r="43" spans="1:31" s="3" customFormat="1" ht="22.8">
      <c r="A43" s="25"/>
      <c r="B43" s="29"/>
      <c r="C43" s="5">
        <v>1000</v>
      </c>
      <c r="D43" s="12" t="s">
        <v>11</v>
      </c>
      <c r="E43" s="13">
        <v>0</v>
      </c>
      <c r="F43" s="13">
        <v>10972541</v>
      </c>
      <c r="G43" s="13">
        <f t="shared" si="3"/>
        <v>10972541</v>
      </c>
      <c r="H43" s="13">
        <v>0</v>
      </c>
      <c r="I43" s="13">
        <v>0</v>
      </c>
      <c r="J43" s="13">
        <f>H43+I43</f>
        <v>0</v>
      </c>
      <c r="K43" s="13">
        <v>0</v>
      </c>
      <c r="L43" s="13">
        <v>0</v>
      </c>
      <c r="M43" s="13">
        <f>+K43+L43</f>
        <v>0</v>
      </c>
      <c r="N43" s="11">
        <v>0</v>
      </c>
      <c r="O43" s="11">
        <v>0</v>
      </c>
      <c r="P43" s="13">
        <f t="shared" si="4"/>
        <v>0</v>
      </c>
      <c r="Q43" s="13">
        <v>0</v>
      </c>
      <c r="R43" s="13">
        <v>0</v>
      </c>
      <c r="S43" s="13">
        <f t="shared" ref="S43:S48" si="32">Q43+R43</f>
        <v>0</v>
      </c>
      <c r="T43" s="13">
        <v>0</v>
      </c>
      <c r="U43" s="13">
        <v>0</v>
      </c>
      <c r="V43" s="13">
        <f t="shared" ref="V43:V48" si="33">T43+U43</f>
        <v>0</v>
      </c>
      <c r="W43" s="13">
        <v>0</v>
      </c>
      <c r="X43" s="13">
        <v>0</v>
      </c>
      <c r="Y43" s="13">
        <f t="shared" ref="Y43:Y48" si="34">W43+X43</f>
        <v>0</v>
      </c>
      <c r="Z43" s="13">
        <v>0</v>
      </c>
      <c r="AA43" s="13">
        <v>0</v>
      </c>
      <c r="AB43" s="13">
        <f t="shared" ref="AB43:AB48" si="35">Z43+AA43</f>
        <v>0</v>
      </c>
      <c r="AC43" s="11">
        <v>0</v>
      </c>
      <c r="AD43" s="11">
        <v>10972541</v>
      </c>
      <c r="AE43" s="13">
        <f t="shared" ref="AE43:AE48" si="36">AC43+AD43</f>
        <v>10972541</v>
      </c>
    </row>
    <row r="44" spans="1:31" s="3" customFormat="1" ht="22.8">
      <c r="A44" s="25"/>
      <c r="B44" s="29"/>
      <c r="C44" s="5">
        <v>2000</v>
      </c>
      <c r="D44" s="12" t="s">
        <v>12</v>
      </c>
      <c r="E44" s="13">
        <v>1154081.6100000001</v>
      </c>
      <c r="F44" s="13">
        <v>905000</v>
      </c>
      <c r="G44" s="13">
        <f t="shared" si="3"/>
        <v>2059081.61</v>
      </c>
      <c r="H44" s="13">
        <v>0</v>
      </c>
      <c r="I44" s="13">
        <v>0</v>
      </c>
      <c r="J44" s="13">
        <f t="shared" ref="J44:J47" si="37">H44+I44</f>
        <v>0</v>
      </c>
      <c r="K44" s="13">
        <v>0</v>
      </c>
      <c r="L44" s="13">
        <v>0</v>
      </c>
      <c r="M44" s="13">
        <f t="shared" ref="M44:M48" si="38">+K44+L44</f>
        <v>0</v>
      </c>
      <c r="N44" s="11">
        <v>0</v>
      </c>
      <c r="O44" s="11">
        <v>0</v>
      </c>
      <c r="P44" s="13">
        <f t="shared" si="4"/>
        <v>0</v>
      </c>
      <c r="Q44" s="13">
        <v>0</v>
      </c>
      <c r="R44" s="13">
        <v>0</v>
      </c>
      <c r="S44" s="13">
        <f t="shared" si="32"/>
        <v>0</v>
      </c>
      <c r="T44" s="13">
        <v>0</v>
      </c>
      <c r="U44" s="13">
        <v>0</v>
      </c>
      <c r="V44" s="13">
        <f t="shared" si="33"/>
        <v>0</v>
      </c>
      <c r="W44" s="13">
        <v>0</v>
      </c>
      <c r="X44" s="13">
        <v>0</v>
      </c>
      <c r="Y44" s="13">
        <f t="shared" si="34"/>
        <v>0</v>
      </c>
      <c r="Z44" s="13">
        <v>0</v>
      </c>
      <c r="AA44" s="13">
        <v>0</v>
      </c>
      <c r="AB44" s="13">
        <f t="shared" si="35"/>
        <v>0</v>
      </c>
      <c r="AC44" s="11">
        <v>1154081.6100000001</v>
      </c>
      <c r="AD44" s="11">
        <v>905000</v>
      </c>
      <c r="AE44" s="13">
        <f t="shared" si="36"/>
        <v>2059081.61</v>
      </c>
    </row>
    <row r="45" spans="1:31" s="3" customFormat="1" ht="22.8">
      <c r="A45" s="25"/>
      <c r="B45" s="29"/>
      <c r="C45" s="5">
        <v>3000</v>
      </c>
      <c r="D45" s="12" t="s">
        <v>13</v>
      </c>
      <c r="E45" s="13">
        <v>5109001.2</v>
      </c>
      <c r="F45" s="13">
        <v>1398665</v>
      </c>
      <c r="G45" s="13">
        <f t="shared" si="3"/>
        <v>6507666.2000000002</v>
      </c>
      <c r="H45" s="13">
        <v>0</v>
      </c>
      <c r="I45" s="13">
        <v>0</v>
      </c>
      <c r="J45" s="13">
        <f t="shared" si="37"/>
        <v>0</v>
      </c>
      <c r="K45" s="13">
        <v>0</v>
      </c>
      <c r="L45" s="13">
        <v>0</v>
      </c>
      <c r="M45" s="13">
        <f t="shared" si="38"/>
        <v>0</v>
      </c>
      <c r="N45" s="11">
        <v>0</v>
      </c>
      <c r="O45" s="11">
        <v>0</v>
      </c>
      <c r="P45" s="13">
        <f t="shared" si="4"/>
        <v>0</v>
      </c>
      <c r="Q45" s="13">
        <v>0</v>
      </c>
      <c r="R45" s="13">
        <v>0</v>
      </c>
      <c r="S45" s="13">
        <f t="shared" si="32"/>
        <v>0</v>
      </c>
      <c r="T45" s="13">
        <v>0</v>
      </c>
      <c r="U45" s="13">
        <v>0</v>
      </c>
      <c r="V45" s="13">
        <f t="shared" si="33"/>
        <v>0</v>
      </c>
      <c r="W45" s="13">
        <v>0</v>
      </c>
      <c r="X45" s="13">
        <v>0</v>
      </c>
      <c r="Y45" s="13">
        <f t="shared" si="34"/>
        <v>0</v>
      </c>
      <c r="Z45" s="13">
        <v>0</v>
      </c>
      <c r="AA45" s="13">
        <v>0</v>
      </c>
      <c r="AB45" s="13">
        <f t="shared" si="35"/>
        <v>0</v>
      </c>
      <c r="AC45" s="11">
        <v>5109001.2</v>
      </c>
      <c r="AD45" s="11">
        <v>1398665</v>
      </c>
      <c r="AE45" s="13">
        <f t="shared" si="36"/>
        <v>6507666.2000000002</v>
      </c>
    </row>
    <row r="46" spans="1:31" s="3" customFormat="1" ht="22.8">
      <c r="A46" s="25"/>
      <c r="B46" s="29"/>
      <c r="C46" s="5">
        <v>4000</v>
      </c>
      <c r="D46" s="12" t="s">
        <v>14</v>
      </c>
      <c r="E46" s="13">
        <v>0</v>
      </c>
      <c r="F46" s="13">
        <v>0</v>
      </c>
      <c r="G46" s="13">
        <f t="shared" si="3"/>
        <v>0</v>
      </c>
      <c r="H46" s="13">
        <v>0</v>
      </c>
      <c r="I46" s="13">
        <v>0</v>
      </c>
      <c r="J46" s="13">
        <f t="shared" si="37"/>
        <v>0</v>
      </c>
      <c r="K46" s="13">
        <v>0</v>
      </c>
      <c r="L46" s="13">
        <v>0</v>
      </c>
      <c r="M46" s="13">
        <f t="shared" si="38"/>
        <v>0</v>
      </c>
      <c r="N46" s="11">
        <v>0</v>
      </c>
      <c r="O46" s="11">
        <v>0</v>
      </c>
      <c r="P46" s="13">
        <f t="shared" si="4"/>
        <v>0</v>
      </c>
      <c r="Q46" s="13">
        <v>0</v>
      </c>
      <c r="R46" s="13">
        <v>0</v>
      </c>
      <c r="S46" s="13">
        <f t="shared" si="32"/>
        <v>0</v>
      </c>
      <c r="T46" s="13">
        <v>0</v>
      </c>
      <c r="U46" s="13">
        <v>0</v>
      </c>
      <c r="V46" s="13">
        <f t="shared" si="33"/>
        <v>0</v>
      </c>
      <c r="W46" s="13">
        <v>0</v>
      </c>
      <c r="X46" s="13">
        <v>0</v>
      </c>
      <c r="Y46" s="13">
        <f t="shared" si="34"/>
        <v>0</v>
      </c>
      <c r="Z46" s="13">
        <v>0</v>
      </c>
      <c r="AA46" s="13">
        <v>0</v>
      </c>
      <c r="AB46" s="13">
        <f t="shared" si="35"/>
        <v>0</v>
      </c>
      <c r="AC46" s="11">
        <v>0</v>
      </c>
      <c r="AD46" s="11">
        <v>0</v>
      </c>
      <c r="AE46" s="13">
        <f t="shared" si="36"/>
        <v>0</v>
      </c>
    </row>
    <row r="47" spans="1:31" s="3" customFormat="1" ht="22.8">
      <c r="A47" s="25"/>
      <c r="B47" s="29"/>
      <c r="C47" s="5">
        <v>5000</v>
      </c>
      <c r="D47" s="12" t="s">
        <v>15</v>
      </c>
      <c r="E47" s="13">
        <v>2701000</v>
      </c>
      <c r="F47" s="13">
        <v>30000</v>
      </c>
      <c r="G47" s="13">
        <f t="shared" si="3"/>
        <v>2731000</v>
      </c>
      <c r="H47" s="13">
        <v>0</v>
      </c>
      <c r="I47" s="13">
        <v>0</v>
      </c>
      <c r="J47" s="13">
        <f t="shared" si="37"/>
        <v>0</v>
      </c>
      <c r="K47" s="13">
        <v>0</v>
      </c>
      <c r="L47" s="13">
        <v>0</v>
      </c>
      <c r="M47" s="13">
        <f t="shared" si="38"/>
        <v>0</v>
      </c>
      <c r="N47" s="11">
        <v>0</v>
      </c>
      <c r="O47" s="11">
        <v>0</v>
      </c>
      <c r="P47" s="13">
        <f t="shared" si="4"/>
        <v>0</v>
      </c>
      <c r="Q47" s="13">
        <v>0</v>
      </c>
      <c r="R47" s="13">
        <v>0</v>
      </c>
      <c r="S47" s="13">
        <f t="shared" si="32"/>
        <v>0</v>
      </c>
      <c r="T47" s="13">
        <v>0</v>
      </c>
      <c r="U47" s="13">
        <v>0</v>
      </c>
      <c r="V47" s="13">
        <f t="shared" si="33"/>
        <v>0</v>
      </c>
      <c r="W47" s="13">
        <v>0</v>
      </c>
      <c r="X47" s="13">
        <v>0</v>
      </c>
      <c r="Y47" s="13">
        <f t="shared" si="34"/>
        <v>0</v>
      </c>
      <c r="Z47" s="13">
        <v>0</v>
      </c>
      <c r="AA47" s="13">
        <v>0</v>
      </c>
      <c r="AB47" s="13">
        <f t="shared" si="35"/>
        <v>0</v>
      </c>
      <c r="AC47" s="11">
        <v>2701000</v>
      </c>
      <c r="AD47" s="11">
        <v>30000</v>
      </c>
      <c r="AE47" s="13">
        <f t="shared" si="36"/>
        <v>2731000</v>
      </c>
    </row>
    <row r="48" spans="1:31" s="3" customFormat="1" ht="23.4" thickBot="1">
      <c r="A48" s="26"/>
      <c r="B48" s="43"/>
      <c r="C48" s="6">
        <v>6000</v>
      </c>
      <c r="D48" s="14" t="s">
        <v>16</v>
      </c>
      <c r="E48" s="15">
        <v>0</v>
      </c>
      <c r="F48" s="15">
        <v>0</v>
      </c>
      <c r="G48" s="13">
        <f t="shared" si="3"/>
        <v>0</v>
      </c>
      <c r="H48" s="16">
        <v>0</v>
      </c>
      <c r="I48" s="16">
        <v>0</v>
      </c>
      <c r="J48" s="13">
        <f t="shared" ref="J48" si="39">H48+I48</f>
        <v>0</v>
      </c>
      <c r="K48" s="16">
        <v>0</v>
      </c>
      <c r="L48" s="16">
        <v>0</v>
      </c>
      <c r="M48" s="13">
        <f t="shared" si="38"/>
        <v>0</v>
      </c>
      <c r="N48" s="15">
        <v>0</v>
      </c>
      <c r="O48" s="15">
        <v>0</v>
      </c>
      <c r="P48" s="13">
        <f t="shared" si="4"/>
        <v>0</v>
      </c>
      <c r="Q48" s="15">
        <v>0</v>
      </c>
      <c r="R48" s="15">
        <v>0</v>
      </c>
      <c r="S48" s="15">
        <f t="shared" si="32"/>
        <v>0</v>
      </c>
      <c r="T48" s="15">
        <v>0</v>
      </c>
      <c r="U48" s="15">
        <v>0</v>
      </c>
      <c r="V48" s="15">
        <f t="shared" si="33"/>
        <v>0</v>
      </c>
      <c r="W48" s="15">
        <v>0</v>
      </c>
      <c r="X48" s="15">
        <v>0</v>
      </c>
      <c r="Y48" s="15">
        <f t="shared" si="34"/>
        <v>0</v>
      </c>
      <c r="Z48" s="15">
        <v>0</v>
      </c>
      <c r="AA48" s="15">
        <v>0</v>
      </c>
      <c r="AB48" s="15">
        <f t="shared" si="35"/>
        <v>0</v>
      </c>
      <c r="AC48" s="11">
        <v>0</v>
      </c>
      <c r="AD48" s="11">
        <v>0</v>
      </c>
      <c r="AE48" s="15">
        <f t="shared" si="36"/>
        <v>0</v>
      </c>
    </row>
    <row r="49" spans="1:31" ht="85.5" customHeight="1" thickBot="1">
      <c r="A49" s="25"/>
      <c r="B49" s="29">
        <v>1</v>
      </c>
      <c r="C49" s="30" t="s">
        <v>35</v>
      </c>
      <c r="D49" s="31"/>
      <c r="E49" s="8">
        <f>E50</f>
        <v>76888274.799999997</v>
      </c>
      <c r="F49" s="8">
        <f t="shared" ref="F49:AE49" si="40">F50</f>
        <v>0</v>
      </c>
      <c r="G49" s="8">
        <f t="shared" si="40"/>
        <v>76888274.799999997</v>
      </c>
      <c r="H49" s="8">
        <f t="shared" si="40"/>
        <v>0</v>
      </c>
      <c r="I49" s="8">
        <f t="shared" si="40"/>
        <v>0</v>
      </c>
      <c r="J49" s="8">
        <f t="shared" si="40"/>
        <v>0</v>
      </c>
      <c r="K49" s="8">
        <f t="shared" si="40"/>
        <v>0</v>
      </c>
      <c r="L49" s="8">
        <f t="shared" si="40"/>
        <v>0</v>
      </c>
      <c r="M49" s="8">
        <f t="shared" si="40"/>
        <v>0</v>
      </c>
      <c r="N49" s="8">
        <f t="shared" si="40"/>
        <v>0</v>
      </c>
      <c r="O49" s="8">
        <f t="shared" si="40"/>
        <v>0</v>
      </c>
      <c r="P49" s="8">
        <f t="shared" si="40"/>
        <v>0</v>
      </c>
      <c r="Q49" s="8">
        <f t="shared" si="40"/>
        <v>0</v>
      </c>
      <c r="R49" s="8">
        <f t="shared" si="40"/>
        <v>0</v>
      </c>
      <c r="S49" s="8">
        <f t="shared" si="40"/>
        <v>0</v>
      </c>
      <c r="T49" s="8">
        <f t="shared" si="40"/>
        <v>0</v>
      </c>
      <c r="U49" s="8">
        <f t="shared" si="40"/>
        <v>0</v>
      </c>
      <c r="V49" s="8">
        <f t="shared" si="40"/>
        <v>0</v>
      </c>
      <c r="W49" s="8">
        <f t="shared" si="40"/>
        <v>0</v>
      </c>
      <c r="X49" s="8">
        <f t="shared" si="40"/>
        <v>0</v>
      </c>
      <c r="Y49" s="8">
        <f t="shared" si="40"/>
        <v>0</v>
      </c>
      <c r="Z49" s="8">
        <f t="shared" si="40"/>
        <v>0</v>
      </c>
      <c r="AA49" s="8">
        <f t="shared" si="40"/>
        <v>0</v>
      </c>
      <c r="AB49" s="8">
        <f t="shared" si="40"/>
        <v>0</v>
      </c>
      <c r="AC49" s="8">
        <f t="shared" si="40"/>
        <v>76888274.799999997</v>
      </c>
      <c r="AD49" s="8">
        <f t="shared" si="40"/>
        <v>0</v>
      </c>
      <c r="AE49" s="8">
        <f t="shared" si="40"/>
        <v>76888274.799999997</v>
      </c>
    </row>
    <row r="50" spans="1:31" s="3" customFormat="1" ht="60" customHeight="1" thickBot="1">
      <c r="A50" s="25"/>
      <c r="B50" s="29"/>
      <c r="C50" s="36" t="s">
        <v>36</v>
      </c>
      <c r="D50" s="36"/>
      <c r="E50" s="18">
        <f>SUM(E51:E56)</f>
        <v>76888274.799999997</v>
      </c>
      <c r="F50" s="18">
        <f>SUM(F51:F56)</f>
        <v>0</v>
      </c>
      <c r="G50" s="18">
        <f>+E50+F50</f>
        <v>76888274.799999997</v>
      </c>
      <c r="H50" s="18">
        <f>SUM(H51:H56)</f>
        <v>0</v>
      </c>
      <c r="I50" s="18">
        <f>SUM(I51:I56)</f>
        <v>0</v>
      </c>
      <c r="J50" s="18">
        <f>+I50+H50</f>
        <v>0</v>
      </c>
      <c r="K50" s="18">
        <f>SUM(K51:K56)</f>
        <v>0</v>
      </c>
      <c r="L50" s="18">
        <f>SUM(L51:L56)</f>
        <v>0</v>
      </c>
      <c r="M50" s="18">
        <f>+L50+K50</f>
        <v>0</v>
      </c>
      <c r="N50" s="18">
        <f>SUM(N51:N56)</f>
        <v>0</v>
      </c>
      <c r="O50" s="18">
        <f>SUM(O51:O56)</f>
        <v>0</v>
      </c>
      <c r="P50" s="18">
        <f>+O50+N50</f>
        <v>0</v>
      </c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>
        <f>SUM(AC51:AC56)</f>
        <v>76888274.799999997</v>
      </c>
      <c r="AD50" s="18">
        <f>SUM(AD51:AD56)</f>
        <v>0</v>
      </c>
      <c r="AE50" s="18">
        <f>+AD50+AC50</f>
        <v>76888274.799999997</v>
      </c>
    </row>
    <row r="51" spans="1:31" s="3" customFormat="1" ht="22.8">
      <c r="A51" s="25"/>
      <c r="B51" s="29"/>
      <c r="C51" s="5">
        <v>1000</v>
      </c>
      <c r="D51" s="12" t="s">
        <v>11</v>
      </c>
      <c r="E51" s="13">
        <v>0</v>
      </c>
      <c r="F51" s="13">
        <v>0</v>
      </c>
      <c r="G51" s="13">
        <f>E51+F51</f>
        <v>0</v>
      </c>
      <c r="H51" s="13">
        <v>0</v>
      </c>
      <c r="I51" s="13">
        <v>0</v>
      </c>
      <c r="J51" s="13">
        <f>+H51+I51</f>
        <v>0</v>
      </c>
      <c r="K51" s="13">
        <v>0</v>
      </c>
      <c r="L51" s="13">
        <v>0</v>
      </c>
      <c r="M51" s="13">
        <f>+K51+L51</f>
        <v>0</v>
      </c>
      <c r="N51" s="13">
        <v>0</v>
      </c>
      <c r="O51" s="13">
        <v>0</v>
      </c>
      <c r="P51" s="13">
        <f t="shared" ref="P51:P56" si="41">N51+O51</f>
        <v>0</v>
      </c>
      <c r="Q51" s="13">
        <v>0</v>
      </c>
      <c r="R51" s="13">
        <v>0</v>
      </c>
      <c r="S51" s="13">
        <f t="shared" ref="S51:S56" si="42">Q51+R51</f>
        <v>0</v>
      </c>
      <c r="T51" s="13">
        <v>0</v>
      </c>
      <c r="U51" s="13">
        <v>0</v>
      </c>
      <c r="V51" s="13">
        <f t="shared" ref="V51:V56" si="43">T51+U51</f>
        <v>0</v>
      </c>
      <c r="W51" s="13">
        <v>0</v>
      </c>
      <c r="X51" s="13">
        <v>0</v>
      </c>
      <c r="Y51" s="13">
        <f t="shared" ref="Y51:Y56" si="44">W51+X51</f>
        <v>0</v>
      </c>
      <c r="Z51" s="13">
        <v>0</v>
      </c>
      <c r="AA51" s="13">
        <v>0</v>
      </c>
      <c r="AB51" s="13">
        <f t="shared" ref="AB51:AB56" si="45">Z51+AA51</f>
        <v>0</v>
      </c>
      <c r="AC51" s="13">
        <v>0</v>
      </c>
      <c r="AD51" s="13">
        <v>0</v>
      </c>
      <c r="AE51" s="13">
        <f t="shared" ref="AE51:AE56" si="46">AC51+AD51</f>
        <v>0</v>
      </c>
    </row>
    <row r="52" spans="1:31" s="3" customFormat="1" ht="22.8">
      <c r="A52" s="25"/>
      <c r="B52" s="29"/>
      <c r="C52" s="5">
        <v>2000</v>
      </c>
      <c r="D52" s="12" t="s">
        <v>12</v>
      </c>
      <c r="E52" s="13">
        <v>32490213</v>
      </c>
      <c r="F52" s="13">
        <v>0</v>
      </c>
      <c r="G52" s="13">
        <f t="shared" ref="G52:G56" si="47">E52+F52</f>
        <v>32490213</v>
      </c>
      <c r="H52" s="13">
        <v>0</v>
      </c>
      <c r="I52" s="13">
        <v>0</v>
      </c>
      <c r="J52" s="13">
        <f t="shared" ref="J52:J56" si="48">+H52+I52</f>
        <v>0</v>
      </c>
      <c r="K52" s="13">
        <v>0</v>
      </c>
      <c r="L52" s="13">
        <v>0</v>
      </c>
      <c r="M52" s="13">
        <f t="shared" ref="M52:M56" si="49">+K52+L52</f>
        <v>0</v>
      </c>
      <c r="N52" s="13">
        <v>0</v>
      </c>
      <c r="O52" s="13">
        <v>0</v>
      </c>
      <c r="P52" s="13">
        <f t="shared" si="41"/>
        <v>0</v>
      </c>
      <c r="Q52" s="13">
        <v>0</v>
      </c>
      <c r="R52" s="13">
        <v>0</v>
      </c>
      <c r="S52" s="13">
        <f t="shared" si="42"/>
        <v>0</v>
      </c>
      <c r="T52" s="13">
        <v>0</v>
      </c>
      <c r="U52" s="13">
        <v>0</v>
      </c>
      <c r="V52" s="13">
        <f t="shared" si="43"/>
        <v>0</v>
      </c>
      <c r="W52" s="13">
        <v>0</v>
      </c>
      <c r="X52" s="13">
        <v>0</v>
      </c>
      <c r="Y52" s="13">
        <f t="shared" si="44"/>
        <v>0</v>
      </c>
      <c r="Z52" s="13">
        <v>0</v>
      </c>
      <c r="AA52" s="13">
        <v>0</v>
      </c>
      <c r="AB52" s="13">
        <f t="shared" si="45"/>
        <v>0</v>
      </c>
      <c r="AC52" s="13">
        <v>32490213</v>
      </c>
      <c r="AD52" s="13">
        <v>0</v>
      </c>
      <c r="AE52" s="13">
        <f t="shared" si="46"/>
        <v>32490213</v>
      </c>
    </row>
    <row r="53" spans="1:31" s="3" customFormat="1" ht="22.8">
      <c r="A53" s="25"/>
      <c r="B53" s="29"/>
      <c r="C53" s="5">
        <v>3000</v>
      </c>
      <c r="D53" s="12" t="s">
        <v>13</v>
      </c>
      <c r="E53" s="13">
        <v>0</v>
      </c>
      <c r="F53" s="13">
        <v>0</v>
      </c>
      <c r="G53" s="13">
        <f t="shared" si="47"/>
        <v>0</v>
      </c>
      <c r="H53" s="13">
        <v>0</v>
      </c>
      <c r="I53" s="13">
        <v>0</v>
      </c>
      <c r="J53" s="13">
        <f t="shared" si="48"/>
        <v>0</v>
      </c>
      <c r="K53" s="13">
        <v>0</v>
      </c>
      <c r="L53" s="13">
        <v>0</v>
      </c>
      <c r="M53" s="13">
        <f t="shared" si="49"/>
        <v>0</v>
      </c>
      <c r="N53" s="13">
        <v>0</v>
      </c>
      <c r="O53" s="13">
        <v>0</v>
      </c>
      <c r="P53" s="13">
        <f t="shared" si="41"/>
        <v>0</v>
      </c>
      <c r="Q53" s="13">
        <v>0</v>
      </c>
      <c r="R53" s="13">
        <v>0</v>
      </c>
      <c r="S53" s="13">
        <f t="shared" si="42"/>
        <v>0</v>
      </c>
      <c r="T53" s="13">
        <v>0</v>
      </c>
      <c r="U53" s="13">
        <v>0</v>
      </c>
      <c r="V53" s="13">
        <f t="shared" si="43"/>
        <v>0</v>
      </c>
      <c r="W53" s="13">
        <v>0</v>
      </c>
      <c r="X53" s="13">
        <v>0</v>
      </c>
      <c r="Y53" s="13">
        <f t="shared" si="44"/>
        <v>0</v>
      </c>
      <c r="Z53" s="13">
        <v>0</v>
      </c>
      <c r="AA53" s="13">
        <v>0</v>
      </c>
      <c r="AB53" s="13">
        <f t="shared" si="45"/>
        <v>0</v>
      </c>
      <c r="AC53" s="13">
        <v>0</v>
      </c>
      <c r="AD53" s="13">
        <v>0</v>
      </c>
      <c r="AE53" s="13">
        <f t="shared" si="46"/>
        <v>0</v>
      </c>
    </row>
    <row r="54" spans="1:31" s="3" customFormat="1" ht="22.8">
      <c r="A54" s="25"/>
      <c r="B54" s="29"/>
      <c r="C54" s="5">
        <v>4000</v>
      </c>
      <c r="D54" s="12" t="s">
        <v>14</v>
      </c>
      <c r="E54" s="13">
        <v>0</v>
      </c>
      <c r="F54" s="13">
        <v>0</v>
      </c>
      <c r="G54" s="13">
        <f t="shared" si="47"/>
        <v>0</v>
      </c>
      <c r="H54" s="13">
        <v>0</v>
      </c>
      <c r="I54" s="13">
        <v>0</v>
      </c>
      <c r="J54" s="13">
        <f t="shared" si="48"/>
        <v>0</v>
      </c>
      <c r="K54" s="13">
        <v>0</v>
      </c>
      <c r="L54" s="13">
        <v>0</v>
      </c>
      <c r="M54" s="13">
        <f t="shared" si="49"/>
        <v>0</v>
      </c>
      <c r="N54" s="13">
        <v>0</v>
      </c>
      <c r="O54" s="13">
        <v>0</v>
      </c>
      <c r="P54" s="13">
        <f t="shared" si="41"/>
        <v>0</v>
      </c>
      <c r="Q54" s="13">
        <v>0</v>
      </c>
      <c r="R54" s="13">
        <v>0</v>
      </c>
      <c r="S54" s="13">
        <f t="shared" si="42"/>
        <v>0</v>
      </c>
      <c r="T54" s="13">
        <v>0</v>
      </c>
      <c r="U54" s="13">
        <v>0</v>
      </c>
      <c r="V54" s="13">
        <f t="shared" si="43"/>
        <v>0</v>
      </c>
      <c r="W54" s="13">
        <v>0</v>
      </c>
      <c r="X54" s="13">
        <v>0</v>
      </c>
      <c r="Y54" s="13">
        <f t="shared" si="44"/>
        <v>0</v>
      </c>
      <c r="Z54" s="13">
        <v>0</v>
      </c>
      <c r="AA54" s="13">
        <v>0</v>
      </c>
      <c r="AB54" s="13">
        <f t="shared" si="45"/>
        <v>0</v>
      </c>
      <c r="AC54" s="13">
        <v>0</v>
      </c>
      <c r="AD54" s="13">
        <v>0</v>
      </c>
      <c r="AE54" s="13">
        <f t="shared" si="46"/>
        <v>0</v>
      </c>
    </row>
    <row r="55" spans="1:31" s="3" customFormat="1" ht="22.8">
      <c r="A55" s="25"/>
      <c r="B55" s="29"/>
      <c r="C55" s="5">
        <v>5000</v>
      </c>
      <c r="D55" s="12" t="s">
        <v>15</v>
      </c>
      <c r="E55" s="13">
        <v>44398061.799999997</v>
      </c>
      <c r="F55" s="13">
        <v>0</v>
      </c>
      <c r="G55" s="13">
        <f t="shared" si="47"/>
        <v>44398061.799999997</v>
      </c>
      <c r="H55" s="13">
        <v>0</v>
      </c>
      <c r="I55" s="13">
        <v>0</v>
      </c>
      <c r="J55" s="13">
        <f t="shared" si="48"/>
        <v>0</v>
      </c>
      <c r="K55" s="13">
        <v>0</v>
      </c>
      <c r="L55" s="13">
        <v>0</v>
      </c>
      <c r="M55" s="13">
        <f t="shared" si="49"/>
        <v>0</v>
      </c>
      <c r="N55" s="13">
        <v>0</v>
      </c>
      <c r="O55" s="13">
        <v>0</v>
      </c>
      <c r="P55" s="13">
        <f t="shared" si="41"/>
        <v>0</v>
      </c>
      <c r="Q55" s="13">
        <v>0</v>
      </c>
      <c r="R55" s="13">
        <v>0</v>
      </c>
      <c r="S55" s="13">
        <f t="shared" si="42"/>
        <v>0</v>
      </c>
      <c r="T55" s="13">
        <v>0</v>
      </c>
      <c r="U55" s="13">
        <v>0</v>
      </c>
      <c r="V55" s="13">
        <f t="shared" si="43"/>
        <v>0</v>
      </c>
      <c r="W55" s="13">
        <v>0</v>
      </c>
      <c r="X55" s="13">
        <v>0</v>
      </c>
      <c r="Y55" s="13">
        <f t="shared" si="44"/>
        <v>0</v>
      </c>
      <c r="Z55" s="13">
        <v>0</v>
      </c>
      <c r="AA55" s="13">
        <v>0</v>
      </c>
      <c r="AB55" s="13">
        <f t="shared" si="45"/>
        <v>0</v>
      </c>
      <c r="AC55" s="13">
        <v>44398061.799999997</v>
      </c>
      <c r="AD55" s="13">
        <v>0</v>
      </c>
      <c r="AE55" s="13">
        <f t="shared" si="46"/>
        <v>44398061.799999997</v>
      </c>
    </row>
    <row r="56" spans="1:31" s="3" customFormat="1" ht="23.4" thickBot="1">
      <c r="A56" s="25"/>
      <c r="B56" s="29"/>
      <c r="C56" s="5">
        <v>6000</v>
      </c>
      <c r="D56" s="12" t="s">
        <v>16</v>
      </c>
      <c r="E56" s="13">
        <v>0</v>
      </c>
      <c r="F56" s="13">
        <v>0</v>
      </c>
      <c r="G56" s="13">
        <f t="shared" si="47"/>
        <v>0</v>
      </c>
      <c r="H56" s="13">
        <v>0</v>
      </c>
      <c r="I56" s="13">
        <v>0</v>
      </c>
      <c r="J56" s="13">
        <f t="shared" si="48"/>
        <v>0</v>
      </c>
      <c r="K56" s="13">
        <v>0</v>
      </c>
      <c r="L56" s="13">
        <v>0</v>
      </c>
      <c r="M56" s="13">
        <f t="shared" si="49"/>
        <v>0</v>
      </c>
      <c r="N56" s="13">
        <v>0</v>
      </c>
      <c r="O56" s="13">
        <v>0</v>
      </c>
      <c r="P56" s="13">
        <f t="shared" si="41"/>
        <v>0</v>
      </c>
      <c r="Q56" s="13">
        <v>0</v>
      </c>
      <c r="R56" s="13">
        <v>0</v>
      </c>
      <c r="S56" s="13">
        <f t="shared" si="42"/>
        <v>0</v>
      </c>
      <c r="T56" s="13">
        <v>0</v>
      </c>
      <c r="U56" s="13">
        <v>0</v>
      </c>
      <c r="V56" s="13">
        <f t="shared" si="43"/>
        <v>0</v>
      </c>
      <c r="W56" s="13">
        <v>0</v>
      </c>
      <c r="X56" s="13">
        <v>0</v>
      </c>
      <c r="Y56" s="13">
        <f t="shared" si="44"/>
        <v>0</v>
      </c>
      <c r="Z56" s="13">
        <v>0</v>
      </c>
      <c r="AA56" s="13">
        <v>0</v>
      </c>
      <c r="AB56" s="13">
        <f t="shared" si="45"/>
        <v>0</v>
      </c>
      <c r="AC56" s="13">
        <v>0</v>
      </c>
      <c r="AD56" s="13">
        <v>0</v>
      </c>
      <c r="AE56" s="13">
        <f t="shared" si="46"/>
        <v>0</v>
      </c>
    </row>
    <row r="57" spans="1:31" ht="52.5" customHeight="1">
      <c r="A57" s="27"/>
      <c r="B57" s="28" t="s">
        <v>37</v>
      </c>
      <c r="C57" s="28"/>
      <c r="D57" s="28"/>
      <c r="E57" s="8">
        <f>E58</f>
        <v>10432245.300000001</v>
      </c>
      <c r="F57" s="8">
        <f t="shared" ref="F57:AE57" si="50">F58</f>
        <v>3796840.7</v>
      </c>
      <c r="G57" s="8">
        <f t="shared" si="50"/>
        <v>14229086</v>
      </c>
      <c r="H57" s="8">
        <f t="shared" si="50"/>
        <v>0</v>
      </c>
      <c r="I57" s="8">
        <f t="shared" si="50"/>
        <v>0</v>
      </c>
      <c r="J57" s="8">
        <f t="shared" si="50"/>
        <v>0</v>
      </c>
      <c r="K57" s="8">
        <f t="shared" si="50"/>
        <v>0</v>
      </c>
      <c r="L57" s="8">
        <f t="shared" si="50"/>
        <v>0</v>
      </c>
      <c r="M57" s="8">
        <f t="shared" si="50"/>
        <v>0</v>
      </c>
      <c r="N57" s="8">
        <f t="shared" si="50"/>
        <v>0</v>
      </c>
      <c r="O57" s="8">
        <f t="shared" si="50"/>
        <v>0</v>
      </c>
      <c r="P57" s="8">
        <f t="shared" si="50"/>
        <v>0</v>
      </c>
      <c r="Q57" s="8">
        <f t="shared" si="50"/>
        <v>0</v>
      </c>
      <c r="R57" s="8">
        <f t="shared" si="50"/>
        <v>0</v>
      </c>
      <c r="S57" s="8">
        <f t="shared" si="50"/>
        <v>0</v>
      </c>
      <c r="T57" s="8">
        <f t="shared" si="50"/>
        <v>0</v>
      </c>
      <c r="U57" s="8">
        <f t="shared" si="50"/>
        <v>0</v>
      </c>
      <c r="V57" s="8">
        <f t="shared" si="50"/>
        <v>0</v>
      </c>
      <c r="W57" s="8">
        <f t="shared" si="50"/>
        <v>0</v>
      </c>
      <c r="X57" s="8">
        <f t="shared" si="50"/>
        <v>0</v>
      </c>
      <c r="Y57" s="8">
        <f t="shared" si="50"/>
        <v>0</v>
      </c>
      <c r="Z57" s="8">
        <f t="shared" si="50"/>
        <v>0</v>
      </c>
      <c r="AA57" s="8">
        <f t="shared" si="50"/>
        <v>0</v>
      </c>
      <c r="AB57" s="8">
        <f t="shared" si="50"/>
        <v>0</v>
      </c>
      <c r="AC57" s="8">
        <f t="shared" si="50"/>
        <v>10432245.300000001</v>
      </c>
      <c r="AD57" s="8">
        <f t="shared" si="50"/>
        <v>3796840.7</v>
      </c>
      <c r="AE57" s="8">
        <f t="shared" si="50"/>
        <v>14229086</v>
      </c>
    </row>
    <row r="58" spans="1:31" ht="73.8" customHeight="1">
      <c r="A58" s="25"/>
      <c r="B58" s="29">
        <v>1</v>
      </c>
      <c r="C58" s="21" t="s">
        <v>38</v>
      </c>
      <c r="D58" s="22"/>
      <c r="E58" s="9">
        <f>SUM(E59:E64)</f>
        <v>10432245.300000001</v>
      </c>
      <c r="F58" s="9">
        <f t="shared" ref="F58:AE58" si="51">SUM(F59:F64)</f>
        <v>3796840.7</v>
      </c>
      <c r="G58" s="9">
        <f t="shared" si="51"/>
        <v>14229086</v>
      </c>
      <c r="H58" s="9">
        <f t="shared" si="51"/>
        <v>0</v>
      </c>
      <c r="I58" s="9">
        <f t="shared" si="51"/>
        <v>0</v>
      </c>
      <c r="J58" s="9">
        <f t="shared" si="51"/>
        <v>0</v>
      </c>
      <c r="K58" s="9">
        <f t="shared" si="51"/>
        <v>0</v>
      </c>
      <c r="L58" s="9">
        <f t="shared" si="51"/>
        <v>0</v>
      </c>
      <c r="M58" s="9">
        <f t="shared" si="51"/>
        <v>0</v>
      </c>
      <c r="N58" s="9">
        <f t="shared" si="51"/>
        <v>0</v>
      </c>
      <c r="O58" s="9">
        <f t="shared" si="51"/>
        <v>0</v>
      </c>
      <c r="P58" s="9">
        <f t="shared" si="51"/>
        <v>0</v>
      </c>
      <c r="Q58" s="9">
        <f t="shared" si="51"/>
        <v>0</v>
      </c>
      <c r="R58" s="9">
        <f t="shared" si="51"/>
        <v>0</v>
      </c>
      <c r="S58" s="9">
        <f t="shared" si="51"/>
        <v>0</v>
      </c>
      <c r="T58" s="9">
        <f t="shared" si="51"/>
        <v>0</v>
      </c>
      <c r="U58" s="9">
        <f t="shared" si="51"/>
        <v>0</v>
      </c>
      <c r="V58" s="9">
        <f t="shared" si="51"/>
        <v>0</v>
      </c>
      <c r="W58" s="9">
        <f t="shared" si="51"/>
        <v>0</v>
      </c>
      <c r="X58" s="9">
        <f t="shared" si="51"/>
        <v>0</v>
      </c>
      <c r="Y58" s="9">
        <f t="shared" si="51"/>
        <v>0</v>
      </c>
      <c r="Z58" s="9">
        <f t="shared" si="51"/>
        <v>0</v>
      </c>
      <c r="AA58" s="9">
        <f t="shared" si="51"/>
        <v>0</v>
      </c>
      <c r="AB58" s="9">
        <f t="shared" si="51"/>
        <v>0</v>
      </c>
      <c r="AC58" s="9">
        <f t="shared" si="51"/>
        <v>10432245.300000001</v>
      </c>
      <c r="AD58" s="9">
        <f t="shared" si="51"/>
        <v>3796840.7</v>
      </c>
      <c r="AE58" s="9">
        <f t="shared" si="51"/>
        <v>14229086</v>
      </c>
    </row>
    <row r="59" spans="1:31" s="3" customFormat="1" ht="22.8">
      <c r="A59" s="25"/>
      <c r="B59" s="29"/>
      <c r="C59" s="5">
        <v>1000</v>
      </c>
      <c r="D59" s="12" t="s">
        <v>11</v>
      </c>
      <c r="E59" s="13">
        <v>0</v>
      </c>
      <c r="F59" s="13">
        <v>0</v>
      </c>
      <c r="G59" s="13">
        <f t="shared" ref="G59:G64" si="52">E59+F59</f>
        <v>0</v>
      </c>
      <c r="H59" s="13">
        <v>0</v>
      </c>
      <c r="I59" s="13">
        <v>0</v>
      </c>
      <c r="J59" s="13">
        <f>+H59+I59</f>
        <v>0</v>
      </c>
      <c r="K59" s="13">
        <v>0</v>
      </c>
      <c r="L59" s="13">
        <v>0</v>
      </c>
      <c r="M59" s="13">
        <f>+K59+L59</f>
        <v>0</v>
      </c>
      <c r="N59" s="13">
        <v>0</v>
      </c>
      <c r="O59" s="13">
        <v>0</v>
      </c>
      <c r="P59" s="13">
        <f t="shared" ref="P59:P64" si="53">N59+O59</f>
        <v>0</v>
      </c>
      <c r="Q59" s="13">
        <v>0</v>
      </c>
      <c r="R59" s="13">
        <v>0</v>
      </c>
      <c r="S59" s="13">
        <f t="shared" ref="S59:S64" si="54">Q59+R59</f>
        <v>0</v>
      </c>
      <c r="T59" s="13">
        <v>0</v>
      </c>
      <c r="U59" s="13">
        <v>0</v>
      </c>
      <c r="V59" s="13">
        <f t="shared" ref="V59:V64" si="55">T59+U59</f>
        <v>0</v>
      </c>
      <c r="W59" s="13">
        <v>0</v>
      </c>
      <c r="X59" s="13">
        <v>0</v>
      </c>
      <c r="Y59" s="13">
        <f t="shared" ref="Y59:Y64" si="56">W59+X59</f>
        <v>0</v>
      </c>
      <c r="Z59" s="13">
        <v>0</v>
      </c>
      <c r="AA59" s="13">
        <v>0</v>
      </c>
      <c r="AB59" s="13">
        <f t="shared" ref="AB59:AB64" si="57">Z59+AA59</f>
        <v>0</v>
      </c>
      <c r="AC59" s="13">
        <v>0</v>
      </c>
      <c r="AD59" s="13">
        <v>0</v>
      </c>
      <c r="AE59" s="13">
        <f t="shared" ref="AE59:AE64" si="58">AC59+AD59</f>
        <v>0</v>
      </c>
    </row>
    <row r="60" spans="1:31" s="3" customFormat="1" ht="22.8">
      <c r="A60" s="25"/>
      <c r="B60" s="29"/>
      <c r="C60" s="5">
        <v>2000</v>
      </c>
      <c r="D60" s="12" t="s">
        <v>12</v>
      </c>
      <c r="E60" s="13">
        <v>1787226</v>
      </c>
      <c r="F60" s="13">
        <v>8584</v>
      </c>
      <c r="G60" s="13">
        <f t="shared" si="52"/>
        <v>1795810</v>
      </c>
      <c r="H60" s="13">
        <v>0</v>
      </c>
      <c r="I60" s="13">
        <v>0</v>
      </c>
      <c r="J60" s="13">
        <f t="shared" ref="J60:J64" si="59">+H60+I60</f>
        <v>0</v>
      </c>
      <c r="K60" s="13">
        <v>0</v>
      </c>
      <c r="L60" s="13">
        <v>0</v>
      </c>
      <c r="M60" s="13">
        <f t="shared" ref="M60:M64" si="60">+K60+L60</f>
        <v>0</v>
      </c>
      <c r="N60" s="13">
        <v>0</v>
      </c>
      <c r="O60" s="13">
        <v>0</v>
      </c>
      <c r="P60" s="13">
        <f t="shared" si="53"/>
        <v>0</v>
      </c>
      <c r="Q60" s="13">
        <v>0</v>
      </c>
      <c r="R60" s="13">
        <v>0</v>
      </c>
      <c r="S60" s="13">
        <f t="shared" si="54"/>
        <v>0</v>
      </c>
      <c r="T60" s="13">
        <v>0</v>
      </c>
      <c r="U60" s="13">
        <v>0</v>
      </c>
      <c r="V60" s="13">
        <f t="shared" si="55"/>
        <v>0</v>
      </c>
      <c r="W60" s="13">
        <v>0</v>
      </c>
      <c r="X60" s="13">
        <v>0</v>
      </c>
      <c r="Y60" s="13">
        <f t="shared" si="56"/>
        <v>0</v>
      </c>
      <c r="Z60" s="13">
        <v>0</v>
      </c>
      <c r="AA60" s="13">
        <v>0</v>
      </c>
      <c r="AB60" s="13">
        <f t="shared" si="57"/>
        <v>0</v>
      </c>
      <c r="AC60" s="13">
        <v>1787226</v>
      </c>
      <c r="AD60" s="13">
        <v>8584</v>
      </c>
      <c r="AE60" s="13">
        <f t="shared" si="58"/>
        <v>1795810</v>
      </c>
    </row>
    <row r="61" spans="1:31" s="3" customFormat="1" ht="22.8">
      <c r="A61" s="25"/>
      <c r="B61" s="29"/>
      <c r="C61" s="5">
        <v>3000</v>
      </c>
      <c r="D61" s="12" t="s">
        <v>13</v>
      </c>
      <c r="E61" s="13">
        <v>0</v>
      </c>
      <c r="F61" s="13">
        <v>0</v>
      </c>
      <c r="G61" s="13">
        <f t="shared" si="52"/>
        <v>0</v>
      </c>
      <c r="H61" s="13">
        <v>0</v>
      </c>
      <c r="I61" s="13">
        <v>0</v>
      </c>
      <c r="J61" s="13">
        <f t="shared" si="59"/>
        <v>0</v>
      </c>
      <c r="K61" s="13">
        <v>0</v>
      </c>
      <c r="L61" s="13">
        <v>0</v>
      </c>
      <c r="M61" s="13">
        <f t="shared" si="60"/>
        <v>0</v>
      </c>
      <c r="N61" s="13">
        <v>0</v>
      </c>
      <c r="O61" s="13">
        <v>0</v>
      </c>
      <c r="P61" s="13">
        <f t="shared" si="53"/>
        <v>0</v>
      </c>
      <c r="Q61" s="13">
        <v>0</v>
      </c>
      <c r="R61" s="13">
        <v>0</v>
      </c>
      <c r="S61" s="13">
        <f t="shared" si="54"/>
        <v>0</v>
      </c>
      <c r="T61" s="13">
        <v>0</v>
      </c>
      <c r="U61" s="13">
        <v>0</v>
      </c>
      <c r="V61" s="13">
        <f t="shared" si="55"/>
        <v>0</v>
      </c>
      <c r="W61" s="13">
        <v>0</v>
      </c>
      <c r="X61" s="13">
        <v>0</v>
      </c>
      <c r="Y61" s="13">
        <f t="shared" si="56"/>
        <v>0</v>
      </c>
      <c r="Z61" s="13">
        <v>0</v>
      </c>
      <c r="AA61" s="13">
        <v>0</v>
      </c>
      <c r="AB61" s="13">
        <f t="shared" si="57"/>
        <v>0</v>
      </c>
      <c r="AC61" s="13">
        <v>0</v>
      </c>
      <c r="AD61" s="13">
        <v>0</v>
      </c>
      <c r="AE61" s="13">
        <f t="shared" si="58"/>
        <v>0</v>
      </c>
    </row>
    <row r="62" spans="1:31" s="3" customFormat="1" ht="22.8">
      <c r="A62" s="25"/>
      <c r="B62" s="29"/>
      <c r="C62" s="5">
        <v>4000</v>
      </c>
      <c r="D62" s="12" t="s">
        <v>14</v>
      </c>
      <c r="E62" s="13">
        <v>0</v>
      </c>
      <c r="F62" s="13">
        <v>0</v>
      </c>
      <c r="G62" s="13">
        <f t="shared" si="52"/>
        <v>0</v>
      </c>
      <c r="H62" s="13">
        <v>0</v>
      </c>
      <c r="I62" s="13">
        <v>0</v>
      </c>
      <c r="J62" s="13">
        <f t="shared" si="59"/>
        <v>0</v>
      </c>
      <c r="K62" s="13">
        <v>0</v>
      </c>
      <c r="L62" s="13">
        <v>0</v>
      </c>
      <c r="M62" s="13">
        <f t="shared" si="60"/>
        <v>0</v>
      </c>
      <c r="N62" s="13">
        <v>0</v>
      </c>
      <c r="O62" s="13">
        <v>0</v>
      </c>
      <c r="P62" s="13">
        <f t="shared" si="53"/>
        <v>0</v>
      </c>
      <c r="Q62" s="13">
        <v>0</v>
      </c>
      <c r="R62" s="13">
        <v>0</v>
      </c>
      <c r="S62" s="13">
        <f t="shared" si="54"/>
        <v>0</v>
      </c>
      <c r="T62" s="13">
        <v>0</v>
      </c>
      <c r="U62" s="13">
        <v>0</v>
      </c>
      <c r="V62" s="13">
        <f t="shared" si="55"/>
        <v>0</v>
      </c>
      <c r="W62" s="13">
        <v>0</v>
      </c>
      <c r="X62" s="13">
        <v>0</v>
      </c>
      <c r="Y62" s="13">
        <f t="shared" si="56"/>
        <v>0</v>
      </c>
      <c r="Z62" s="13">
        <v>0</v>
      </c>
      <c r="AA62" s="13">
        <v>0</v>
      </c>
      <c r="AB62" s="13">
        <f t="shared" si="57"/>
        <v>0</v>
      </c>
      <c r="AC62" s="13">
        <v>0</v>
      </c>
      <c r="AD62" s="13">
        <v>0</v>
      </c>
      <c r="AE62" s="13">
        <f t="shared" si="58"/>
        <v>0</v>
      </c>
    </row>
    <row r="63" spans="1:31" s="3" customFormat="1" ht="22.8">
      <c r="A63" s="25"/>
      <c r="B63" s="29"/>
      <c r="C63" s="5">
        <v>5000</v>
      </c>
      <c r="D63" s="12" t="s">
        <v>15</v>
      </c>
      <c r="E63" s="13">
        <v>8645019.3000000007</v>
      </c>
      <c r="F63" s="13">
        <v>3788256.7</v>
      </c>
      <c r="G63" s="13">
        <f t="shared" si="52"/>
        <v>12433276</v>
      </c>
      <c r="H63" s="13">
        <v>0</v>
      </c>
      <c r="I63" s="13">
        <v>0</v>
      </c>
      <c r="J63" s="13">
        <f t="shared" si="59"/>
        <v>0</v>
      </c>
      <c r="K63" s="13">
        <v>0</v>
      </c>
      <c r="L63" s="13">
        <v>0</v>
      </c>
      <c r="M63" s="13">
        <f t="shared" si="60"/>
        <v>0</v>
      </c>
      <c r="N63" s="13">
        <v>0</v>
      </c>
      <c r="O63" s="13">
        <v>0</v>
      </c>
      <c r="P63" s="13">
        <f t="shared" si="53"/>
        <v>0</v>
      </c>
      <c r="Q63" s="13">
        <v>0</v>
      </c>
      <c r="R63" s="13">
        <v>0</v>
      </c>
      <c r="S63" s="13">
        <f t="shared" si="54"/>
        <v>0</v>
      </c>
      <c r="T63" s="13">
        <v>0</v>
      </c>
      <c r="U63" s="13">
        <v>0</v>
      </c>
      <c r="V63" s="13">
        <f t="shared" si="55"/>
        <v>0</v>
      </c>
      <c r="W63" s="13">
        <v>0</v>
      </c>
      <c r="X63" s="13">
        <v>0</v>
      </c>
      <c r="Y63" s="13">
        <f t="shared" si="56"/>
        <v>0</v>
      </c>
      <c r="Z63" s="13">
        <v>0</v>
      </c>
      <c r="AA63" s="13">
        <v>0</v>
      </c>
      <c r="AB63" s="13">
        <f t="shared" si="57"/>
        <v>0</v>
      </c>
      <c r="AC63" s="13">
        <v>8645019.3000000007</v>
      </c>
      <c r="AD63" s="13">
        <v>3788256.7</v>
      </c>
      <c r="AE63" s="13">
        <f t="shared" si="58"/>
        <v>12433276</v>
      </c>
    </row>
    <row r="64" spans="1:31" s="3" customFormat="1" ht="23.4" thickBot="1">
      <c r="A64" s="25"/>
      <c r="B64" s="29"/>
      <c r="C64" s="5">
        <v>6000</v>
      </c>
      <c r="D64" s="12" t="s">
        <v>16</v>
      </c>
      <c r="E64" s="13">
        <v>0</v>
      </c>
      <c r="F64" s="13">
        <v>0</v>
      </c>
      <c r="G64" s="13">
        <f t="shared" si="52"/>
        <v>0</v>
      </c>
      <c r="H64" s="13">
        <v>0</v>
      </c>
      <c r="I64" s="13">
        <v>0</v>
      </c>
      <c r="J64" s="13">
        <f t="shared" si="59"/>
        <v>0</v>
      </c>
      <c r="K64" s="13">
        <v>0</v>
      </c>
      <c r="L64" s="13">
        <v>0</v>
      </c>
      <c r="M64" s="13">
        <f t="shared" si="60"/>
        <v>0</v>
      </c>
      <c r="N64" s="13">
        <v>0</v>
      </c>
      <c r="O64" s="13">
        <v>0</v>
      </c>
      <c r="P64" s="13">
        <f t="shared" si="53"/>
        <v>0</v>
      </c>
      <c r="Q64" s="13">
        <v>0</v>
      </c>
      <c r="R64" s="13">
        <v>0</v>
      </c>
      <c r="S64" s="13">
        <f t="shared" si="54"/>
        <v>0</v>
      </c>
      <c r="T64" s="13">
        <v>0</v>
      </c>
      <c r="U64" s="13">
        <v>0</v>
      </c>
      <c r="V64" s="13">
        <f t="shared" si="55"/>
        <v>0</v>
      </c>
      <c r="W64" s="13">
        <v>0</v>
      </c>
      <c r="X64" s="13">
        <v>0</v>
      </c>
      <c r="Y64" s="13">
        <f t="shared" si="56"/>
        <v>0</v>
      </c>
      <c r="Z64" s="13">
        <v>0</v>
      </c>
      <c r="AA64" s="13">
        <v>0</v>
      </c>
      <c r="AB64" s="13">
        <f t="shared" si="57"/>
        <v>0</v>
      </c>
      <c r="AC64" s="13">
        <v>0</v>
      </c>
      <c r="AD64" s="13">
        <v>0</v>
      </c>
      <c r="AE64" s="13">
        <f t="shared" si="58"/>
        <v>0</v>
      </c>
    </row>
    <row r="65" spans="1:31" s="3" customFormat="1" ht="51" customHeight="1">
      <c r="A65" s="25"/>
      <c r="B65" s="17"/>
      <c r="C65" s="23" t="s">
        <v>39</v>
      </c>
      <c r="D65" s="24"/>
      <c r="E65" s="8">
        <f>E66</f>
        <v>0</v>
      </c>
      <c r="F65" s="8">
        <f t="shared" ref="F65:AE65" si="61">F66</f>
        <v>1194443.95</v>
      </c>
      <c r="G65" s="8">
        <f t="shared" si="61"/>
        <v>1194443.95</v>
      </c>
      <c r="H65" s="8">
        <f t="shared" si="61"/>
        <v>0</v>
      </c>
      <c r="I65" s="8">
        <f t="shared" si="61"/>
        <v>0</v>
      </c>
      <c r="J65" s="8">
        <f t="shared" si="61"/>
        <v>0</v>
      </c>
      <c r="K65" s="8">
        <f t="shared" si="61"/>
        <v>0</v>
      </c>
      <c r="L65" s="8">
        <f t="shared" si="61"/>
        <v>0</v>
      </c>
      <c r="M65" s="8">
        <f t="shared" si="61"/>
        <v>0</v>
      </c>
      <c r="N65" s="8">
        <f t="shared" si="61"/>
        <v>0</v>
      </c>
      <c r="O65" s="8">
        <f t="shared" si="61"/>
        <v>0</v>
      </c>
      <c r="P65" s="8">
        <f t="shared" si="61"/>
        <v>0</v>
      </c>
      <c r="Q65" s="8">
        <f t="shared" si="61"/>
        <v>0</v>
      </c>
      <c r="R65" s="8">
        <f t="shared" si="61"/>
        <v>0</v>
      </c>
      <c r="S65" s="8">
        <f t="shared" si="61"/>
        <v>0</v>
      </c>
      <c r="T65" s="8">
        <f t="shared" si="61"/>
        <v>0</v>
      </c>
      <c r="U65" s="8">
        <f t="shared" si="61"/>
        <v>0</v>
      </c>
      <c r="V65" s="8">
        <f t="shared" si="61"/>
        <v>0</v>
      </c>
      <c r="W65" s="8">
        <f t="shared" si="61"/>
        <v>0</v>
      </c>
      <c r="X65" s="8">
        <f t="shared" si="61"/>
        <v>0</v>
      </c>
      <c r="Y65" s="8">
        <f t="shared" si="61"/>
        <v>0</v>
      </c>
      <c r="Z65" s="8">
        <f t="shared" si="61"/>
        <v>0</v>
      </c>
      <c r="AA65" s="8">
        <f t="shared" si="61"/>
        <v>0</v>
      </c>
      <c r="AB65" s="8">
        <f t="shared" si="61"/>
        <v>0</v>
      </c>
      <c r="AC65" s="8">
        <f t="shared" si="61"/>
        <v>0</v>
      </c>
      <c r="AD65" s="8">
        <f t="shared" si="61"/>
        <v>1194443.95</v>
      </c>
      <c r="AE65" s="8">
        <f t="shared" si="61"/>
        <v>1194443.95</v>
      </c>
    </row>
    <row r="66" spans="1:31" s="3" customFormat="1" ht="54.6" customHeight="1">
      <c r="A66" s="25"/>
      <c r="B66" s="17"/>
      <c r="C66" s="21" t="s">
        <v>40</v>
      </c>
      <c r="D66" s="22"/>
      <c r="E66" s="9">
        <f>SUM(E67:E72)</f>
        <v>0</v>
      </c>
      <c r="F66" s="9">
        <f t="shared" ref="F66:AE66" si="62">SUM(F67:F72)</f>
        <v>1194443.95</v>
      </c>
      <c r="G66" s="9">
        <f t="shared" si="62"/>
        <v>1194443.95</v>
      </c>
      <c r="H66" s="9">
        <f t="shared" si="62"/>
        <v>0</v>
      </c>
      <c r="I66" s="9">
        <f t="shared" si="62"/>
        <v>0</v>
      </c>
      <c r="J66" s="9">
        <f t="shared" si="62"/>
        <v>0</v>
      </c>
      <c r="K66" s="9">
        <f t="shared" si="62"/>
        <v>0</v>
      </c>
      <c r="L66" s="9">
        <f t="shared" si="62"/>
        <v>0</v>
      </c>
      <c r="M66" s="9">
        <f t="shared" si="62"/>
        <v>0</v>
      </c>
      <c r="N66" s="9">
        <f t="shared" si="62"/>
        <v>0</v>
      </c>
      <c r="O66" s="9">
        <f t="shared" si="62"/>
        <v>0</v>
      </c>
      <c r="P66" s="9">
        <f t="shared" si="62"/>
        <v>0</v>
      </c>
      <c r="Q66" s="9">
        <f t="shared" si="62"/>
        <v>0</v>
      </c>
      <c r="R66" s="9">
        <f t="shared" si="62"/>
        <v>0</v>
      </c>
      <c r="S66" s="9">
        <f t="shared" si="62"/>
        <v>0</v>
      </c>
      <c r="T66" s="9">
        <f t="shared" si="62"/>
        <v>0</v>
      </c>
      <c r="U66" s="9">
        <f t="shared" si="62"/>
        <v>0</v>
      </c>
      <c r="V66" s="9">
        <f t="shared" si="62"/>
        <v>0</v>
      </c>
      <c r="W66" s="9">
        <f t="shared" si="62"/>
        <v>0</v>
      </c>
      <c r="X66" s="9">
        <f t="shared" si="62"/>
        <v>0</v>
      </c>
      <c r="Y66" s="9">
        <f t="shared" si="62"/>
        <v>0</v>
      </c>
      <c r="Z66" s="9">
        <f t="shared" si="62"/>
        <v>0</v>
      </c>
      <c r="AA66" s="9">
        <f t="shared" si="62"/>
        <v>0</v>
      </c>
      <c r="AB66" s="9">
        <f t="shared" si="62"/>
        <v>0</v>
      </c>
      <c r="AC66" s="9">
        <f t="shared" si="62"/>
        <v>0</v>
      </c>
      <c r="AD66" s="9">
        <f t="shared" si="62"/>
        <v>1194443.95</v>
      </c>
      <c r="AE66" s="9">
        <f t="shared" si="62"/>
        <v>1194443.95</v>
      </c>
    </row>
    <row r="67" spans="1:31" s="3" customFormat="1" ht="22.8">
      <c r="A67" s="25"/>
      <c r="B67" s="17"/>
      <c r="C67" s="5">
        <v>1000</v>
      </c>
      <c r="D67" s="12" t="s">
        <v>11</v>
      </c>
      <c r="E67" s="13">
        <v>0</v>
      </c>
      <c r="F67" s="13">
        <v>0</v>
      </c>
      <c r="G67" s="13">
        <f t="shared" ref="G67:G72" si="63">E67+F67</f>
        <v>0</v>
      </c>
      <c r="H67" s="13">
        <v>0</v>
      </c>
      <c r="I67" s="13">
        <v>0</v>
      </c>
      <c r="J67" s="13">
        <f>+H67+I67</f>
        <v>0</v>
      </c>
      <c r="K67" s="13">
        <v>0</v>
      </c>
      <c r="L67" s="13">
        <v>0</v>
      </c>
      <c r="M67" s="13">
        <f>+K67+L67</f>
        <v>0</v>
      </c>
      <c r="N67" s="13">
        <v>0</v>
      </c>
      <c r="O67" s="13">
        <v>0</v>
      </c>
      <c r="P67" s="13">
        <f t="shared" ref="P67:P72" si="64">N67+O67</f>
        <v>0</v>
      </c>
      <c r="Q67" s="13">
        <v>0</v>
      </c>
      <c r="R67" s="13">
        <v>0</v>
      </c>
      <c r="S67" s="13">
        <f t="shared" ref="S67:S72" si="65">Q67+R67</f>
        <v>0</v>
      </c>
      <c r="T67" s="13">
        <v>0</v>
      </c>
      <c r="U67" s="13">
        <v>0</v>
      </c>
      <c r="V67" s="13">
        <f t="shared" ref="V67:V72" si="66">T67+U67</f>
        <v>0</v>
      </c>
      <c r="W67" s="13">
        <v>0</v>
      </c>
      <c r="X67" s="13">
        <v>0</v>
      </c>
      <c r="Y67" s="13">
        <f t="shared" ref="Y67:Y72" si="67">W67+X67</f>
        <v>0</v>
      </c>
      <c r="Z67" s="13">
        <v>0</v>
      </c>
      <c r="AA67" s="13">
        <v>0</v>
      </c>
      <c r="AB67" s="13">
        <f t="shared" ref="AB67:AB72" si="68">Z67+AA67</f>
        <v>0</v>
      </c>
      <c r="AC67" s="13">
        <v>0</v>
      </c>
      <c r="AD67" s="13">
        <v>0</v>
      </c>
      <c r="AE67" s="13">
        <f t="shared" ref="AE67:AE72" si="69">AC67+AD67</f>
        <v>0</v>
      </c>
    </row>
    <row r="68" spans="1:31" s="3" customFormat="1" ht="22.8">
      <c r="A68" s="25"/>
      <c r="B68" s="17"/>
      <c r="C68" s="5">
        <v>2000</v>
      </c>
      <c r="D68" s="12" t="s">
        <v>12</v>
      </c>
      <c r="E68" s="13">
        <v>0</v>
      </c>
      <c r="F68" s="13">
        <v>0</v>
      </c>
      <c r="G68" s="13">
        <f t="shared" si="63"/>
        <v>0</v>
      </c>
      <c r="H68" s="13">
        <v>0</v>
      </c>
      <c r="I68" s="13">
        <v>0</v>
      </c>
      <c r="J68" s="13">
        <f t="shared" ref="J68:J72" si="70">+H68+I68</f>
        <v>0</v>
      </c>
      <c r="K68" s="13">
        <v>0</v>
      </c>
      <c r="L68" s="13">
        <v>0</v>
      </c>
      <c r="M68" s="13">
        <f t="shared" ref="M68:M72" si="71">+K68+L68</f>
        <v>0</v>
      </c>
      <c r="N68" s="13">
        <v>0</v>
      </c>
      <c r="O68" s="13">
        <v>0</v>
      </c>
      <c r="P68" s="13">
        <f t="shared" si="64"/>
        <v>0</v>
      </c>
      <c r="Q68" s="13">
        <v>0</v>
      </c>
      <c r="R68" s="13">
        <v>0</v>
      </c>
      <c r="S68" s="13">
        <f t="shared" si="65"/>
        <v>0</v>
      </c>
      <c r="T68" s="13">
        <v>0</v>
      </c>
      <c r="U68" s="13">
        <v>0</v>
      </c>
      <c r="V68" s="13">
        <f t="shared" si="66"/>
        <v>0</v>
      </c>
      <c r="W68" s="13">
        <v>0</v>
      </c>
      <c r="X68" s="13">
        <v>0</v>
      </c>
      <c r="Y68" s="13">
        <f t="shared" si="67"/>
        <v>0</v>
      </c>
      <c r="Z68" s="13">
        <v>0</v>
      </c>
      <c r="AA68" s="13">
        <v>0</v>
      </c>
      <c r="AB68" s="13">
        <f t="shared" si="68"/>
        <v>0</v>
      </c>
      <c r="AC68" s="13">
        <v>0</v>
      </c>
      <c r="AD68" s="13">
        <v>0</v>
      </c>
      <c r="AE68" s="13">
        <f t="shared" si="69"/>
        <v>0</v>
      </c>
    </row>
    <row r="69" spans="1:31" s="3" customFormat="1" ht="22.8">
      <c r="A69" s="25"/>
      <c r="B69" s="17"/>
      <c r="C69" s="5">
        <v>3000</v>
      </c>
      <c r="D69" s="12" t="s">
        <v>13</v>
      </c>
      <c r="E69" s="13">
        <v>0</v>
      </c>
      <c r="F69" s="13">
        <v>206550</v>
      </c>
      <c r="G69" s="13">
        <f t="shared" si="63"/>
        <v>206550</v>
      </c>
      <c r="H69" s="13">
        <v>0</v>
      </c>
      <c r="I69" s="13">
        <v>0</v>
      </c>
      <c r="J69" s="13">
        <f t="shared" si="70"/>
        <v>0</v>
      </c>
      <c r="K69" s="13">
        <v>0</v>
      </c>
      <c r="L69" s="13">
        <v>0</v>
      </c>
      <c r="M69" s="13">
        <f t="shared" si="71"/>
        <v>0</v>
      </c>
      <c r="N69" s="13">
        <v>0</v>
      </c>
      <c r="O69" s="13">
        <v>0</v>
      </c>
      <c r="P69" s="13">
        <f t="shared" si="64"/>
        <v>0</v>
      </c>
      <c r="Q69" s="13">
        <v>0</v>
      </c>
      <c r="R69" s="13">
        <v>0</v>
      </c>
      <c r="S69" s="13">
        <f t="shared" si="65"/>
        <v>0</v>
      </c>
      <c r="T69" s="13">
        <v>0</v>
      </c>
      <c r="U69" s="13">
        <v>0</v>
      </c>
      <c r="V69" s="13">
        <f t="shared" si="66"/>
        <v>0</v>
      </c>
      <c r="W69" s="13">
        <v>0</v>
      </c>
      <c r="X69" s="13">
        <v>0</v>
      </c>
      <c r="Y69" s="13">
        <f t="shared" si="67"/>
        <v>0</v>
      </c>
      <c r="Z69" s="13">
        <v>0</v>
      </c>
      <c r="AA69" s="13">
        <v>0</v>
      </c>
      <c r="AB69" s="13">
        <f t="shared" si="68"/>
        <v>0</v>
      </c>
      <c r="AC69" s="13">
        <v>0</v>
      </c>
      <c r="AD69" s="13">
        <v>206550</v>
      </c>
      <c r="AE69" s="13">
        <f t="shared" si="69"/>
        <v>206550</v>
      </c>
    </row>
    <row r="70" spans="1:31" s="3" customFormat="1" ht="22.8">
      <c r="A70" s="25"/>
      <c r="B70" s="17"/>
      <c r="C70" s="5">
        <v>4000</v>
      </c>
      <c r="D70" s="12" t="s">
        <v>14</v>
      </c>
      <c r="E70" s="13">
        <v>0</v>
      </c>
      <c r="F70" s="13">
        <v>0</v>
      </c>
      <c r="G70" s="13">
        <f t="shared" si="63"/>
        <v>0</v>
      </c>
      <c r="H70" s="13">
        <v>0</v>
      </c>
      <c r="I70" s="13">
        <v>0</v>
      </c>
      <c r="J70" s="13">
        <f t="shared" si="70"/>
        <v>0</v>
      </c>
      <c r="K70" s="13">
        <v>0</v>
      </c>
      <c r="L70" s="13">
        <v>0</v>
      </c>
      <c r="M70" s="13">
        <f t="shared" si="71"/>
        <v>0</v>
      </c>
      <c r="N70" s="13">
        <v>0</v>
      </c>
      <c r="O70" s="13">
        <v>0</v>
      </c>
      <c r="P70" s="13">
        <f t="shared" si="64"/>
        <v>0</v>
      </c>
      <c r="Q70" s="13">
        <v>0</v>
      </c>
      <c r="R70" s="13">
        <v>0</v>
      </c>
      <c r="S70" s="13">
        <f t="shared" si="65"/>
        <v>0</v>
      </c>
      <c r="T70" s="13">
        <v>0</v>
      </c>
      <c r="U70" s="13">
        <v>0</v>
      </c>
      <c r="V70" s="13">
        <f t="shared" si="66"/>
        <v>0</v>
      </c>
      <c r="W70" s="13">
        <v>0</v>
      </c>
      <c r="X70" s="13">
        <v>0</v>
      </c>
      <c r="Y70" s="13">
        <f t="shared" si="67"/>
        <v>0</v>
      </c>
      <c r="Z70" s="13">
        <v>0</v>
      </c>
      <c r="AA70" s="13">
        <v>0</v>
      </c>
      <c r="AB70" s="13">
        <f t="shared" si="68"/>
        <v>0</v>
      </c>
      <c r="AC70" s="13">
        <v>0</v>
      </c>
      <c r="AD70" s="13">
        <v>0</v>
      </c>
      <c r="AE70" s="13">
        <f t="shared" si="69"/>
        <v>0</v>
      </c>
    </row>
    <row r="71" spans="1:31" s="3" customFormat="1" ht="22.8">
      <c r="A71" s="25"/>
      <c r="B71" s="17"/>
      <c r="C71" s="5">
        <v>5000</v>
      </c>
      <c r="D71" s="12" t="s">
        <v>15</v>
      </c>
      <c r="E71" s="13">
        <v>0</v>
      </c>
      <c r="F71" s="13">
        <v>987893.95</v>
      </c>
      <c r="G71" s="13">
        <f t="shared" si="63"/>
        <v>987893.95</v>
      </c>
      <c r="H71" s="13">
        <v>0</v>
      </c>
      <c r="I71" s="13">
        <v>0</v>
      </c>
      <c r="J71" s="13">
        <f t="shared" si="70"/>
        <v>0</v>
      </c>
      <c r="K71" s="13">
        <v>0</v>
      </c>
      <c r="L71" s="13">
        <v>0</v>
      </c>
      <c r="M71" s="13">
        <f t="shared" si="71"/>
        <v>0</v>
      </c>
      <c r="N71" s="13">
        <v>0</v>
      </c>
      <c r="O71" s="13">
        <v>0</v>
      </c>
      <c r="P71" s="13">
        <f t="shared" si="64"/>
        <v>0</v>
      </c>
      <c r="Q71" s="13">
        <v>0</v>
      </c>
      <c r="R71" s="13">
        <v>0</v>
      </c>
      <c r="S71" s="13">
        <f t="shared" si="65"/>
        <v>0</v>
      </c>
      <c r="T71" s="13">
        <v>0</v>
      </c>
      <c r="U71" s="13">
        <v>0</v>
      </c>
      <c r="V71" s="13">
        <f t="shared" si="66"/>
        <v>0</v>
      </c>
      <c r="W71" s="13">
        <v>0</v>
      </c>
      <c r="X71" s="13">
        <v>0</v>
      </c>
      <c r="Y71" s="13">
        <f t="shared" si="67"/>
        <v>0</v>
      </c>
      <c r="Z71" s="13">
        <v>0</v>
      </c>
      <c r="AA71" s="13">
        <v>0</v>
      </c>
      <c r="AB71" s="13">
        <f t="shared" si="68"/>
        <v>0</v>
      </c>
      <c r="AC71" s="13">
        <v>0</v>
      </c>
      <c r="AD71" s="13">
        <v>987893.95</v>
      </c>
      <c r="AE71" s="13">
        <f t="shared" si="69"/>
        <v>987893.95</v>
      </c>
    </row>
    <row r="72" spans="1:31" s="3" customFormat="1" ht="23.4" thickBot="1">
      <c r="A72" s="25"/>
      <c r="B72" s="17"/>
      <c r="C72" s="5">
        <v>6000</v>
      </c>
      <c r="D72" s="12" t="s">
        <v>16</v>
      </c>
      <c r="E72" s="13">
        <v>0</v>
      </c>
      <c r="F72" s="13">
        <v>0</v>
      </c>
      <c r="G72" s="13">
        <f t="shared" si="63"/>
        <v>0</v>
      </c>
      <c r="H72" s="13">
        <v>0</v>
      </c>
      <c r="I72" s="13">
        <v>0</v>
      </c>
      <c r="J72" s="13">
        <f t="shared" si="70"/>
        <v>0</v>
      </c>
      <c r="K72" s="13">
        <v>0</v>
      </c>
      <c r="L72" s="13">
        <v>0</v>
      </c>
      <c r="M72" s="13">
        <f t="shared" si="71"/>
        <v>0</v>
      </c>
      <c r="N72" s="13">
        <v>0</v>
      </c>
      <c r="O72" s="13">
        <v>0</v>
      </c>
      <c r="P72" s="13">
        <f t="shared" si="64"/>
        <v>0</v>
      </c>
      <c r="Q72" s="13">
        <v>0</v>
      </c>
      <c r="R72" s="13">
        <v>0</v>
      </c>
      <c r="S72" s="13">
        <f t="shared" si="65"/>
        <v>0</v>
      </c>
      <c r="T72" s="13">
        <v>0</v>
      </c>
      <c r="U72" s="13">
        <v>0</v>
      </c>
      <c r="V72" s="13">
        <f t="shared" si="66"/>
        <v>0</v>
      </c>
      <c r="W72" s="13">
        <v>0</v>
      </c>
      <c r="X72" s="13">
        <v>0</v>
      </c>
      <c r="Y72" s="13">
        <f t="shared" si="67"/>
        <v>0</v>
      </c>
      <c r="Z72" s="13">
        <v>0</v>
      </c>
      <c r="AA72" s="13">
        <v>0</v>
      </c>
      <c r="AB72" s="13">
        <f t="shared" si="68"/>
        <v>0</v>
      </c>
      <c r="AC72" s="13">
        <v>0</v>
      </c>
      <c r="AD72" s="13">
        <v>0</v>
      </c>
      <c r="AE72" s="13">
        <f t="shared" si="69"/>
        <v>0</v>
      </c>
    </row>
    <row r="73" spans="1:31" s="3" customFormat="1" ht="64.2" customHeight="1">
      <c r="A73" s="25"/>
      <c r="B73" s="17"/>
      <c r="C73" s="23" t="s">
        <v>41</v>
      </c>
      <c r="D73" s="24"/>
      <c r="E73" s="8">
        <f>E74+E81+E88+E95+E102</f>
        <v>19665007</v>
      </c>
      <c r="F73" s="8">
        <f t="shared" ref="F73:AE73" si="72">F74+F81+F88+F95+F102</f>
        <v>1377260</v>
      </c>
      <c r="G73" s="8">
        <f t="shared" si="72"/>
        <v>21042267</v>
      </c>
      <c r="H73" s="8">
        <f t="shared" si="72"/>
        <v>0</v>
      </c>
      <c r="I73" s="8">
        <f t="shared" si="72"/>
        <v>0</v>
      </c>
      <c r="J73" s="8">
        <f t="shared" si="72"/>
        <v>0</v>
      </c>
      <c r="K73" s="8">
        <f t="shared" si="72"/>
        <v>0</v>
      </c>
      <c r="L73" s="8">
        <f t="shared" si="72"/>
        <v>0</v>
      </c>
      <c r="M73" s="8">
        <f t="shared" si="72"/>
        <v>0</v>
      </c>
      <c r="N73" s="8">
        <f t="shared" si="72"/>
        <v>0</v>
      </c>
      <c r="O73" s="8">
        <f t="shared" si="72"/>
        <v>0</v>
      </c>
      <c r="P73" s="8">
        <f t="shared" si="72"/>
        <v>0</v>
      </c>
      <c r="Q73" s="8">
        <f t="shared" si="72"/>
        <v>0</v>
      </c>
      <c r="R73" s="8">
        <f t="shared" si="72"/>
        <v>0</v>
      </c>
      <c r="S73" s="8">
        <f t="shared" si="72"/>
        <v>0</v>
      </c>
      <c r="T73" s="8">
        <f t="shared" si="72"/>
        <v>0</v>
      </c>
      <c r="U73" s="8">
        <f t="shared" si="72"/>
        <v>0</v>
      </c>
      <c r="V73" s="8">
        <f t="shared" si="72"/>
        <v>0</v>
      </c>
      <c r="W73" s="8">
        <f t="shared" si="72"/>
        <v>0</v>
      </c>
      <c r="X73" s="8">
        <f t="shared" si="72"/>
        <v>0</v>
      </c>
      <c r="Y73" s="8">
        <f t="shared" si="72"/>
        <v>0</v>
      </c>
      <c r="Z73" s="8">
        <f t="shared" si="72"/>
        <v>0</v>
      </c>
      <c r="AA73" s="8">
        <f t="shared" si="72"/>
        <v>0</v>
      </c>
      <c r="AB73" s="8">
        <f t="shared" si="72"/>
        <v>0</v>
      </c>
      <c r="AC73" s="8">
        <f t="shared" si="72"/>
        <v>19665007</v>
      </c>
      <c r="AD73" s="8">
        <f t="shared" si="72"/>
        <v>1377260</v>
      </c>
      <c r="AE73" s="8">
        <f t="shared" si="72"/>
        <v>21042267</v>
      </c>
    </row>
    <row r="74" spans="1:31" s="3" customFormat="1" ht="71.400000000000006" customHeight="1">
      <c r="A74" s="25"/>
      <c r="B74" s="17"/>
      <c r="C74" s="21" t="s">
        <v>42</v>
      </c>
      <c r="D74" s="22"/>
      <c r="E74" s="9">
        <f>SUM(E75:E80)</f>
        <v>520758</v>
      </c>
      <c r="F74" s="9">
        <f t="shared" ref="F74:AE74" si="73">SUM(F75:F80)</f>
        <v>438480</v>
      </c>
      <c r="G74" s="9">
        <f t="shared" si="73"/>
        <v>959238</v>
      </c>
      <c r="H74" s="9">
        <f t="shared" si="73"/>
        <v>0</v>
      </c>
      <c r="I74" s="9">
        <f t="shared" si="73"/>
        <v>0</v>
      </c>
      <c r="J74" s="9">
        <f t="shared" si="73"/>
        <v>0</v>
      </c>
      <c r="K74" s="9">
        <f t="shared" si="73"/>
        <v>0</v>
      </c>
      <c r="L74" s="9">
        <f t="shared" si="73"/>
        <v>0</v>
      </c>
      <c r="M74" s="9">
        <f t="shared" si="73"/>
        <v>0</v>
      </c>
      <c r="N74" s="9">
        <f t="shared" si="73"/>
        <v>0</v>
      </c>
      <c r="O74" s="9">
        <f t="shared" si="73"/>
        <v>0</v>
      </c>
      <c r="P74" s="9">
        <f t="shared" si="73"/>
        <v>0</v>
      </c>
      <c r="Q74" s="9">
        <f t="shared" si="73"/>
        <v>0</v>
      </c>
      <c r="R74" s="9">
        <f t="shared" si="73"/>
        <v>0</v>
      </c>
      <c r="S74" s="9">
        <f t="shared" si="73"/>
        <v>0</v>
      </c>
      <c r="T74" s="9">
        <f t="shared" si="73"/>
        <v>0</v>
      </c>
      <c r="U74" s="9">
        <f t="shared" si="73"/>
        <v>0</v>
      </c>
      <c r="V74" s="9">
        <f t="shared" si="73"/>
        <v>0</v>
      </c>
      <c r="W74" s="9">
        <f t="shared" si="73"/>
        <v>0</v>
      </c>
      <c r="X74" s="9">
        <f t="shared" si="73"/>
        <v>0</v>
      </c>
      <c r="Y74" s="9">
        <f t="shared" si="73"/>
        <v>0</v>
      </c>
      <c r="Z74" s="9">
        <f t="shared" si="73"/>
        <v>0</v>
      </c>
      <c r="AA74" s="9">
        <f t="shared" si="73"/>
        <v>0</v>
      </c>
      <c r="AB74" s="9">
        <f t="shared" si="73"/>
        <v>0</v>
      </c>
      <c r="AC74" s="9">
        <f t="shared" si="73"/>
        <v>520758</v>
      </c>
      <c r="AD74" s="9">
        <f t="shared" si="73"/>
        <v>438480</v>
      </c>
      <c r="AE74" s="9">
        <f t="shared" si="73"/>
        <v>959238</v>
      </c>
    </row>
    <row r="75" spans="1:31" s="3" customFormat="1" ht="22.8">
      <c r="A75" s="25"/>
      <c r="B75" s="17"/>
      <c r="C75" s="5">
        <v>1000</v>
      </c>
      <c r="D75" s="12" t="s">
        <v>11</v>
      </c>
      <c r="E75" s="13">
        <v>0</v>
      </c>
      <c r="F75" s="13">
        <v>0</v>
      </c>
      <c r="G75" s="13">
        <f t="shared" ref="G75:G80" si="74">E75+F75</f>
        <v>0</v>
      </c>
      <c r="H75" s="13">
        <v>0</v>
      </c>
      <c r="I75" s="13">
        <v>0</v>
      </c>
      <c r="J75" s="13">
        <f>+H75+I75</f>
        <v>0</v>
      </c>
      <c r="K75" s="13">
        <v>0</v>
      </c>
      <c r="L75" s="13">
        <v>0</v>
      </c>
      <c r="M75" s="13">
        <f>+K75+L75</f>
        <v>0</v>
      </c>
      <c r="N75" s="13">
        <v>0</v>
      </c>
      <c r="O75" s="13">
        <v>0</v>
      </c>
      <c r="P75" s="13">
        <f t="shared" ref="P75:P80" si="75">N75+O75</f>
        <v>0</v>
      </c>
      <c r="Q75" s="13">
        <v>0</v>
      </c>
      <c r="R75" s="13">
        <v>0</v>
      </c>
      <c r="S75" s="13">
        <f t="shared" ref="S75:S80" si="76">Q75+R75</f>
        <v>0</v>
      </c>
      <c r="T75" s="13">
        <v>0</v>
      </c>
      <c r="U75" s="13">
        <v>0</v>
      </c>
      <c r="V75" s="13">
        <f t="shared" ref="V75:V80" si="77">T75+U75</f>
        <v>0</v>
      </c>
      <c r="W75" s="13">
        <v>0</v>
      </c>
      <c r="X75" s="13">
        <v>0</v>
      </c>
      <c r="Y75" s="13">
        <f t="shared" ref="Y75:Y80" si="78">W75+X75</f>
        <v>0</v>
      </c>
      <c r="Z75" s="13">
        <v>0</v>
      </c>
      <c r="AA75" s="13">
        <v>0</v>
      </c>
      <c r="AB75" s="13">
        <f t="shared" ref="AB75:AB80" si="79">Z75+AA75</f>
        <v>0</v>
      </c>
      <c r="AC75" s="13">
        <v>0</v>
      </c>
      <c r="AD75" s="13">
        <v>0</v>
      </c>
      <c r="AE75" s="13">
        <f t="shared" ref="AE75:AE80" si="80">AC75+AD75</f>
        <v>0</v>
      </c>
    </row>
    <row r="76" spans="1:31" s="3" customFormat="1" ht="22.8">
      <c r="A76" s="25"/>
      <c r="B76" s="17"/>
      <c r="C76" s="5">
        <v>2000</v>
      </c>
      <c r="D76" s="12" t="s">
        <v>12</v>
      </c>
      <c r="E76" s="13">
        <v>21580</v>
      </c>
      <c r="F76" s="13">
        <v>0</v>
      </c>
      <c r="G76" s="13">
        <f t="shared" si="74"/>
        <v>21580</v>
      </c>
      <c r="H76" s="13">
        <v>0</v>
      </c>
      <c r="I76" s="13">
        <v>0</v>
      </c>
      <c r="J76" s="13">
        <f t="shared" ref="J76:J80" si="81">+H76+I76</f>
        <v>0</v>
      </c>
      <c r="K76" s="13">
        <v>0</v>
      </c>
      <c r="L76" s="13">
        <v>0</v>
      </c>
      <c r="M76" s="13">
        <f t="shared" ref="M76:M80" si="82">+K76+L76</f>
        <v>0</v>
      </c>
      <c r="N76" s="13">
        <v>0</v>
      </c>
      <c r="O76" s="13">
        <v>0</v>
      </c>
      <c r="P76" s="13">
        <f t="shared" si="75"/>
        <v>0</v>
      </c>
      <c r="Q76" s="13">
        <v>0</v>
      </c>
      <c r="R76" s="13">
        <v>0</v>
      </c>
      <c r="S76" s="13">
        <f t="shared" si="76"/>
        <v>0</v>
      </c>
      <c r="T76" s="13">
        <v>0</v>
      </c>
      <c r="U76" s="13">
        <v>0</v>
      </c>
      <c r="V76" s="13">
        <f t="shared" si="77"/>
        <v>0</v>
      </c>
      <c r="W76" s="13">
        <v>0</v>
      </c>
      <c r="X76" s="13">
        <v>0</v>
      </c>
      <c r="Y76" s="13">
        <f t="shared" si="78"/>
        <v>0</v>
      </c>
      <c r="Z76" s="13">
        <v>0</v>
      </c>
      <c r="AA76" s="13">
        <v>0</v>
      </c>
      <c r="AB76" s="13">
        <f t="shared" si="79"/>
        <v>0</v>
      </c>
      <c r="AC76" s="13">
        <v>21580</v>
      </c>
      <c r="AD76" s="13">
        <v>0</v>
      </c>
      <c r="AE76" s="13">
        <f t="shared" si="80"/>
        <v>21580</v>
      </c>
    </row>
    <row r="77" spans="1:31" s="3" customFormat="1" ht="22.8">
      <c r="A77" s="25"/>
      <c r="B77" s="17"/>
      <c r="C77" s="5">
        <v>3000</v>
      </c>
      <c r="D77" s="12" t="s">
        <v>13</v>
      </c>
      <c r="E77" s="13">
        <v>0</v>
      </c>
      <c r="F77" s="13">
        <v>438480</v>
      </c>
      <c r="G77" s="13">
        <f t="shared" si="74"/>
        <v>438480</v>
      </c>
      <c r="H77" s="13">
        <v>0</v>
      </c>
      <c r="I77" s="13">
        <v>0</v>
      </c>
      <c r="J77" s="13">
        <f t="shared" si="81"/>
        <v>0</v>
      </c>
      <c r="K77" s="13">
        <v>0</v>
      </c>
      <c r="L77" s="13">
        <v>0</v>
      </c>
      <c r="M77" s="13">
        <f t="shared" si="82"/>
        <v>0</v>
      </c>
      <c r="N77" s="13">
        <v>0</v>
      </c>
      <c r="O77" s="13">
        <v>0</v>
      </c>
      <c r="P77" s="13">
        <f t="shared" si="75"/>
        <v>0</v>
      </c>
      <c r="Q77" s="13">
        <v>0</v>
      </c>
      <c r="R77" s="13">
        <v>0</v>
      </c>
      <c r="S77" s="13">
        <f t="shared" si="76"/>
        <v>0</v>
      </c>
      <c r="T77" s="13">
        <v>0</v>
      </c>
      <c r="U77" s="13">
        <v>0</v>
      </c>
      <c r="V77" s="13">
        <f t="shared" si="77"/>
        <v>0</v>
      </c>
      <c r="W77" s="13">
        <v>0</v>
      </c>
      <c r="X77" s="13">
        <v>0</v>
      </c>
      <c r="Y77" s="13">
        <f t="shared" si="78"/>
        <v>0</v>
      </c>
      <c r="Z77" s="13">
        <v>0</v>
      </c>
      <c r="AA77" s="13">
        <v>0</v>
      </c>
      <c r="AB77" s="13">
        <f t="shared" si="79"/>
        <v>0</v>
      </c>
      <c r="AC77" s="13">
        <v>0</v>
      </c>
      <c r="AD77" s="13">
        <v>438480</v>
      </c>
      <c r="AE77" s="13">
        <f t="shared" si="80"/>
        <v>438480</v>
      </c>
    </row>
    <row r="78" spans="1:31" s="3" customFormat="1" ht="22.8">
      <c r="A78" s="25"/>
      <c r="B78" s="17"/>
      <c r="C78" s="5">
        <v>4000</v>
      </c>
      <c r="D78" s="12" t="s">
        <v>14</v>
      </c>
      <c r="E78" s="13">
        <v>0</v>
      </c>
      <c r="F78" s="13">
        <v>0</v>
      </c>
      <c r="G78" s="13">
        <f t="shared" si="74"/>
        <v>0</v>
      </c>
      <c r="H78" s="13">
        <v>0</v>
      </c>
      <c r="I78" s="13">
        <v>0</v>
      </c>
      <c r="J78" s="13">
        <f t="shared" si="81"/>
        <v>0</v>
      </c>
      <c r="K78" s="13">
        <v>0</v>
      </c>
      <c r="L78" s="13">
        <v>0</v>
      </c>
      <c r="M78" s="13">
        <f t="shared" si="82"/>
        <v>0</v>
      </c>
      <c r="N78" s="13">
        <v>0</v>
      </c>
      <c r="O78" s="13">
        <v>0</v>
      </c>
      <c r="P78" s="13">
        <f t="shared" si="75"/>
        <v>0</v>
      </c>
      <c r="Q78" s="13">
        <v>0</v>
      </c>
      <c r="R78" s="13">
        <v>0</v>
      </c>
      <c r="S78" s="13">
        <f t="shared" si="76"/>
        <v>0</v>
      </c>
      <c r="T78" s="13">
        <v>0</v>
      </c>
      <c r="U78" s="13">
        <v>0</v>
      </c>
      <c r="V78" s="13">
        <f t="shared" si="77"/>
        <v>0</v>
      </c>
      <c r="W78" s="13">
        <v>0</v>
      </c>
      <c r="X78" s="13">
        <v>0</v>
      </c>
      <c r="Y78" s="13">
        <f t="shared" si="78"/>
        <v>0</v>
      </c>
      <c r="Z78" s="13">
        <v>0</v>
      </c>
      <c r="AA78" s="13">
        <v>0</v>
      </c>
      <c r="AB78" s="13">
        <f t="shared" si="79"/>
        <v>0</v>
      </c>
      <c r="AC78" s="13">
        <v>0</v>
      </c>
      <c r="AD78" s="13">
        <v>0</v>
      </c>
      <c r="AE78" s="13">
        <f t="shared" si="80"/>
        <v>0</v>
      </c>
    </row>
    <row r="79" spans="1:31" s="3" customFormat="1" ht="22.8">
      <c r="A79" s="25"/>
      <c r="B79" s="17"/>
      <c r="C79" s="5">
        <v>5000</v>
      </c>
      <c r="D79" s="12" t="s">
        <v>15</v>
      </c>
      <c r="E79" s="13">
        <v>499178</v>
      </c>
      <c r="F79" s="13">
        <v>0</v>
      </c>
      <c r="G79" s="13">
        <f t="shared" si="74"/>
        <v>499178</v>
      </c>
      <c r="H79" s="13">
        <v>0</v>
      </c>
      <c r="I79" s="13">
        <v>0</v>
      </c>
      <c r="J79" s="13">
        <f t="shared" si="81"/>
        <v>0</v>
      </c>
      <c r="K79" s="13">
        <v>0</v>
      </c>
      <c r="L79" s="13">
        <v>0</v>
      </c>
      <c r="M79" s="13">
        <f t="shared" si="82"/>
        <v>0</v>
      </c>
      <c r="N79" s="13">
        <v>0</v>
      </c>
      <c r="O79" s="13">
        <v>0</v>
      </c>
      <c r="P79" s="13">
        <f t="shared" si="75"/>
        <v>0</v>
      </c>
      <c r="Q79" s="13">
        <v>0</v>
      </c>
      <c r="R79" s="13">
        <v>0</v>
      </c>
      <c r="S79" s="13">
        <f t="shared" si="76"/>
        <v>0</v>
      </c>
      <c r="T79" s="13">
        <v>0</v>
      </c>
      <c r="U79" s="13">
        <v>0</v>
      </c>
      <c r="V79" s="13">
        <f t="shared" si="77"/>
        <v>0</v>
      </c>
      <c r="W79" s="13">
        <v>0</v>
      </c>
      <c r="X79" s="13">
        <v>0</v>
      </c>
      <c r="Y79" s="13">
        <f t="shared" si="78"/>
        <v>0</v>
      </c>
      <c r="Z79" s="13">
        <v>0</v>
      </c>
      <c r="AA79" s="13">
        <v>0</v>
      </c>
      <c r="AB79" s="13">
        <f t="shared" si="79"/>
        <v>0</v>
      </c>
      <c r="AC79" s="13">
        <v>499178</v>
      </c>
      <c r="AD79" s="13">
        <v>0</v>
      </c>
      <c r="AE79" s="13">
        <f t="shared" si="80"/>
        <v>499178</v>
      </c>
    </row>
    <row r="80" spans="1:31" s="3" customFormat="1" ht="22.8">
      <c r="A80" s="25"/>
      <c r="B80" s="17"/>
      <c r="C80" s="5">
        <v>6000</v>
      </c>
      <c r="D80" s="12" t="s">
        <v>16</v>
      </c>
      <c r="E80" s="13">
        <v>0</v>
      </c>
      <c r="F80" s="13">
        <v>0</v>
      </c>
      <c r="G80" s="13">
        <f t="shared" si="74"/>
        <v>0</v>
      </c>
      <c r="H80" s="13">
        <v>0</v>
      </c>
      <c r="I80" s="13">
        <v>0</v>
      </c>
      <c r="J80" s="13">
        <f t="shared" si="81"/>
        <v>0</v>
      </c>
      <c r="K80" s="13">
        <v>0</v>
      </c>
      <c r="L80" s="13">
        <v>0</v>
      </c>
      <c r="M80" s="13">
        <f t="shared" si="82"/>
        <v>0</v>
      </c>
      <c r="N80" s="13">
        <v>0</v>
      </c>
      <c r="O80" s="13">
        <v>0</v>
      </c>
      <c r="P80" s="13">
        <f t="shared" si="75"/>
        <v>0</v>
      </c>
      <c r="Q80" s="13">
        <v>0</v>
      </c>
      <c r="R80" s="13">
        <v>0</v>
      </c>
      <c r="S80" s="13">
        <f t="shared" si="76"/>
        <v>0</v>
      </c>
      <c r="T80" s="13">
        <v>0</v>
      </c>
      <c r="U80" s="13">
        <v>0</v>
      </c>
      <c r="V80" s="13">
        <f t="shared" si="77"/>
        <v>0</v>
      </c>
      <c r="W80" s="13">
        <v>0</v>
      </c>
      <c r="X80" s="13">
        <v>0</v>
      </c>
      <c r="Y80" s="13">
        <f t="shared" si="78"/>
        <v>0</v>
      </c>
      <c r="Z80" s="13">
        <v>0</v>
      </c>
      <c r="AA80" s="13">
        <v>0</v>
      </c>
      <c r="AB80" s="13">
        <f t="shared" si="79"/>
        <v>0</v>
      </c>
      <c r="AC80" s="13">
        <v>0</v>
      </c>
      <c r="AD80" s="13">
        <v>0</v>
      </c>
      <c r="AE80" s="13">
        <f t="shared" si="80"/>
        <v>0</v>
      </c>
    </row>
    <row r="81" spans="1:31" s="3" customFormat="1" ht="70.2" customHeight="1">
      <c r="A81" s="25"/>
      <c r="B81" s="17"/>
      <c r="C81" s="21" t="s">
        <v>43</v>
      </c>
      <c r="D81" s="22"/>
      <c r="E81" s="9">
        <f>SUM(E82:E87)</f>
        <v>1402825</v>
      </c>
      <c r="F81" s="9">
        <f t="shared" ref="F81:AE81" si="83">SUM(F82:F87)</f>
        <v>0</v>
      </c>
      <c r="G81" s="9">
        <f t="shared" si="83"/>
        <v>1402825</v>
      </c>
      <c r="H81" s="9">
        <f t="shared" si="83"/>
        <v>0</v>
      </c>
      <c r="I81" s="9">
        <f t="shared" si="83"/>
        <v>0</v>
      </c>
      <c r="J81" s="9">
        <f t="shared" si="83"/>
        <v>0</v>
      </c>
      <c r="K81" s="9">
        <f t="shared" si="83"/>
        <v>0</v>
      </c>
      <c r="L81" s="9">
        <f t="shared" si="83"/>
        <v>0</v>
      </c>
      <c r="M81" s="9">
        <f t="shared" si="83"/>
        <v>0</v>
      </c>
      <c r="N81" s="9">
        <f t="shared" si="83"/>
        <v>0</v>
      </c>
      <c r="O81" s="9">
        <f t="shared" si="83"/>
        <v>0</v>
      </c>
      <c r="P81" s="9">
        <f t="shared" si="83"/>
        <v>0</v>
      </c>
      <c r="Q81" s="9">
        <f t="shared" si="83"/>
        <v>0</v>
      </c>
      <c r="R81" s="9">
        <f t="shared" si="83"/>
        <v>0</v>
      </c>
      <c r="S81" s="9">
        <f t="shared" si="83"/>
        <v>0</v>
      </c>
      <c r="T81" s="9">
        <f t="shared" si="83"/>
        <v>0</v>
      </c>
      <c r="U81" s="9">
        <f t="shared" si="83"/>
        <v>0</v>
      </c>
      <c r="V81" s="9">
        <f t="shared" si="83"/>
        <v>0</v>
      </c>
      <c r="W81" s="9">
        <f t="shared" si="83"/>
        <v>0</v>
      </c>
      <c r="X81" s="9">
        <f t="shared" si="83"/>
        <v>0</v>
      </c>
      <c r="Y81" s="9">
        <f t="shared" si="83"/>
        <v>0</v>
      </c>
      <c r="Z81" s="9">
        <f t="shared" si="83"/>
        <v>0</v>
      </c>
      <c r="AA81" s="9">
        <f t="shared" si="83"/>
        <v>0</v>
      </c>
      <c r="AB81" s="9">
        <f t="shared" si="83"/>
        <v>0</v>
      </c>
      <c r="AC81" s="9">
        <f t="shared" si="83"/>
        <v>1402825</v>
      </c>
      <c r="AD81" s="9">
        <f t="shared" si="83"/>
        <v>0</v>
      </c>
      <c r="AE81" s="9">
        <f t="shared" si="83"/>
        <v>1402825</v>
      </c>
    </row>
    <row r="82" spans="1:31" s="3" customFormat="1" ht="22.8">
      <c r="A82" s="25"/>
      <c r="B82" s="17"/>
      <c r="C82" s="5">
        <v>1000</v>
      </c>
      <c r="D82" s="12" t="s">
        <v>11</v>
      </c>
      <c r="E82" s="13">
        <v>0</v>
      </c>
      <c r="F82" s="13">
        <v>0</v>
      </c>
      <c r="G82" s="13">
        <f t="shared" ref="G82:G87" si="84">E82+F82</f>
        <v>0</v>
      </c>
      <c r="H82" s="13">
        <v>0</v>
      </c>
      <c r="I82" s="13">
        <v>0</v>
      </c>
      <c r="J82" s="13">
        <f>+H82+I82</f>
        <v>0</v>
      </c>
      <c r="K82" s="13">
        <v>0</v>
      </c>
      <c r="L82" s="13">
        <v>0</v>
      </c>
      <c r="M82" s="13">
        <f>+K82+L82</f>
        <v>0</v>
      </c>
      <c r="N82" s="13">
        <v>0</v>
      </c>
      <c r="O82" s="13">
        <v>0</v>
      </c>
      <c r="P82" s="13">
        <f t="shared" ref="P82:P87" si="85">N82+O82</f>
        <v>0</v>
      </c>
      <c r="Q82" s="13">
        <v>0</v>
      </c>
      <c r="R82" s="13">
        <v>0</v>
      </c>
      <c r="S82" s="13">
        <f t="shared" ref="S82:S87" si="86">Q82+R82</f>
        <v>0</v>
      </c>
      <c r="T82" s="13">
        <v>0</v>
      </c>
      <c r="U82" s="13">
        <v>0</v>
      </c>
      <c r="V82" s="13">
        <f t="shared" ref="V82:V87" si="87">T82+U82</f>
        <v>0</v>
      </c>
      <c r="W82" s="13">
        <v>0</v>
      </c>
      <c r="X82" s="13">
        <v>0</v>
      </c>
      <c r="Y82" s="13">
        <f t="shared" ref="Y82:Y87" si="88">W82+X82</f>
        <v>0</v>
      </c>
      <c r="Z82" s="13">
        <v>0</v>
      </c>
      <c r="AA82" s="13">
        <v>0</v>
      </c>
      <c r="AB82" s="13">
        <f t="shared" ref="AB82:AB87" si="89">Z82+AA82</f>
        <v>0</v>
      </c>
      <c r="AC82" s="13">
        <v>0</v>
      </c>
      <c r="AD82" s="13">
        <v>0</v>
      </c>
      <c r="AE82" s="13">
        <f t="shared" ref="AE82:AE87" si="90">AC82+AD82</f>
        <v>0</v>
      </c>
    </row>
    <row r="83" spans="1:31" s="3" customFormat="1" ht="22.8">
      <c r="A83" s="25"/>
      <c r="B83" s="17"/>
      <c r="C83" s="5">
        <v>2000</v>
      </c>
      <c r="D83" s="12" t="s">
        <v>12</v>
      </c>
      <c r="E83" s="13">
        <v>0</v>
      </c>
      <c r="F83" s="13">
        <v>0</v>
      </c>
      <c r="G83" s="13">
        <f t="shared" si="84"/>
        <v>0</v>
      </c>
      <c r="H83" s="13">
        <v>0</v>
      </c>
      <c r="I83" s="13">
        <v>0</v>
      </c>
      <c r="J83" s="13">
        <f t="shared" ref="J83:J87" si="91">+H83+I83</f>
        <v>0</v>
      </c>
      <c r="K83" s="13">
        <v>0</v>
      </c>
      <c r="L83" s="13">
        <v>0</v>
      </c>
      <c r="M83" s="13">
        <f t="shared" ref="M83:M87" si="92">+K83+L83</f>
        <v>0</v>
      </c>
      <c r="N83" s="13">
        <v>0</v>
      </c>
      <c r="O83" s="13">
        <v>0</v>
      </c>
      <c r="P83" s="13">
        <f t="shared" si="85"/>
        <v>0</v>
      </c>
      <c r="Q83" s="13">
        <v>0</v>
      </c>
      <c r="R83" s="13">
        <v>0</v>
      </c>
      <c r="S83" s="13">
        <f t="shared" si="86"/>
        <v>0</v>
      </c>
      <c r="T83" s="13">
        <v>0</v>
      </c>
      <c r="U83" s="13">
        <v>0</v>
      </c>
      <c r="V83" s="13">
        <f t="shared" si="87"/>
        <v>0</v>
      </c>
      <c r="W83" s="13">
        <v>0</v>
      </c>
      <c r="X83" s="13">
        <v>0</v>
      </c>
      <c r="Y83" s="13">
        <f t="shared" si="88"/>
        <v>0</v>
      </c>
      <c r="Z83" s="13">
        <v>0</v>
      </c>
      <c r="AA83" s="13">
        <v>0</v>
      </c>
      <c r="AB83" s="13">
        <f t="shared" si="89"/>
        <v>0</v>
      </c>
      <c r="AC83" s="13">
        <v>0</v>
      </c>
      <c r="AD83" s="13">
        <v>0</v>
      </c>
      <c r="AE83" s="13">
        <f t="shared" si="90"/>
        <v>0</v>
      </c>
    </row>
    <row r="84" spans="1:31" s="3" customFormat="1" ht="22.8">
      <c r="A84" s="25"/>
      <c r="B84" s="17"/>
      <c r="C84" s="5">
        <v>3000</v>
      </c>
      <c r="D84" s="12" t="s">
        <v>13</v>
      </c>
      <c r="E84" s="13">
        <v>0</v>
      </c>
      <c r="F84" s="13">
        <v>0</v>
      </c>
      <c r="G84" s="13">
        <f t="shared" si="84"/>
        <v>0</v>
      </c>
      <c r="H84" s="13">
        <v>0</v>
      </c>
      <c r="I84" s="13">
        <v>0</v>
      </c>
      <c r="J84" s="13">
        <f t="shared" si="91"/>
        <v>0</v>
      </c>
      <c r="K84" s="13">
        <v>0</v>
      </c>
      <c r="L84" s="13">
        <v>0</v>
      </c>
      <c r="M84" s="13">
        <f t="shared" si="92"/>
        <v>0</v>
      </c>
      <c r="N84" s="13">
        <v>0</v>
      </c>
      <c r="O84" s="13">
        <v>0</v>
      </c>
      <c r="P84" s="13">
        <f t="shared" si="85"/>
        <v>0</v>
      </c>
      <c r="Q84" s="13">
        <v>0</v>
      </c>
      <c r="R84" s="13">
        <v>0</v>
      </c>
      <c r="S84" s="13">
        <f t="shared" si="86"/>
        <v>0</v>
      </c>
      <c r="T84" s="13">
        <v>0</v>
      </c>
      <c r="U84" s="13">
        <v>0</v>
      </c>
      <c r="V84" s="13">
        <f t="shared" si="87"/>
        <v>0</v>
      </c>
      <c r="W84" s="13">
        <v>0</v>
      </c>
      <c r="X84" s="13">
        <v>0</v>
      </c>
      <c r="Y84" s="13">
        <f t="shared" si="88"/>
        <v>0</v>
      </c>
      <c r="Z84" s="13">
        <v>0</v>
      </c>
      <c r="AA84" s="13">
        <v>0</v>
      </c>
      <c r="AB84" s="13">
        <f t="shared" si="89"/>
        <v>0</v>
      </c>
      <c r="AC84" s="13">
        <v>0</v>
      </c>
      <c r="AD84" s="13">
        <v>0</v>
      </c>
      <c r="AE84" s="13">
        <f t="shared" si="90"/>
        <v>0</v>
      </c>
    </row>
    <row r="85" spans="1:31" s="3" customFormat="1" ht="22.8">
      <c r="A85" s="25"/>
      <c r="B85" s="17"/>
      <c r="C85" s="5">
        <v>4000</v>
      </c>
      <c r="D85" s="12" t="s">
        <v>14</v>
      </c>
      <c r="E85" s="13">
        <v>0</v>
      </c>
      <c r="F85" s="13">
        <v>0</v>
      </c>
      <c r="G85" s="13">
        <f t="shared" si="84"/>
        <v>0</v>
      </c>
      <c r="H85" s="13">
        <v>0</v>
      </c>
      <c r="I85" s="13">
        <v>0</v>
      </c>
      <c r="J85" s="13">
        <f t="shared" si="91"/>
        <v>0</v>
      </c>
      <c r="K85" s="13">
        <v>0</v>
      </c>
      <c r="L85" s="13">
        <v>0</v>
      </c>
      <c r="M85" s="13">
        <f t="shared" si="92"/>
        <v>0</v>
      </c>
      <c r="N85" s="13">
        <v>0</v>
      </c>
      <c r="O85" s="13">
        <v>0</v>
      </c>
      <c r="P85" s="13">
        <f t="shared" si="85"/>
        <v>0</v>
      </c>
      <c r="Q85" s="13">
        <v>0</v>
      </c>
      <c r="R85" s="13">
        <v>0</v>
      </c>
      <c r="S85" s="13">
        <f t="shared" si="86"/>
        <v>0</v>
      </c>
      <c r="T85" s="13">
        <v>0</v>
      </c>
      <c r="U85" s="13">
        <v>0</v>
      </c>
      <c r="V85" s="13">
        <f t="shared" si="87"/>
        <v>0</v>
      </c>
      <c r="W85" s="13">
        <v>0</v>
      </c>
      <c r="X85" s="13">
        <v>0</v>
      </c>
      <c r="Y85" s="13">
        <f t="shared" si="88"/>
        <v>0</v>
      </c>
      <c r="Z85" s="13">
        <v>0</v>
      </c>
      <c r="AA85" s="13">
        <v>0</v>
      </c>
      <c r="AB85" s="13">
        <f t="shared" si="89"/>
        <v>0</v>
      </c>
      <c r="AC85" s="13">
        <v>0</v>
      </c>
      <c r="AD85" s="13">
        <v>0</v>
      </c>
      <c r="AE85" s="13">
        <f t="shared" si="90"/>
        <v>0</v>
      </c>
    </row>
    <row r="86" spans="1:31" s="3" customFormat="1" ht="22.8">
      <c r="A86" s="25"/>
      <c r="B86" s="17"/>
      <c r="C86" s="5">
        <v>5000</v>
      </c>
      <c r="D86" s="12" t="s">
        <v>15</v>
      </c>
      <c r="E86" s="13">
        <v>1402825</v>
      </c>
      <c r="F86" s="13">
        <v>0</v>
      </c>
      <c r="G86" s="13">
        <f t="shared" si="84"/>
        <v>1402825</v>
      </c>
      <c r="H86" s="13">
        <v>0</v>
      </c>
      <c r="I86" s="13">
        <v>0</v>
      </c>
      <c r="J86" s="13">
        <f t="shared" si="91"/>
        <v>0</v>
      </c>
      <c r="K86" s="13">
        <v>0</v>
      </c>
      <c r="L86" s="13">
        <v>0</v>
      </c>
      <c r="M86" s="13">
        <f t="shared" si="92"/>
        <v>0</v>
      </c>
      <c r="N86" s="13">
        <v>0</v>
      </c>
      <c r="O86" s="13">
        <v>0</v>
      </c>
      <c r="P86" s="13">
        <f t="shared" si="85"/>
        <v>0</v>
      </c>
      <c r="Q86" s="13">
        <v>0</v>
      </c>
      <c r="R86" s="13">
        <v>0</v>
      </c>
      <c r="S86" s="13">
        <f t="shared" si="86"/>
        <v>0</v>
      </c>
      <c r="T86" s="13">
        <v>0</v>
      </c>
      <c r="U86" s="13">
        <v>0</v>
      </c>
      <c r="V86" s="13">
        <f t="shared" si="87"/>
        <v>0</v>
      </c>
      <c r="W86" s="13">
        <v>0</v>
      </c>
      <c r="X86" s="13">
        <v>0</v>
      </c>
      <c r="Y86" s="13">
        <f t="shared" si="88"/>
        <v>0</v>
      </c>
      <c r="Z86" s="13">
        <v>0</v>
      </c>
      <c r="AA86" s="13">
        <v>0</v>
      </c>
      <c r="AB86" s="13">
        <f t="shared" si="89"/>
        <v>0</v>
      </c>
      <c r="AC86" s="13">
        <v>1402825</v>
      </c>
      <c r="AD86" s="13">
        <v>0</v>
      </c>
      <c r="AE86" s="13">
        <f t="shared" si="90"/>
        <v>1402825</v>
      </c>
    </row>
    <row r="87" spans="1:31" s="3" customFormat="1" ht="22.8">
      <c r="A87" s="25"/>
      <c r="B87" s="17"/>
      <c r="C87" s="5">
        <v>6000</v>
      </c>
      <c r="D87" s="12" t="s">
        <v>16</v>
      </c>
      <c r="E87" s="13">
        <v>0</v>
      </c>
      <c r="F87" s="13">
        <v>0</v>
      </c>
      <c r="G87" s="13">
        <f t="shared" si="84"/>
        <v>0</v>
      </c>
      <c r="H87" s="13">
        <v>0</v>
      </c>
      <c r="I87" s="13">
        <v>0</v>
      </c>
      <c r="J87" s="13">
        <f t="shared" si="91"/>
        <v>0</v>
      </c>
      <c r="K87" s="13">
        <v>0</v>
      </c>
      <c r="L87" s="13">
        <v>0</v>
      </c>
      <c r="M87" s="13">
        <f t="shared" si="92"/>
        <v>0</v>
      </c>
      <c r="N87" s="13">
        <v>0</v>
      </c>
      <c r="O87" s="13">
        <v>0</v>
      </c>
      <c r="P87" s="13">
        <f t="shared" si="85"/>
        <v>0</v>
      </c>
      <c r="Q87" s="13">
        <v>0</v>
      </c>
      <c r="R87" s="13">
        <v>0</v>
      </c>
      <c r="S87" s="13">
        <f t="shared" si="86"/>
        <v>0</v>
      </c>
      <c r="T87" s="13">
        <v>0</v>
      </c>
      <c r="U87" s="13">
        <v>0</v>
      </c>
      <c r="V87" s="13">
        <f t="shared" si="87"/>
        <v>0</v>
      </c>
      <c r="W87" s="13">
        <v>0</v>
      </c>
      <c r="X87" s="13">
        <v>0</v>
      </c>
      <c r="Y87" s="13">
        <f t="shared" si="88"/>
        <v>0</v>
      </c>
      <c r="Z87" s="13">
        <v>0</v>
      </c>
      <c r="AA87" s="13">
        <v>0</v>
      </c>
      <c r="AB87" s="13">
        <f t="shared" si="89"/>
        <v>0</v>
      </c>
      <c r="AC87" s="13">
        <v>0</v>
      </c>
      <c r="AD87" s="13">
        <v>0</v>
      </c>
      <c r="AE87" s="13">
        <f t="shared" si="90"/>
        <v>0</v>
      </c>
    </row>
    <row r="88" spans="1:31" s="3" customFormat="1" ht="66.599999999999994" customHeight="1">
      <c r="A88" s="25"/>
      <c r="B88" s="17"/>
      <c r="C88" s="21" t="s">
        <v>44</v>
      </c>
      <c r="D88" s="22"/>
      <c r="E88" s="9">
        <f>SUM(E89:E94)</f>
        <v>2308432</v>
      </c>
      <c r="F88" s="9">
        <f t="shared" ref="F88:AE88" si="93">SUM(F89:F94)</f>
        <v>48227</v>
      </c>
      <c r="G88" s="9">
        <f t="shared" si="93"/>
        <v>2356659</v>
      </c>
      <c r="H88" s="9">
        <f t="shared" si="93"/>
        <v>0</v>
      </c>
      <c r="I88" s="9">
        <f t="shared" si="93"/>
        <v>0</v>
      </c>
      <c r="J88" s="9">
        <f t="shared" si="93"/>
        <v>0</v>
      </c>
      <c r="K88" s="9">
        <f t="shared" si="93"/>
        <v>0</v>
      </c>
      <c r="L88" s="9">
        <f t="shared" si="93"/>
        <v>0</v>
      </c>
      <c r="M88" s="9">
        <f t="shared" si="93"/>
        <v>0</v>
      </c>
      <c r="N88" s="9">
        <f t="shared" si="93"/>
        <v>0</v>
      </c>
      <c r="O88" s="9">
        <f t="shared" si="93"/>
        <v>0</v>
      </c>
      <c r="P88" s="9">
        <f t="shared" si="93"/>
        <v>0</v>
      </c>
      <c r="Q88" s="9">
        <f t="shared" si="93"/>
        <v>0</v>
      </c>
      <c r="R88" s="9">
        <f t="shared" si="93"/>
        <v>0</v>
      </c>
      <c r="S88" s="9">
        <f t="shared" si="93"/>
        <v>0</v>
      </c>
      <c r="T88" s="9">
        <f t="shared" si="93"/>
        <v>0</v>
      </c>
      <c r="U88" s="9">
        <f t="shared" si="93"/>
        <v>0</v>
      </c>
      <c r="V88" s="9">
        <f t="shared" si="93"/>
        <v>0</v>
      </c>
      <c r="W88" s="9">
        <f t="shared" si="93"/>
        <v>0</v>
      </c>
      <c r="X88" s="9">
        <f t="shared" si="93"/>
        <v>0</v>
      </c>
      <c r="Y88" s="9">
        <f t="shared" si="93"/>
        <v>0</v>
      </c>
      <c r="Z88" s="9">
        <f t="shared" si="93"/>
        <v>0</v>
      </c>
      <c r="AA88" s="9">
        <f t="shared" si="93"/>
        <v>0</v>
      </c>
      <c r="AB88" s="9">
        <f t="shared" si="93"/>
        <v>0</v>
      </c>
      <c r="AC88" s="9">
        <f t="shared" si="93"/>
        <v>2308432</v>
      </c>
      <c r="AD88" s="9">
        <f t="shared" si="93"/>
        <v>48227</v>
      </c>
      <c r="AE88" s="9">
        <f t="shared" si="93"/>
        <v>2356659</v>
      </c>
    </row>
    <row r="89" spans="1:31" s="3" customFormat="1" ht="22.8">
      <c r="A89" s="25"/>
      <c r="B89" s="17"/>
      <c r="C89" s="5">
        <v>1000</v>
      </c>
      <c r="D89" s="12" t="s">
        <v>11</v>
      </c>
      <c r="E89" s="13">
        <v>0</v>
      </c>
      <c r="F89" s="13">
        <v>0</v>
      </c>
      <c r="G89" s="13">
        <f t="shared" ref="G89:G94" si="94">E89+F89</f>
        <v>0</v>
      </c>
      <c r="H89" s="13">
        <v>0</v>
      </c>
      <c r="I89" s="13">
        <v>0</v>
      </c>
      <c r="J89" s="13">
        <f>+H89+I89</f>
        <v>0</v>
      </c>
      <c r="K89" s="13">
        <v>0</v>
      </c>
      <c r="L89" s="13">
        <v>0</v>
      </c>
      <c r="M89" s="13">
        <f>+K89+L89</f>
        <v>0</v>
      </c>
      <c r="N89" s="13">
        <v>0</v>
      </c>
      <c r="O89" s="13">
        <v>0</v>
      </c>
      <c r="P89" s="13">
        <f t="shared" ref="P89:P94" si="95">N89+O89</f>
        <v>0</v>
      </c>
      <c r="Q89" s="13">
        <v>0</v>
      </c>
      <c r="R89" s="13">
        <v>0</v>
      </c>
      <c r="S89" s="13">
        <f t="shared" ref="S89:S94" si="96">Q89+R89</f>
        <v>0</v>
      </c>
      <c r="T89" s="13">
        <v>0</v>
      </c>
      <c r="U89" s="13">
        <v>0</v>
      </c>
      <c r="V89" s="13">
        <f t="shared" ref="V89:V94" si="97">T89+U89</f>
        <v>0</v>
      </c>
      <c r="W89" s="13">
        <v>0</v>
      </c>
      <c r="X89" s="13">
        <v>0</v>
      </c>
      <c r="Y89" s="13">
        <f t="shared" ref="Y89:Y94" si="98">W89+X89</f>
        <v>0</v>
      </c>
      <c r="Z89" s="13">
        <v>0</v>
      </c>
      <c r="AA89" s="13">
        <v>0</v>
      </c>
      <c r="AB89" s="13">
        <f t="shared" ref="AB89:AB94" si="99">Z89+AA89</f>
        <v>0</v>
      </c>
      <c r="AC89" s="13">
        <v>0</v>
      </c>
      <c r="AD89" s="13">
        <v>0</v>
      </c>
      <c r="AE89" s="13">
        <f t="shared" ref="AE89:AE94" si="100">AC89+AD89</f>
        <v>0</v>
      </c>
    </row>
    <row r="90" spans="1:31" s="3" customFormat="1" ht="22.8">
      <c r="A90" s="25"/>
      <c r="B90" s="17"/>
      <c r="C90" s="5">
        <v>2000</v>
      </c>
      <c r="D90" s="12" t="s">
        <v>12</v>
      </c>
      <c r="E90" s="13">
        <v>0</v>
      </c>
      <c r="F90" s="13">
        <v>48227</v>
      </c>
      <c r="G90" s="13">
        <f t="shared" si="94"/>
        <v>48227</v>
      </c>
      <c r="H90" s="13">
        <v>0</v>
      </c>
      <c r="I90" s="13">
        <v>0</v>
      </c>
      <c r="J90" s="13">
        <f t="shared" ref="J90:J94" si="101">+H90+I90</f>
        <v>0</v>
      </c>
      <c r="K90" s="13">
        <v>0</v>
      </c>
      <c r="L90" s="13">
        <v>0</v>
      </c>
      <c r="M90" s="13">
        <f t="shared" ref="M90:M94" si="102">+K90+L90</f>
        <v>0</v>
      </c>
      <c r="N90" s="13">
        <v>0</v>
      </c>
      <c r="O90" s="13">
        <v>0</v>
      </c>
      <c r="P90" s="13">
        <f t="shared" si="95"/>
        <v>0</v>
      </c>
      <c r="Q90" s="13">
        <v>0</v>
      </c>
      <c r="R90" s="13">
        <v>0</v>
      </c>
      <c r="S90" s="13">
        <f t="shared" si="96"/>
        <v>0</v>
      </c>
      <c r="T90" s="13">
        <v>0</v>
      </c>
      <c r="U90" s="13">
        <v>0</v>
      </c>
      <c r="V90" s="13">
        <f t="shared" si="97"/>
        <v>0</v>
      </c>
      <c r="W90" s="13">
        <v>0</v>
      </c>
      <c r="X90" s="13">
        <v>0</v>
      </c>
      <c r="Y90" s="13">
        <f t="shared" si="98"/>
        <v>0</v>
      </c>
      <c r="Z90" s="13">
        <v>0</v>
      </c>
      <c r="AA90" s="13">
        <v>0</v>
      </c>
      <c r="AB90" s="13">
        <f t="shared" si="99"/>
        <v>0</v>
      </c>
      <c r="AC90" s="13">
        <v>0</v>
      </c>
      <c r="AD90" s="13">
        <v>48227</v>
      </c>
      <c r="AE90" s="13">
        <f t="shared" si="100"/>
        <v>48227</v>
      </c>
    </row>
    <row r="91" spans="1:31" s="3" customFormat="1" ht="22.8">
      <c r="A91" s="25"/>
      <c r="B91" s="17"/>
      <c r="C91" s="5">
        <v>3000</v>
      </c>
      <c r="D91" s="12" t="s">
        <v>13</v>
      </c>
      <c r="E91" s="13">
        <v>0</v>
      </c>
      <c r="F91" s="13">
        <v>0</v>
      </c>
      <c r="G91" s="13">
        <f t="shared" si="94"/>
        <v>0</v>
      </c>
      <c r="H91" s="13">
        <v>0</v>
      </c>
      <c r="I91" s="13">
        <v>0</v>
      </c>
      <c r="J91" s="13">
        <f t="shared" si="101"/>
        <v>0</v>
      </c>
      <c r="K91" s="13">
        <v>0</v>
      </c>
      <c r="L91" s="13">
        <v>0</v>
      </c>
      <c r="M91" s="13">
        <f t="shared" si="102"/>
        <v>0</v>
      </c>
      <c r="N91" s="13">
        <v>0</v>
      </c>
      <c r="O91" s="13">
        <v>0</v>
      </c>
      <c r="P91" s="13">
        <f t="shared" si="95"/>
        <v>0</v>
      </c>
      <c r="Q91" s="13">
        <v>0</v>
      </c>
      <c r="R91" s="13">
        <v>0</v>
      </c>
      <c r="S91" s="13">
        <f t="shared" si="96"/>
        <v>0</v>
      </c>
      <c r="T91" s="13">
        <v>0</v>
      </c>
      <c r="U91" s="13">
        <v>0</v>
      </c>
      <c r="V91" s="13">
        <f t="shared" si="97"/>
        <v>0</v>
      </c>
      <c r="W91" s="13">
        <v>0</v>
      </c>
      <c r="X91" s="13">
        <v>0</v>
      </c>
      <c r="Y91" s="13">
        <f t="shared" si="98"/>
        <v>0</v>
      </c>
      <c r="Z91" s="13">
        <v>0</v>
      </c>
      <c r="AA91" s="13">
        <v>0</v>
      </c>
      <c r="AB91" s="13">
        <f t="shared" si="99"/>
        <v>0</v>
      </c>
      <c r="AC91" s="13">
        <v>0</v>
      </c>
      <c r="AD91" s="13">
        <v>0</v>
      </c>
      <c r="AE91" s="13">
        <f t="shared" si="100"/>
        <v>0</v>
      </c>
    </row>
    <row r="92" spans="1:31" s="3" customFormat="1" ht="22.8">
      <c r="A92" s="25"/>
      <c r="B92" s="17"/>
      <c r="C92" s="5">
        <v>4000</v>
      </c>
      <c r="D92" s="12" t="s">
        <v>14</v>
      </c>
      <c r="E92" s="13">
        <v>0</v>
      </c>
      <c r="F92" s="13">
        <v>0</v>
      </c>
      <c r="G92" s="13">
        <f t="shared" si="94"/>
        <v>0</v>
      </c>
      <c r="H92" s="13">
        <v>0</v>
      </c>
      <c r="I92" s="13">
        <v>0</v>
      </c>
      <c r="J92" s="13">
        <f t="shared" si="101"/>
        <v>0</v>
      </c>
      <c r="K92" s="13">
        <v>0</v>
      </c>
      <c r="L92" s="13">
        <v>0</v>
      </c>
      <c r="M92" s="13">
        <f t="shared" si="102"/>
        <v>0</v>
      </c>
      <c r="N92" s="13">
        <v>0</v>
      </c>
      <c r="O92" s="13">
        <v>0</v>
      </c>
      <c r="P92" s="13">
        <f t="shared" si="95"/>
        <v>0</v>
      </c>
      <c r="Q92" s="13">
        <v>0</v>
      </c>
      <c r="R92" s="13">
        <v>0</v>
      </c>
      <c r="S92" s="13">
        <f t="shared" si="96"/>
        <v>0</v>
      </c>
      <c r="T92" s="13">
        <v>0</v>
      </c>
      <c r="U92" s="13">
        <v>0</v>
      </c>
      <c r="V92" s="13">
        <f t="shared" si="97"/>
        <v>0</v>
      </c>
      <c r="W92" s="13">
        <v>0</v>
      </c>
      <c r="X92" s="13">
        <v>0</v>
      </c>
      <c r="Y92" s="13">
        <f t="shared" si="98"/>
        <v>0</v>
      </c>
      <c r="Z92" s="13">
        <v>0</v>
      </c>
      <c r="AA92" s="13">
        <v>0</v>
      </c>
      <c r="AB92" s="13">
        <f t="shared" si="99"/>
        <v>0</v>
      </c>
      <c r="AC92" s="13">
        <v>0</v>
      </c>
      <c r="AD92" s="13">
        <v>0</v>
      </c>
      <c r="AE92" s="13">
        <f t="shared" si="100"/>
        <v>0</v>
      </c>
    </row>
    <row r="93" spans="1:31" s="3" customFormat="1" ht="22.8">
      <c r="A93" s="25"/>
      <c r="B93" s="17"/>
      <c r="C93" s="5">
        <v>5000</v>
      </c>
      <c r="D93" s="12" t="s">
        <v>15</v>
      </c>
      <c r="E93" s="13">
        <v>2308432</v>
      </c>
      <c r="F93" s="13">
        <v>0</v>
      </c>
      <c r="G93" s="13">
        <f t="shared" si="94"/>
        <v>2308432</v>
      </c>
      <c r="H93" s="13">
        <v>0</v>
      </c>
      <c r="I93" s="13">
        <v>0</v>
      </c>
      <c r="J93" s="13">
        <f t="shared" si="101"/>
        <v>0</v>
      </c>
      <c r="K93" s="13">
        <v>0</v>
      </c>
      <c r="L93" s="13">
        <v>0</v>
      </c>
      <c r="M93" s="13">
        <f t="shared" si="102"/>
        <v>0</v>
      </c>
      <c r="N93" s="13">
        <v>0</v>
      </c>
      <c r="O93" s="13">
        <v>0</v>
      </c>
      <c r="P93" s="13">
        <f t="shared" si="95"/>
        <v>0</v>
      </c>
      <c r="Q93" s="13">
        <v>0</v>
      </c>
      <c r="R93" s="13">
        <v>0</v>
      </c>
      <c r="S93" s="13">
        <f t="shared" si="96"/>
        <v>0</v>
      </c>
      <c r="T93" s="13">
        <v>0</v>
      </c>
      <c r="U93" s="13">
        <v>0</v>
      </c>
      <c r="V93" s="13">
        <f t="shared" si="97"/>
        <v>0</v>
      </c>
      <c r="W93" s="13">
        <v>0</v>
      </c>
      <c r="X93" s="13">
        <v>0</v>
      </c>
      <c r="Y93" s="13">
        <f t="shared" si="98"/>
        <v>0</v>
      </c>
      <c r="Z93" s="13">
        <v>0</v>
      </c>
      <c r="AA93" s="13">
        <v>0</v>
      </c>
      <c r="AB93" s="13">
        <f t="shared" si="99"/>
        <v>0</v>
      </c>
      <c r="AC93" s="13">
        <v>2308432</v>
      </c>
      <c r="AD93" s="13">
        <v>0</v>
      </c>
      <c r="AE93" s="13">
        <f t="shared" si="100"/>
        <v>2308432</v>
      </c>
    </row>
    <row r="94" spans="1:31" s="3" customFormat="1" ht="22.8">
      <c r="A94" s="25"/>
      <c r="B94" s="17"/>
      <c r="C94" s="5">
        <v>6000</v>
      </c>
      <c r="D94" s="12" t="s">
        <v>16</v>
      </c>
      <c r="E94" s="13">
        <v>0</v>
      </c>
      <c r="F94" s="13">
        <v>0</v>
      </c>
      <c r="G94" s="13">
        <f t="shared" si="94"/>
        <v>0</v>
      </c>
      <c r="H94" s="13">
        <v>0</v>
      </c>
      <c r="I94" s="13">
        <v>0</v>
      </c>
      <c r="J94" s="13">
        <f t="shared" si="101"/>
        <v>0</v>
      </c>
      <c r="K94" s="13">
        <v>0</v>
      </c>
      <c r="L94" s="13">
        <v>0</v>
      </c>
      <c r="M94" s="13">
        <f t="shared" si="102"/>
        <v>0</v>
      </c>
      <c r="N94" s="13">
        <v>0</v>
      </c>
      <c r="O94" s="13">
        <v>0</v>
      </c>
      <c r="P94" s="13">
        <f t="shared" si="95"/>
        <v>0</v>
      </c>
      <c r="Q94" s="13">
        <v>0</v>
      </c>
      <c r="R94" s="13">
        <v>0</v>
      </c>
      <c r="S94" s="13">
        <f t="shared" si="96"/>
        <v>0</v>
      </c>
      <c r="T94" s="13">
        <v>0</v>
      </c>
      <c r="U94" s="13">
        <v>0</v>
      </c>
      <c r="V94" s="13">
        <f t="shared" si="97"/>
        <v>0</v>
      </c>
      <c r="W94" s="13">
        <v>0</v>
      </c>
      <c r="X94" s="13">
        <v>0</v>
      </c>
      <c r="Y94" s="13">
        <f t="shared" si="98"/>
        <v>0</v>
      </c>
      <c r="Z94" s="13">
        <v>0</v>
      </c>
      <c r="AA94" s="13">
        <v>0</v>
      </c>
      <c r="AB94" s="13">
        <f t="shared" si="99"/>
        <v>0</v>
      </c>
      <c r="AC94" s="13">
        <v>0</v>
      </c>
      <c r="AD94" s="13">
        <v>0</v>
      </c>
      <c r="AE94" s="13">
        <f t="shared" si="100"/>
        <v>0</v>
      </c>
    </row>
    <row r="95" spans="1:31" s="3" customFormat="1" ht="48" customHeight="1">
      <c r="A95" s="25"/>
      <c r="B95" s="17"/>
      <c r="C95" s="21" t="s">
        <v>45</v>
      </c>
      <c r="D95" s="22"/>
      <c r="E95" s="9">
        <f>SUM(E96:E101)</f>
        <v>15267159</v>
      </c>
      <c r="F95" s="9">
        <f t="shared" ref="F95:AE95" si="103">SUM(F96:F101)</f>
        <v>798284</v>
      </c>
      <c r="G95" s="9">
        <f t="shared" si="103"/>
        <v>16065443</v>
      </c>
      <c r="H95" s="9">
        <f t="shared" si="103"/>
        <v>0</v>
      </c>
      <c r="I95" s="9">
        <f t="shared" si="103"/>
        <v>0</v>
      </c>
      <c r="J95" s="9">
        <f t="shared" si="103"/>
        <v>0</v>
      </c>
      <c r="K95" s="9">
        <f t="shared" si="103"/>
        <v>0</v>
      </c>
      <c r="L95" s="9">
        <f t="shared" si="103"/>
        <v>0</v>
      </c>
      <c r="M95" s="9">
        <f t="shared" si="103"/>
        <v>0</v>
      </c>
      <c r="N95" s="9">
        <f t="shared" si="103"/>
        <v>0</v>
      </c>
      <c r="O95" s="9">
        <f t="shared" si="103"/>
        <v>0</v>
      </c>
      <c r="P95" s="9">
        <f t="shared" si="103"/>
        <v>0</v>
      </c>
      <c r="Q95" s="9">
        <f t="shared" si="103"/>
        <v>0</v>
      </c>
      <c r="R95" s="9">
        <f t="shared" si="103"/>
        <v>0</v>
      </c>
      <c r="S95" s="9">
        <f t="shared" si="103"/>
        <v>0</v>
      </c>
      <c r="T95" s="9">
        <f t="shared" si="103"/>
        <v>0</v>
      </c>
      <c r="U95" s="9">
        <f t="shared" si="103"/>
        <v>0</v>
      </c>
      <c r="V95" s="9">
        <f t="shared" si="103"/>
        <v>0</v>
      </c>
      <c r="W95" s="9">
        <f t="shared" si="103"/>
        <v>0</v>
      </c>
      <c r="X95" s="9">
        <f t="shared" si="103"/>
        <v>0</v>
      </c>
      <c r="Y95" s="9">
        <f t="shared" si="103"/>
        <v>0</v>
      </c>
      <c r="Z95" s="9">
        <f t="shared" si="103"/>
        <v>0</v>
      </c>
      <c r="AA95" s="9">
        <f t="shared" si="103"/>
        <v>0</v>
      </c>
      <c r="AB95" s="9">
        <f t="shared" si="103"/>
        <v>0</v>
      </c>
      <c r="AC95" s="9">
        <f t="shared" si="103"/>
        <v>15267159</v>
      </c>
      <c r="AD95" s="9">
        <f t="shared" si="103"/>
        <v>798284</v>
      </c>
      <c r="AE95" s="9">
        <f t="shared" si="103"/>
        <v>16065443</v>
      </c>
    </row>
    <row r="96" spans="1:31" s="3" customFormat="1" ht="22.8">
      <c r="A96" s="25"/>
      <c r="B96" s="17"/>
      <c r="C96" s="5">
        <v>1000</v>
      </c>
      <c r="D96" s="12" t="s">
        <v>11</v>
      </c>
      <c r="E96" s="13">
        <v>0</v>
      </c>
      <c r="F96" s="13">
        <v>0</v>
      </c>
      <c r="G96" s="13">
        <f t="shared" ref="G96:G101" si="104">E96+F96</f>
        <v>0</v>
      </c>
      <c r="H96" s="13">
        <v>0</v>
      </c>
      <c r="I96" s="13">
        <v>0</v>
      </c>
      <c r="J96" s="13">
        <f>+H96+I96</f>
        <v>0</v>
      </c>
      <c r="K96" s="13">
        <v>0</v>
      </c>
      <c r="L96" s="13">
        <v>0</v>
      </c>
      <c r="M96" s="13">
        <f>+K96+L96</f>
        <v>0</v>
      </c>
      <c r="N96" s="13">
        <v>0</v>
      </c>
      <c r="O96" s="13">
        <v>0</v>
      </c>
      <c r="P96" s="13">
        <f t="shared" ref="P96:P101" si="105">N96+O96</f>
        <v>0</v>
      </c>
      <c r="Q96" s="13">
        <v>0</v>
      </c>
      <c r="R96" s="13">
        <v>0</v>
      </c>
      <c r="S96" s="13">
        <f t="shared" ref="S96:S101" si="106">Q96+R96</f>
        <v>0</v>
      </c>
      <c r="T96" s="13">
        <v>0</v>
      </c>
      <c r="U96" s="13">
        <v>0</v>
      </c>
      <c r="V96" s="13">
        <f t="shared" ref="V96:V101" si="107">T96+U96</f>
        <v>0</v>
      </c>
      <c r="W96" s="13">
        <v>0</v>
      </c>
      <c r="X96" s="13">
        <v>0</v>
      </c>
      <c r="Y96" s="13">
        <f t="shared" ref="Y96:Y101" si="108">W96+X96</f>
        <v>0</v>
      </c>
      <c r="Z96" s="13">
        <v>0</v>
      </c>
      <c r="AA96" s="13">
        <v>0</v>
      </c>
      <c r="AB96" s="13">
        <f t="shared" ref="AB96:AB101" si="109">Z96+AA96</f>
        <v>0</v>
      </c>
      <c r="AC96" s="13">
        <v>0</v>
      </c>
      <c r="AD96" s="13">
        <v>0</v>
      </c>
      <c r="AE96" s="13">
        <f t="shared" ref="AE96:AE101" si="110">AC96+AD96</f>
        <v>0</v>
      </c>
    </row>
    <row r="97" spans="1:31" s="3" customFormat="1" ht="22.8">
      <c r="A97" s="25"/>
      <c r="B97" s="17"/>
      <c r="C97" s="5">
        <v>2000</v>
      </c>
      <c r="D97" s="12" t="s">
        <v>12</v>
      </c>
      <c r="E97" s="13">
        <v>7209085</v>
      </c>
      <c r="F97" s="13">
        <v>106523</v>
      </c>
      <c r="G97" s="13">
        <f t="shared" si="104"/>
        <v>7315608</v>
      </c>
      <c r="H97" s="13">
        <v>0</v>
      </c>
      <c r="I97" s="13">
        <v>0</v>
      </c>
      <c r="J97" s="13">
        <f t="shared" ref="J97:J101" si="111">+H97+I97</f>
        <v>0</v>
      </c>
      <c r="K97" s="13">
        <v>0</v>
      </c>
      <c r="L97" s="13">
        <v>0</v>
      </c>
      <c r="M97" s="13">
        <f t="shared" ref="M97:M101" si="112">+K97+L97</f>
        <v>0</v>
      </c>
      <c r="N97" s="13">
        <v>0</v>
      </c>
      <c r="O97" s="13">
        <v>0</v>
      </c>
      <c r="P97" s="13">
        <f t="shared" si="105"/>
        <v>0</v>
      </c>
      <c r="Q97" s="13">
        <v>0</v>
      </c>
      <c r="R97" s="13">
        <v>0</v>
      </c>
      <c r="S97" s="13">
        <f t="shared" si="106"/>
        <v>0</v>
      </c>
      <c r="T97" s="13">
        <v>0</v>
      </c>
      <c r="U97" s="13">
        <v>0</v>
      </c>
      <c r="V97" s="13">
        <f t="shared" si="107"/>
        <v>0</v>
      </c>
      <c r="W97" s="13">
        <v>0</v>
      </c>
      <c r="X97" s="13">
        <v>0</v>
      </c>
      <c r="Y97" s="13">
        <f t="shared" si="108"/>
        <v>0</v>
      </c>
      <c r="Z97" s="13">
        <v>0</v>
      </c>
      <c r="AA97" s="13">
        <v>0</v>
      </c>
      <c r="AB97" s="13">
        <f t="shared" si="109"/>
        <v>0</v>
      </c>
      <c r="AC97" s="13">
        <v>7209085</v>
      </c>
      <c r="AD97" s="13">
        <v>106523</v>
      </c>
      <c r="AE97" s="13">
        <f t="shared" si="110"/>
        <v>7315608</v>
      </c>
    </row>
    <row r="98" spans="1:31" s="3" customFormat="1" ht="22.8">
      <c r="A98" s="25"/>
      <c r="B98" s="17"/>
      <c r="C98" s="5">
        <v>3000</v>
      </c>
      <c r="D98" s="12" t="s">
        <v>13</v>
      </c>
      <c r="E98" s="13">
        <v>2446586</v>
      </c>
      <c r="F98" s="13">
        <v>550000</v>
      </c>
      <c r="G98" s="13">
        <f t="shared" si="104"/>
        <v>2996586</v>
      </c>
      <c r="H98" s="13">
        <v>0</v>
      </c>
      <c r="I98" s="13">
        <v>0</v>
      </c>
      <c r="J98" s="13">
        <f t="shared" si="111"/>
        <v>0</v>
      </c>
      <c r="K98" s="13">
        <v>0</v>
      </c>
      <c r="L98" s="13">
        <v>0</v>
      </c>
      <c r="M98" s="13">
        <f t="shared" si="112"/>
        <v>0</v>
      </c>
      <c r="N98" s="13">
        <v>0</v>
      </c>
      <c r="O98" s="13">
        <v>0</v>
      </c>
      <c r="P98" s="13">
        <f t="shared" si="105"/>
        <v>0</v>
      </c>
      <c r="Q98" s="13">
        <v>0</v>
      </c>
      <c r="R98" s="13">
        <v>0</v>
      </c>
      <c r="S98" s="13">
        <f t="shared" si="106"/>
        <v>0</v>
      </c>
      <c r="T98" s="13">
        <v>0</v>
      </c>
      <c r="U98" s="13">
        <v>0</v>
      </c>
      <c r="V98" s="13">
        <f t="shared" si="107"/>
        <v>0</v>
      </c>
      <c r="W98" s="13">
        <v>0</v>
      </c>
      <c r="X98" s="13">
        <v>0</v>
      </c>
      <c r="Y98" s="13">
        <f t="shared" si="108"/>
        <v>0</v>
      </c>
      <c r="Z98" s="13">
        <v>0</v>
      </c>
      <c r="AA98" s="13">
        <v>0</v>
      </c>
      <c r="AB98" s="13">
        <f t="shared" si="109"/>
        <v>0</v>
      </c>
      <c r="AC98" s="13">
        <v>2446586</v>
      </c>
      <c r="AD98" s="13">
        <v>550000</v>
      </c>
      <c r="AE98" s="13">
        <f t="shared" si="110"/>
        <v>2996586</v>
      </c>
    </row>
    <row r="99" spans="1:31" s="3" customFormat="1" ht="22.8">
      <c r="A99" s="25"/>
      <c r="B99" s="17"/>
      <c r="C99" s="5">
        <v>4000</v>
      </c>
      <c r="D99" s="12" t="s">
        <v>14</v>
      </c>
      <c r="E99" s="13">
        <v>0</v>
      </c>
      <c r="F99" s="13">
        <v>0</v>
      </c>
      <c r="G99" s="13">
        <f t="shared" si="104"/>
        <v>0</v>
      </c>
      <c r="H99" s="13">
        <v>0</v>
      </c>
      <c r="I99" s="13">
        <v>0</v>
      </c>
      <c r="J99" s="13">
        <f t="shared" si="111"/>
        <v>0</v>
      </c>
      <c r="K99" s="13">
        <v>0</v>
      </c>
      <c r="L99" s="13">
        <v>0</v>
      </c>
      <c r="M99" s="13">
        <f t="shared" si="112"/>
        <v>0</v>
      </c>
      <c r="N99" s="13">
        <v>0</v>
      </c>
      <c r="O99" s="13">
        <v>0</v>
      </c>
      <c r="P99" s="13">
        <f t="shared" si="105"/>
        <v>0</v>
      </c>
      <c r="Q99" s="13">
        <v>0</v>
      </c>
      <c r="R99" s="13">
        <v>0</v>
      </c>
      <c r="S99" s="13">
        <f t="shared" si="106"/>
        <v>0</v>
      </c>
      <c r="T99" s="13">
        <v>0</v>
      </c>
      <c r="U99" s="13">
        <v>0</v>
      </c>
      <c r="V99" s="13">
        <f t="shared" si="107"/>
        <v>0</v>
      </c>
      <c r="W99" s="13">
        <v>0</v>
      </c>
      <c r="X99" s="13">
        <v>0</v>
      </c>
      <c r="Y99" s="13">
        <f t="shared" si="108"/>
        <v>0</v>
      </c>
      <c r="Z99" s="13">
        <v>0</v>
      </c>
      <c r="AA99" s="13">
        <v>0</v>
      </c>
      <c r="AB99" s="13">
        <f t="shared" si="109"/>
        <v>0</v>
      </c>
      <c r="AC99" s="13">
        <v>0</v>
      </c>
      <c r="AD99" s="13">
        <v>0</v>
      </c>
      <c r="AE99" s="13">
        <f t="shared" si="110"/>
        <v>0</v>
      </c>
    </row>
    <row r="100" spans="1:31" s="3" customFormat="1" ht="22.8">
      <c r="A100" s="25"/>
      <c r="B100" s="17"/>
      <c r="C100" s="5">
        <v>5000</v>
      </c>
      <c r="D100" s="12" t="s">
        <v>15</v>
      </c>
      <c r="E100" s="13">
        <v>5611488</v>
      </c>
      <c r="F100" s="13">
        <v>141761</v>
      </c>
      <c r="G100" s="13">
        <f t="shared" si="104"/>
        <v>5753249</v>
      </c>
      <c r="H100" s="13">
        <v>0</v>
      </c>
      <c r="I100" s="13">
        <v>0</v>
      </c>
      <c r="J100" s="13">
        <f t="shared" si="111"/>
        <v>0</v>
      </c>
      <c r="K100" s="13">
        <v>0</v>
      </c>
      <c r="L100" s="13">
        <v>0</v>
      </c>
      <c r="M100" s="13">
        <f t="shared" si="112"/>
        <v>0</v>
      </c>
      <c r="N100" s="13">
        <v>0</v>
      </c>
      <c r="O100" s="13">
        <v>0</v>
      </c>
      <c r="P100" s="13">
        <f t="shared" si="105"/>
        <v>0</v>
      </c>
      <c r="Q100" s="13">
        <v>0</v>
      </c>
      <c r="R100" s="13">
        <v>0</v>
      </c>
      <c r="S100" s="13">
        <f t="shared" si="106"/>
        <v>0</v>
      </c>
      <c r="T100" s="13">
        <v>0</v>
      </c>
      <c r="U100" s="13">
        <v>0</v>
      </c>
      <c r="V100" s="13">
        <f t="shared" si="107"/>
        <v>0</v>
      </c>
      <c r="W100" s="13">
        <v>0</v>
      </c>
      <c r="X100" s="13">
        <v>0</v>
      </c>
      <c r="Y100" s="13">
        <f t="shared" si="108"/>
        <v>0</v>
      </c>
      <c r="Z100" s="13">
        <v>0</v>
      </c>
      <c r="AA100" s="13">
        <v>0</v>
      </c>
      <c r="AB100" s="13">
        <f t="shared" si="109"/>
        <v>0</v>
      </c>
      <c r="AC100" s="13">
        <v>5611488</v>
      </c>
      <c r="AD100" s="13">
        <v>141761</v>
      </c>
      <c r="AE100" s="13">
        <f t="shared" si="110"/>
        <v>5753249</v>
      </c>
    </row>
    <row r="101" spans="1:31" s="3" customFormat="1" ht="22.8">
      <c r="A101" s="25"/>
      <c r="B101" s="17"/>
      <c r="C101" s="5">
        <v>6000</v>
      </c>
      <c r="D101" s="12" t="s">
        <v>16</v>
      </c>
      <c r="E101" s="13">
        <v>0</v>
      </c>
      <c r="F101" s="13">
        <v>0</v>
      </c>
      <c r="G101" s="13">
        <f t="shared" si="104"/>
        <v>0</v>
      </c>
      <c r="H101" s="13">
        <v>0</v>
      </c>
      <c r="I101" s="13">
        <v>0</v>
      </c>
      <c r="J101" s="13">
        <f t="shared" si="111"/>
        <v>0</v>
      </c>
      <c r="K101" s="13">
        <v>0</v>
      </c>
      <c r="L101" s="13">
        <v>0</v>
      </c>
      <c r="M101" s="13">
        <f t="shared" si="112"/>
        <v>0</v>
      </c>
      <c r="N101" s="13">
        <v>0</v>
      </c>
      <c r="O101" s="13">
        <v>0</v>
      </c>
      <c r="P101" s="13">
        <f t="shared" si="105"/>
        <v>0</v>
      </c>
      <c r="Q101" s="13">
        <v>0</v>
      </c>
      <c r="R101" s="13">
        <v>0</v>
      </c>
      <c r="S101" s="13">
        <f t="shared" si="106"/>
        <v>0</v>
      </c>
      <c r="T101" s="13">
        <v>0</v>
      </c>
      <c r="U101" s="13">
        <v>0</v>
      </c>
      <c r="V101" s="13">
        <f t="shared" si="107"/>
        <v>0</v>
      </c>
      <c r="W101" s="13">
        <v>0</v>
      </c>
      <c r="X101" s="13">
        <v>0</v>
      </c>
      <c r="Y101" s="13">
        <f t="shared" si="108"/>
        <v>0</v>
      </c>
      <c r="Z101" s="13">
        <v>0</v>
      </c>
      <c r="AA101" s="13">
        <v>0</v>
      </c>
      <c r="AB101" s="13">
        <f t="shared" si="109"/>
        <v>0</v>
      </c>
      <c r="AC101" s="13">
        <v>0</v>
      </c>
      <c r="AD101" s="13">
        <v>0</v>
      </c>
      <c r="AE101" s="13">
        <f t="shared" si="110"/>
        <v>0</v>
      </c>
    </row>
    <row r="102" spans="1:31" s="3" customFormat="1" ht="48.6" customHeight="1">
      <c r="A102" s="25"/>
      <c r="B102" s="17"/>
      <c r="C102" s="21" t="s">
        <v>46</v>
      </c>
      <c r="D102" s="22"/>
      <c r="E102" s="9">
        <f>SUM(E103:E108)</f>
        <v>165833</v>
      </c>
      <c r="F102" s="9">
        <f t="shared" ref="F102:AE102" si="113">SUM(F103:F108)</f>
        <v>92269</v>
      </c>
      <c r="G102" s="9">
        <f t="shared" si="113"/>
        <v>258102</v>
      </c>
      <c r="H102" s="9">
        <f t="shared" si="113"/>
        <v>0</v>
      </c>
      <c r="I102" s="9">
        <f t="shared" si="113"/>
        <v>0</v>
      </c>
      <c r="J102" s="9">
        <f t="shared" si="113"/>
        <v>0</v>
      </c>
      <c r="K102" s="9">
        <f t="shared" si="113"/>
        <v>0</v>
      </c>
      <c r="L102" s="9">
        <f t="shared" si="113"/>
        <v>0</v>
      </c>
      <c r="M102" s="9">
        <f t="shared" si="113"/>
        <v>0</v>
      </c>
      <c r="N102" s="9">
        <f t="shared" si="113"/>
        <v>0</v>
      </c>
      <c r="O102" s="9">
        <f t="shared" si="113"/>
        <v>0</v>
      </c>
      <c r="P102" s="9">
        <f t="shared" si="113"/>
        <v>0</v>
      </c>
      <c r="Q102" s="9">
        <f t="shared" si="113"/>
        <v>0</v>
      </c>
      <c r="R102" s="9">
        <f t="shared" si="113"/>
        <v>0</v>
      </c>
      <c r="S102" s="9">
        <f t="shared" si="113"/>
        <v>0</v>
      </c>
      <c r="T102" s="9">
        <f t="shared" si="113"/>
        <v>0</v>
      </c>
      <c r="U102" s="9">
        <f t="shared" si="113"/>
        <v>0</v>
      </c>
      <c r="V102" s="9">
        <f t="shared" si="113"/>
        <v>0</v>
      </c>
      <c r="W102" s="9">
        <f t="shared" si="113"/>
        <v>0</v>
      </c>
      <c r="X102" s="9">
        <f t="shared" si="113"/>
        <v>0</v>
      </c>
      <c r="Y102" s="9">
        <f t="shared" si="113"/>
        <v>0</v>
      </c>
      <c r="Z102" s="9">
        <f t="shared" si="113"/>
        <v>0</v>
      </c>
      <c r="AA102" s="9">
        <f t="shared" si="113"/>
        <v>0</v>
      </c>
      <c r="AB102" s="9">
        <f t="shared" si="113"/>
        <v>0</v>
      </c>
      <c r="AC102" s="9">
        <f t="shared" si="113"/>
        <v>165833</v>
      </c>
      <c r="AD102" s="9">
        <f t="shared" si="113"/>
        <v>92269</v>
      </c>
      <c r="AE102" s="9">
        <f t="shared" si="113"/>
        <v>258102</v>
      </c>
    </row>
    <row r="103" spans="1:31" s="3" customFormat="1" ht="22.8">
      <c r="A103" s="25"/>
      <c r="B103" s="17"/>
      <c r="C103" s="5">
        <v>1000</v>
      </c>
      <c r="D103" s="12" t="s">
        <v>11</v>
      </c>
      <c r="E103" s="13">
        <v>0</v>
      </c>
      <c r="F103" s="13">
        <v>0</v>
      </c>
      <c r="G103" s="13">
        <f t="shared" ref="G103:G108" si="114">E103+F103</f>
        <v>0</v>
      </c>
      <c r="H103" s="13">
        <v>0</v>
      </c>
      <c r="I103" s="13">
        <v>0</v>
      </c>
      <c r="J103" s="13">
        <f>+H103+I103</f>
        <v>0</v>
      </c>
      <c r="K103" s="13">
        <v>0</v>
      </c>
      <c r="L103" s="13">
        <v>0</v>
      </c>
      <c r="M103" s="13">
        <f>+K103+L103</f>
        <v>0</v>
      </c>
      <c r="N103" s="13">
        <v>0</v>
      </c>
      <c r="O103" s="13">
        <v>0</v>
      </c>
      <c r="P103" s="13">
        <f t="shared" ref="P103:P108" si="115">N103+O103</f>
        <v>0</v>
      </c>
      <c r="Q103" s="13">
        <v>0</v>
      </c>
      <c r="R103" s="13">
        <v>0</v>
      </c>
      <c r="S103" s="13">
        <f t="shared" ref="S103:S108" si="116">Q103+R103</f>
        <v>0</v>
      </c>
      <c r="T103" s="13">
        <v>0</v>
      </c>
      <c r="U103" s="13">
        <v>0</v>
      </c>
      <c r="V103" s="13">
        <f t="shared" ref="V103:V108" si="117">T103+U103</f>
        <v>0</v>
      </c>
      <c r="W103" s="13">
        <v>0</v>
      </c>
      <c r="X103" s="13">
        <v>0</v>
      </c>
      <c r="Y103" s="13">
        <f t="shared" ref="Y103:Y108" si="118">W103+X103</f>
        <v>0</v>
      </c>
      <c r="Z103" s="13">
        <v>0</v>
      </c>
      <c r="AA103" s="13">
        <v>0</v>
      </c>
      <c r="AB103" s="13">
        <f t="shared" ref="AB103:AB108" si="119">Z103+AA103</f>
        <v>0</v>
      </c>
      <c r="AC103" s="13">
        <v>0</v>
      </c>
      <c r="AD103" s="13">
        <v>0</v>
      </c>
      <c r="AE103" s="13">
        <f t="shared" ref="AE103:AE108" si="120">AC103+AD103</f>
        <v>0</v>
      </c>
    </row>
    <row r="104" spans="1:31" s="3" customFormat="1" ht="22.8">
      <c r="A104" s="25"/>
      <c r="B104" s="17"/>
      <c r="C104" s="5">
        <v>2000</v>
      </c>
      <c r="D104" s="12" t="s">
        <v>12</v>
      </c>
      <c r="E104" s="13">
        <v>0</v>
      </c>
      <c r="F104" s="13">
        <v>27949</v>
      </c>
      <c r="G104" s="13">
        <f t="shared" si="114"/>
        <v>27949</v>
      </c>
      <c r="H104" s="13">
        <v>0</v>
      </c>
      <c r="I104" s="13">
        <v>0</v>
      </c>
      <c r="J104" s="13">
        <f t="shared" ref="J104:J108" si="121">+H104+I104</f>
        <v>0</v>
      </c>
      <c r="K104" s="13">
        <v>0</v>
      </c>
      <c r="L104" s="13">
        <v>0</v>
      </c>
      <c r="M104" s="13">
        <f t="shared" ref="M104:M108" si="122">+K104+L104</f>
        <v>0</v>
      </c>
      <c r="N104" s="13">
        <v>0</v>
      </c>
      <c r="O104" s="13">
        <v>0</v>
      </c>
      <c r="P104" s="13">
        <f t="shared" si="115"/>
        <v>0</v>
      </c>
      <c r="Q104" s="13">
        <v>0</v>
      </c>
      <c r="R104" s="13">
        <v>0</v>
      </c>
      <c r="S104" s="13">
        <f t="shared" si="116"/>
        <v>0</v>
      </c>
      <c r="T104" s="13">
        <v>0</v>
      </c>
      <c r="U104" s="13">
        <v>0</v>
      </c>
      <c r="V104" s="13">
        <f t="shared" si="117"/>
        <v>0</v>
      </c>
      <c r="W104" s="13">
        <v>0</v>
      </c>
      <c r="X104" s="13">
        <v>0</v>
      </c>
      <c r="Y104" s="13">
        <f t="shared" si="118"/>
        <v>0</v>
      </c>
      <c r="Z104" s="13">
        <v>0</v>
      </c>
      <c r="AA104" s="13">
        <v>0</v>
      </c>
      <c r="AB104" s="13">
        <f t="shared" si="119"/>
        <v>0</v>
      </c>
      <c r="AC104" s="13">
        <v>0</v>
      </c>
      <c r="AD104" s="13">
        <v>27949</v>
      </c>
      <c r="AE104" s="13">
        <f t="shared" si="120"/>
        <v>27949</v>
      </c>
    </row>
    <row r="105" spans="1:31" s="3" customFormat="1" ht="22.8">
      <c r="A105" s="25"/>
      <c r="B105" s="17"/>
      <c r="C105" s="5">
        <v>3000</v>
      </c>
      <c r="D105" s="12" t="s">
        <v>13</v>
      </c>
      <c r="E105" s="13">
        <v>0</v>
      </c>
      <c r="F105" s="13">
        <v>0</v>
      </c>
      <c r="G105" s="13">
        <f t="shared" si="114"/>
        <v>0</v>
      </c>
      <c r="H105" s="13">
        <v>0</v>
      </c>
      <c r="I105" s="13">
        <v>0</v>
      </c>
      <c r="J105" s="13">
        <f t="shared" si="121"/>
        <v>0</v>
      </c>
      <c r="K105" s="13">
        <v>0</v>
      </c>
      <c r="L105" s="13">
        <v>0</v>
      </c>
      <c r="M105" s="13">
        <f t="shared" si="122"/>
        <v>0</v>
      </c>
      <c r="N105" s="13">
        <v>0</v>
      </c>
      <c r="O105" s="13">
        <v>0</v>
      </c>
      <c r="P105" s="13">
        <f t="shared" si="115"/>
        <v>0</v>
      </c>
      <c r="Q105" s="13">
        <v>0</v>
      </c>
      <c r="R105" s="13">
        <v>0</v>
      </c>
      <c r="S105" s="13">
        <f t="shared" si="116"/>
        <v>0</v>
      </c>
      <c r="T105" s="13">
        <v>0</v>
      </c>
      <c r="U105" s="13">
        <v>0</v>
      </c>
      <c r="V105" s="13">
        <f t="shared" si="117"/>
        <v>0</v>
      </c>
      <c r="W105" s="13">
        <v>0</v>
      </c>
      <c r="X105" s="13">
        <v>0</v>
      </c>
      <c r="Y105" s="13">
        <f t="shared" si="118"/>
        <v>0</v>
      </c>
      <c r="Z105" s="13">
        <v>0</v>
      </c>
      <c r="AA105" s="13">
        <v>0</v>
      </c>
      <c r="AB105" s="13">
        <f t="shared" si="119"/>
        <v>0</v>
      </c>
      <c r="AC105" s="13">
        <v>0</v>
      </c>
      <c r="AD105" s="13">
        <v>0</v>
      </c>
      <c r="AE105" s="13">
        <f t="shared" si="120"/>
        <v>0</v>
      </c>
    </row>
    <row r="106" spans="1:31" s="3" customFormat="1" ht="22.8">
      <c r="A106" s="25"/>
      <c r="B106" s="17"/>
      <c r="C106" s="5">
        <v>4000</v>
      </c>
      <c r="D106" s="12" t="s">
        <v>14</v>
      </c>
      <c r="E106" s="13">
        <v>0</v>
      </c>
      <c r="F106" s="13">
        <v>0</v>
      </c>
      <c r="G106" s="13">
        <f t="shared" si="114"/>
        <v>0</v>
      </c>
      <c r="H106" s="13">
        <v>0</v>
      </c>
      <c r="I106" s="13">
        <v>0</v>
      </c>
      <c r="J106" s="13">
        <f t="shared" si="121"/>
        <v>0</v>
      </c>
      <c r="K106" s="13">
        <v>0</v>
      </c>
      <c r="L106" s="13">
        <v>0</v>
      </c>
      <c r="M106" s="13">
        <f t="shared" si="122"/>
        <v>0</v>
      </c>
      <c r="N106" s="13">
        <v>0</v>
      </c>
      <c r="O106" s="13">
        <v>0</v>
      </c>
      <c r="P106" s="13">
        <f t="shared" si="115"/>
        <v>0</v>
      </c>
      <c r="Q106" s="13">
        <v>0</v>
      </c>
      <c r="R106" s="13">
        <v>0</v>
      </c>
      <c r="S106" s="13">
        <f t="shared" si="116"/>
        <v>0</v>
      </c>
      <c r="T106" s="13">
        <v>0</v>
      </c>
      <c r="U106" s="13">
        <v>0</v>
      </c>
      <c r="V106" s="13">
        <f t="shared" si="117"/>
        <v>0</v>
      </c>
      <c r="W106" s="13">
        <v>0</v>
      </c>
      <c r="X106" s="13">
        <v>0</v>
      </c>
      <c r="Y106" s="13">
        <f t="shared" si="118"/>
        <v>0</v>
      </c>
      <c r="Z106" s="13">
        <v>0</v>
      </c>
      <c r="AA106" s="13">
        <v>0</v>
      </c>
      <c r="AB106" s="13">
        <f t="shared" si="119"/>
        <v>0</v>
      </c>
      <c r="AC106" s="13">
        <v>0</v>
      </c>
      <c r="AD106" s="13">
        <v>0</v>
      </c>
      <c r="AE106" s="13">
        <f t="shared" si="120"/>
        <v>0</v>
      </c>
    </row>
    <row r="107" spans="1:31" s="3" customFormat="1" ht="22.8">
      <c r="A107" s="25"/>
      <c r="B107" s="17"/>
      <c r="C107" s="5">
        <v>5000</v>
      </c>
      <c r="D107" s="12" t="s">
        <v>15</v>
      </c>
      <c r="E107" s="13">
        <v>165833</v>
      </c>
      <c r="F107" s="13">
        <v>64320</v>
      </c>
      <c r="G107" s="13">
        <f t="shared" si="114"/>
        <v>230153</v>
      </c>
      <c r="H107" s="13">
        <v>0</v>
      </c>
      <c r="I107" s="13">
        <v>0</v>
      </c>
      <c r="J107" s="13">
        <f t="shared" si="121"/>
        <v>0</v>
      </c>
      <c r="K107" s="13">
        <v>0</v>
      </c>
      <c r="L107" s="13">
        <v>0</v>
      </c>
      <c r="M107" s="13">
        <f t="shared" si="122"/>
        <v>0</v>
      </c>
      <c r="N107" s="13">
        <v>0</v>
      </c>
      <c r="O107" s="13">
        <v>0</v>
      </c>
      <c r="P107" s="13">
        <f t="shared" si="115"/>
        <v>0</v>
      </c>
      <c r="Q107" s="13">
        <v>0</v>
      </c>
      <c r="R107" s="13">
        <v>0</v>
      </c>
      <c r="S107" s="13">
        <f t="shared" si="116"/>
        <v>0</v>
      </c>
      <c r="T107" s="13">
        <v>0</v>
      </c>
      <c r="U107" s="13">
        <v>0</v>
      </c>
      <c r="V107" s="13">
        <f t="shared" si="117"/>
        <v>0</v>
      </c>
      <c r="W107" s="13">
        <v>0</v>
      </c>
      <c r="X107" s="13">
        <v>0</v>
      </c>
      <c r="Y107" s="13">
        <f t="shared" si="118"/>
        <v>0</v>
      </c>
      <c r="Z107" s="13">
        <v>0</v>
      </c>
      <c r="AA107" s="13">
        <v>0</v>
      </c>
      <c r="AB107" s="13">
        <f t="shared" si="119"/>
        <v>0</v>
      </c>
      <c r="AC107" s="13">
        <v>165833</v>
      </c>
      <c r="AD107" s="13">
        <v>64320</v>
      </c>
      <c r="AE107" s="13">
        <f t="shared" si="120"/>
        <v>230153</v>
      </c>
    </row>
    <row r="108" spans="1:31" s="3" customFormat="1" ht="23.4" thickBot="1">
      <c r="A108" s="25"/>
      <c r="B108" s="17"/>
      <c r="C108" s="5">
        <v>6000</v>
      </c>
      <c r="D108" s="12" t="s">
        <v>16</v>
      </c>
      <c r="E108" s="13">
        <v>0</v>
      </c>
      <c r="F108" s="13">
        <v>0</v>
      </c>
      <c r="G108" s="13">
        <f t="shared" si="114"/>
        <v>0</v>
      </c>
      <c r="H108" s="13">
        <v>0</v>
      </c>
      <c r="I108" s="13">
        <v>0</v>
      </c>
      <c r="J108" s="13">
        <f t="shared" si="121"/>
        <v>0</v>
      </c>
      <c r="K108" s="13">
        <v>0</v>
      </c>
      <c r="L108" s="13">
        <v>0</v>
      </c>
      <c r="M108" s="13">
        <f t="shared" si="122"/>
        <v>0</v>
      </c>
      <c r="N108" s="13">
        <v>0</v>
      </c>
      <c r="O108" s="13">
        <v>0</v>
      </c>
      <c r="P108" s="13">
        <f t="shared" si="115"/>
        <v>0</v>
      </c>
      <c r="Q108" s="13">
        <v>0</v>
      </c>
      <c r="R108" s="13">
        <v>0</v>
      </c>
      <c r="S108" s="13">
        <f t="shared" si="116"/>
        <v>0</v>
      </c>
      <c r="T108" s="13">
        <v>0</v>
      </c>
      <c r="U108" s="13">
        <v>0</v>
      </c>
      <c r="V108" s="13">
        <f t="shared" si="117"/>
        <v>0</v>
      </c>
      <c r="W108" s="13">
        <v>0</v>
      </c>
      <c r="X108" s="13">
        <v>0</v>
      </c>
      <c r="Y108" s="13">
        <f t="shared" si="118"/>
        <v>0</v>
      </c>
      <c r="Z108" s="13">
        <v>0</v>
      </c>
      <c r="AA108" s="13">
        <v>0</v>
      </c>
      <c r="AB108" s="13">
        <f t="shared" si="119"/>
        <v>0</v>
      </c>
      <c r="AC108" s="13">
        <v>0</v>
      </c>
      <c r="AD108" s="13">
        <v>0</v>
      </c>
      <c r="AE108" s="13">
        <f t="shared" si="120"/>
        <v>0</v>
      </c>
    </row>
    <row r="109" spans="1:31" s="3" customFormat="1" ht="59.4" customHeight="1">
      <c r="A109" s="25"/>
      <c r="B109" s="17"/>
      <c r="C109" s="23" t="s">
        <v>47</v>
      </c>
      <c r="D109" s="24"/>
      <c r="E109" s="8">
        <f>+E110</f>
        <v>11432424</v>
      </c>
      <c r="F109" s="8">
        <f t="shared" ref="F109:AE109" si="123">+F110</f>
        <v>13361000.559999999</v>
      </c>
      <c r="G109" s="8">
        <f t="shared" si="123"/>
        <v>24793424.559999999</v>
      </c>
      <c r="H109" s="8">
        <f t="shared" si="123"/>
        <v>0</v>
      </c>
      <c r="I109" s="8">
        <f t="shared" si="123"/>
        <v>0</v>
      </c>
      <c r="J109" s="8">
        <f t="shared" si="123"/>
        <v>0</v>
      </c>
      <c r="K109" s="8">
        <f t="shared" si="123"/>
        <v>0</v>
      </c>
      <c r="L109" s="8">
        <f t="shared" si="123"/>
        <v>0</v>
      </c>
      <c r="M109" s="8">
        <f t="shared" si="123"/>
        <v>0</v>
      </c>
      <c r="N109" s="8">
        <f t="shared" si="123"/>
        <v>0</v>
      </c>
      <c r="O109" s="8">
        <f t="shared" si="123"/>
        <v>0</v>
      </c>
      <c r="P109" s="8">
        <f t="shared" si="123"/>
        <v>0</v>
      </c>
      <c r="Q109" s="8">
        <f t="shared" si="123"/>
        <v>0</v>
      </c>
      <c r="R109" s="8">
        <f t="shared" si="123"/>
        <v>0</v>
      </c>
      <c r="S109" s="8">
        <f t="shared" si="123"/>
        <v>0</v>
      </c>
      <c r="T109" s="8">
        <f t="shared" si="123"/>
        <v>0</v>
      </c>
      <c r="U109" s="8">
        <f t="shared" si="123"/>
        <v>0</v>
      </c>
      <c r="V109" s="8">
        <f t="shared" si="123"/>
        <v>0</v>
      </c>
      <c r="W109" s="8">
        <f t="shared" si="123"/>
        <v>0</v>
      </c>
      <c r="X109" s="8">
        <f t="shared" si="123"/>
        <v>0</v>
      </c>
      <c r="Y109" s="8">
        <f t="shared" si="123"/>
        <v>0</v>
      </c>
      <c r="Z109" s="8">
        <f t="shared" si="123"/>
        <v>0</v>
      </c>
      <c r="AA109" s="8">
        <f t="shared" si="123"/>
        <v>0</v>
      </c>
      <c r="AB109" s="8">
        <f t="shared" si="123"/>
        <v>0</v>
      </c>
      <c r="AC109" s="8">
        <f t="shared" si="123"/>
        <v>11432424</v>
      </c>
      <c r="AD109" s="8">
        <f t="shared" si="123"/>
        <v>13361000.559999999</v>
      </c>
      <c r="AE109" s="8">
        <f t="shared" si="123"/>
        <v>24793424.559999999</v>
      </c>
    </row>
    <row r="110" spans="1:31" s="3" customFormat="1" ht="51" customHeight="1">
      <c r="A110" s="25"/>
      <c r="B110" s="17"/>
      <c r="C110" s="21" t="s">
        <v>48</v>
      </c>
      <c r="D110" s="22"/>
      <c r="E110" s="9">
        <f>SUM(E111:E116)</f>
        <v>11432424</v>
      </c>
      <c r="F110" s="9">
        <f t="shared" ref="F110:AE110" si="124">SUM(F111:F116)</f>
        <v>13361000.559999999</v>
      </c>
      <c r="G110" s="9">
        <f t="shared" si="124"/>
        <v>24793424.559999999</v>
      </c>
      <c r="H110" s="9">
        <f t="shared" si="124"/>
        <v>0</v>
      </c>
      <c r="I110" s="9">
        <f t="shared" si="124"/>
        <v>0</v>
      </c>
      <c r="J110" s="9">
        <f t="shared" si="124"/>
        <v>0</v>
      </c>
      <c r="K110" s="9">
        <f t="shared" si="124"/>
        <v>0</v>
      </c>
      <c r="L110" s="9">
        <f t="shared" si="124"/>
        <v>0</v>
      </c>
      <c r="M110" s="9">
        <f t="shared" si="124"/>
        <v>0</v>
      </c>
      <c r="N110" s="9">
        <f t="shared" si="124"/>
        <v>0</v>
      </c>
      <c r="O110" s="9">
        <f t="shared" si="124"/>
        <v>0</v>
      </c>
      <c r="P110" s="9">
        <f t="shared" si="124"/>
        <v>0</v>
      </c>
      <c r="Q110" s="9">
        <f t="shared" si="124"/>
        <v>0</v>
      </c>
      <c r="R110" s="9">
        <f t="shared" si="124"/>
        <v>0</v>
      </c>
      <c r="S110" s="9">
        <f t="shared" si="124"/>
        <v>0</v>
      </c>
      <c r="T110" s="9">
        <f t="shared" si="124"/>
        <v>0</v>
      </c>
      <c r="U110" s="9">
        <f t="shared" si="124"/>
        <v>0</v>
      </c>
      <c r="V110" s="9">
        <f t="shared" si="124"/>
        <v>0</v>
      </c>
      <c r="W110" s="9">
        <f t="shared" si="124"/>
        <v>0</v>
      </c>
      <c r="X110" s="9">
        <f t="shared" si="124"/>
        <v>0</v>
      </c>
      <c r="Y110" s="9">
        <f t="shared" si="124"/>
        <v>0</v>
      </c>
      <c r="Z110" s="9">
        <f t="shared" si="124"/>
        <v>0</v>
      </c>
      <c r="AA110" s="9">
        <f t="shared" si="124"/>
        <v>0</v>
      </c>
      <c r="AB110" s="9">
        <f t="shared" si="124"/>
        <v>0</v>
      </c>
      <c r="AC110" s="9">
        <f t="shared" si="124"/>
        <v>11432424</v>
      </c>
      <c r="AD110" s="9">
        <f t="shared" si="124"/>
        <v>13361000.559999999</v>
      </c>
      <c r="AE110" s="9">
        <f t="shared" si="124"/>
        <v>24793424.559999999</v>
      </c>
    </row>
    <row r="111" spans="1:31" s="3" customFormat="1" ht="22.8">
      <c r="A111" s="25"/>
      <c r="B111" s="17"/>
      <c r="C111" s="5">
        <v>1000</v>
      </c>
      <c r="D111" s="12" t="s">
        <v>11</v>
      </c>
      <c r="E111" s="13">
        <v>0</v>
      </c>
      <c r="F111" s="13">
        <v>6311840.5599999996</v>
      </c>
      <c r="G111" s="13">
        <f t="shared" ref="G111:G116" si="125">E111+F111</f>
        <v>6311840.5599999996</v>
      </c>
      <c r="H111" s="13">
        <v>0</v>
      </c>
      <c r="I111" s="13">
        <v>0</v>
      </c>
      <c r="J111" s="13">
        <f>+H111+I111</f>
        <v>0</v>
      </c>
      <c r="K111" s="13">
        <v>0</v>
      </c>
      <c r="L111" s="13">
        <v>0</v>
      </c>
      <c r="M111" s="13">
        <f>+K111+L111</f>
        <v>0</v>
      </c>
      <c r="N111" s="13">
        <v>0</v>
      </c>
      <c r="O111" s="13">
        <v>0</v>
      </c>
      <c r="P111" s="13">
        <f t="shared" ref="P111:P116" si="126">N111+O111</f>
        <v>0</v>
      </c>
      <c r="Q111" s="13">
        <v>0</v>
      </c>
      <c r="R111" s="13">
        <v>0</v>
      </c>
      <c r="S111" s="13">
        <f t="shared" ref="S111:S116" si="127">Q111+R111</f>
        <v>0</v>
      </c>
      <c r="T111" s="13">
        <v>0</v>
      </c>
      <c r="U111" s="13">
        <v>0</v>
      </c>
      <c r="V111" s="13">
        <f t="shared" ref="V111:V116" si="128">T111+U111</f>
        <v>0</v>
      </c>
      <c r="W111" s="13">
        <v>0</v>
      </c>
      <c r="X111" s="13">
        <v>0</v>
      </c>
      <c r="Y111" s="13">
        <f t="shared" ref="Y111:Y116" si="129">W111+X111</f>
        <v>0</v>
      </c>
      <c r="Z111" s="13">
        <v>0</v>
      </c>
      <c r="AA111" s="13">
        <v>0</v>
      </c>
      <c r="AB111" s="13">
        <f t="shared" ref="AB111:AB116" si="130">Z111+AA111</f>
        <v>0</v>
      </c>
      <c r="AC111" s="13">
        <v>0</v>
      </c>
      <c r="AD111" s="13">
        <v>6311840.5599999996</v>
      </c>
      <c r="AE111" s="13">
        <f t="shared" ref="AE111:AE116" si="131">AC111+AD111</f>
        <v>6311840.5599999996</v>
      </c>
    </row>
    <row r="112" spans="1:31" s="3" customFormat="1" ht="22.8">
      <c r="A112" s="25"/>
      <c r="B112" s="17"/>
      <c r="C112" s="5">
        <v>2000</v>
      </c>
      <c r="D112" s="12" t="s">
        <v>12</v>
      </c>
      <c r="E112" s="13">
        <v>0</v>
      </c>
      <c r="F112" s="13">
        <v>241000</v>
      </c>
      <c r="G112" s="13">
        <f t="shared" si="125"/>
        <v>241000</v>
      </c>
      <c r="H112" s="13">
        <v>0</v>
      </c>
      <c r="I112" s="13">
        <v>0</v>
      </c>
      <c r="J112" s="13">
        <f t="shared" ref="J112:J116" si="132">+H112+I112</f>
        <v>0</v>
      </c>
      <c r="K112" s="13">
        <v>0</v>
      </c>
      <c r="L112" s="13">
        <v>0</v>
      </c>
      <c r="M112" s="13">
        <f t="shared" ref="M112:M116" si="133">+K112+L112</f>
        <v>0</v>
      </c>
      <c r="N112" s="13">
        <v>0</v>
      </c>
      <c r="O112" s="13">
        <v>0</v>
      </c>
      <c r="P112" s="13">
        <f t="shared" si="126"/>
        <v>0</v>
      </c>
      <c r="Q112" s="13">
        <v>0</v>
      </c>
      <c r="R112" s="13">
        <v>0</v>
      </c>
      <c r="S112" s="13">
        <f t="shared" si="127"/>
        <v>0</v>
      </c>
      <c r="T112" s="13">
        <v>0</v>
      </c>
      <c r="U112" s="13">
        <v>0</v>
      </c>
      <c r="V112" s="13">
        <f t="shared" si="128"/>
        <v>0</v>
      </c>
      <c r="W112" s="13">
        <v>0</v>
      </c>
      <c r="X112" s="13">
        <v>0</v>
      </c>
      <c r="Y112" s="13">
        <f t="shared" si="129"/>
        <v>0</v>
      </c>
      <c r="Z112" s="13">
        <v>0</v>
      </c>
      <c r="AA112" s="13">
        <v>0</v>
      </c>
      <c r="AB112" s="13">
        <f t="shared" si="130"/>
        <v>0</v>
      </c>
      <c r="AC112" s="13">
        <v>0</v>
      </c>
      <c r="AD112" s="13">
        <v>241000</v>
      </c>
      <c r="AE112" s="13">
        <f t="shared" si="131"/>
        <v>241000</v>
      </c>
    </row>
    <row r="113" spans="1:31" s="3" customFormat="1" ht="22.8">
      <c r="A113" s="25"/>
      <c r="B113" s="17"/>
      <c r="C113" s="5">
        <v>3000</v>
      </c>
      <c r="D113" s="12" t="s">
        <v>13</v>
      </c>
      <c r="E113" s="13">
        <v>9744196</v>
      </c>
      <c r="F113" s="13">
        <v>2031000</v>
      </c>
      <c r="G113" s="13">
        <f t="shared" si="125"/>
        <v>11775196</v>
      </c>
      <c r="H113" s="13">
        <v>0</v>
      </c>
      <c r="I113" s="13">
        <v>0</v>
      </c>
      <c r="J113" s="13">
        <f t="shared" si="132"/>
        <v>0</v>
      </c>
      <c r="K113" s="13">
        <v>0</v>
      </c>
      <c r="L113" s="13">
        <v>0</v>
      </c>
      <c r="M113" s="13">
        <f t="shared" si="133"/>
        <v>0</v>
      </c>
      <c r="N113" s="13">
        <v>0</v>
      </c>
      <c r="O113" s="13">
        <v>0</v>
      </c>
      <c r="P113" s="13">
        <f t="shared" si="126"/>
        <v>0</v>
      </c>
      <c r="Q113" s="13">
        <v>0</v>
      </c>
      <c r="R113" s="13">
        <v>0</v>
      </c>
      <c r="S113" s="13">
        <f t="shared" si="127"/>
        <v>0</v>
      </c>
      <c r="T113" s="13">
        <v>0</v>
      </c>
      <c r="U113" s="13">
        <v>0</v>
      </c>
      <c r="V113" s="13">
        <f t="shared" si="128"/>
        <v>0</v>
      </c>
      <c r="W113" s="13">
        <v>0</v>
      </c>
      <c r="X113" s="13">
        <v>0</v>
      </c>
      <c r="Y113" s="13">
        <f t="shared" si="129"/>
        <v>0</v>
      </c>
      <c r="Z113" s="13">
        <v>0</v>
      </c>
      <c r="AA113" s="13">
        <v>0</v>
      </c>
      <c r="AB113" s="13">
        <f t="shared" si="130"/>
        <v>0</v>
      </c>
      <c r="AC113" s="13">
        <v>9744196</v>
      </c>
      <c r="AD113" s="13">
        <v>2031000</v>
      </c>
      <c r="AE113" s="13">
        <f t="shared" si="131"/>
        <v>11775196</v>
      </c>
    </row>
    <row r="114" spans="1:31" s="3" customFormat="1" ht="22.8">
      <c r="A114" s="25"/>
      <c r="B114" s="17"/>
      <c r="C114" s="5">
        <v>4000</v>
      </c>
      <c r="D114" s="12" t="s">
        <v>14</v>
      </c>
      <c r="E114" s="13">
        <v>0</v>
      </c>
      <c r="F114" s="13">
        <v>0</v>
      </c>
      <c r="G114" s="13">
        <f t="shared" si="125"/>
        <v>0</v>
      </c>
      <c r="H114" s="13">
        <v>0</v>
      </c>
      <c r="I114" s="13">
        <v>0</v>
      </c>
      <c r="J114" s="13">
        <f t="shared" si="132"/>
        <v>0</v>
      </c>
      <c r="K114" s="13">
        <v>0</v>
      </c>
      <c r="L114" s="13">
        <v>0</v>
      </c>
      <c r="M114" s="13">
        <f t="shared" si="133"/>
        <v>0</v>
      </c>
      <c r="N114" s="13">
        <v>0</v>
      </c>
      <c r="O114" s="13">
        <v>0</v>
      </c>
      <c r="P114" s="13">
        <f t="shared" si="126"/>
        <v>0</v>
      </c>
      <c r="Q114" s="13">
        <v>0</v>
      </c>
      <c r="R114" s="13">
        <v>0</v>
      </c>
      <c r="S114" s="13">
        <f t="shared" si="127"/>
        <v>0</v>
      </c>
      <c r="T114" s="13">
        <v>0</v>
      </c>
      <c r="U114" s="13">
        <v>0</v>
      </c>
      <c r="V114" s="13">
        <f t="shared" si="128"/>
        <v>0</v>
      </c>
      <c r="W114" s="13">
        <v>0</v>
      </c>
      <c r="X114" s="13">
        <v>0</v>
      </c>
      <c r="Y114" s="13">
        <f t="shared" si="129"/>
        <v>0</v>
      </c>
      <c r="Z114" s="13">
        <v>0</v>
      </c>
      <c r="AA114" s="13">
        <v>0</v>
      </c>
      <c r="AB114" s="13">
        <f t="shared" si="130"/>
        <v>0</v>
      </c>
      <c r="AC114" s="13">
        <v>0</v>
      </c>
      <c r="AD114" s="13">
        <v>0</v>
      </c>
      <c r="AE114" s="13">
        <f t="shared" si="131"/>
        <v>0</v>
      </c>
    </row>
    <row r="115" spans="1:31" s="3" customFormat="1" ht="22.8">
      <c r="A115" s="25"/>
      <c r="B115" s="17"/>
      <c r="C115" s="5">
        <v>5000</v>
      </c>
      <c r="D115" s="12" t="s">
        <v>15</v>
      </c>
      <c r="E115" s="13">
        <v>1688228</v>
      </c>
      <c r="F115" s="13">
        <v>4777160</v>
      </c>
      <c r="G115" s="13">
        <f t="shared" si="125"/>
        <v>6465388</v>
      </c>
      <c r="H115" s="13">
        <v>0</v>
      </c>
      <c r="I115" s="13">
        <v>0</v>
      </c>
      <c r="J115" s="13">
        <f t="shared" si="132"/>
        <v>0</v>
      </c>
      <c r="K115" s="13">
        <v>0</v>
      </c>
      <c r="L115" s="13">
        <v>0</v>
      </c>
      <c r="M115" s="13">
        <f t="shared" si="133"/>
        <v>0</v>
      </c>
      <c r="N115" s="13">
        <v>0</v>
      </c>
      <c r="O115" s="13">
        <v>0</v>
      </c>
      <c r="P115" s="13">
        <f t="shared" si="126"/>
        <v>0</v>
      </c>
      <c r="Q115" s="13">
        <v>0</v>
      </c>
      <c r="R115" s="13">
        <v>0</v>
      </c>
      <c r="S115" s="13">
        <f t="shared" si="127"/>
        <v>0</v>
      </c>
      <c r="T115" s="13">
        <v>0</v>
      </c>
      <c r="U115" s="13">
        <v>0</v>
      </c>
      <c r="V115" s="13">
        <f t="shared" si="128"/>
        <v>0</v>
      </c>
      <c r="W115" s="13">
        <v>0</v>
      </c>
      <c r="X115" s="13">
        <v>0</v>
      </c>
      <c r="Y115" s="13">
        <f t="shared" si="129"/>
        <v>0</v>
      </c>
      <c r="Z115" s="13">
        <v>0</v>
      </c>
      <c r="AA115" s="13">
        <v>0</v>
      </c>
      <c r="AB115" s="13">
        <f t="shared" si="130"/>
        <v>0</v>
      </c>
      <c r="AC115" s="13">
        <v>1688228</v>
      </c>
      <c r="AD115" s="13">
        <v>4777160</v>
      </c>
      <c r="AE115" s="13">
        <f t="shared" si="131"/>
        <v>6465388</v>
      </c>
    </row>
    <row r="116" spans="1:31" s="3" customFormat="1" ht="23.4" thickBot="1">
      <c r="A116" s="25"/>
      <c r="B116" s="17"/>
      <c r="C116" s="5">
        <v>6000</v>
      </c>
      <c r="D116" s="12" t="s">
        <v>16</v>
      </c>
      <c r="E116" s="13">
        <v>0</v>
      </c>
      <c r="F116" s="13">
        <v>0</v>
      </c>
      <c r="G116" s="13">
        <f t="shared" si="125"/>
        <v>0</v>
      </c>
      <c r="H116" s="13">
        <v>0</v>
      </c>
      <c r="I116" s="13">
        <v>0</v>
      </c>
      <c r="J116" s="13">
        <f t="shared" si="132"/>
        <v>0</v>
      </c>
      <c r="K116" s="13">
        <v>0</v>
      </c>
      <c r="L116" s="13">
        <v>0</v>
      </c>
      <c r="M116" s="13">
        <f t="shared" si="133"/>
        <v>0</v>
      </c>
      <c r="N116" s="13">
        <v>0</v>
      </c>
      <c r="O116" s="13">
        <v>0</v>
      </c>
      <c r="P116" s="13">
        <f t="shared" si="126"/>
        <v>0</v>
      </c>
      <c r="Q116" s="13">
        <v>0</v>
      </c>
      <c r="R116" s="13">
        <v>0</v>
      </c>
      <c r="S116" s="13">
        <f t="shared" si="127"/>
        <v>0</v>
      </c>
      <c r="T116" s="13">
        <v>0</v>
      </c>
      <c r="U116" s="13">
        <v>0</v>
      </c>
      <c r="V116" s="13">
        <f t="shared" si="128"/>
        <v>0</v>
      </c>
      <c r="W116" s="13">
        <v>0</v>
      </c>
      <c r="X116" s="13">
        <v>0</v>
      </c>
      <c r="Y116" s="13">
        <f t="shared" si="129"/>
        <v>0</v>
      </c>
      <c r="Z116" s="13">
        <v>0</v>
      </c>
      <c r="AA116" s="13">
        <v>0</v>
      </c>
      <c r="AB116" s="13">
        <f t="shared" si="130"/>
        <v>0</v>
      </c>
      <c r="AC116" s="13">
        <v>0</v>
      </c>
      <c r="AD116" s="13">
        <v>0</v>
      </c>
      <c r="AE116" s="13">
        <f t="shared" si="131"/>
        <v>0</v>
      </c>
    </row>
    <row r="117" spans="1:31" s="3" customFormat="1" ht="59.4" customHeight="1">
      <c r="A117" s="25"/>
      <c r="B117" s="17"/>
      <c r="C117" s="23" t="s">
        <v>49</v>
      </c>
      <c r="D117" s="24"/>
      <c r="E117" s="8">
        <f>+E118+E125+E132</f>
        <v>55213256.399999999</v>
      </c>
      <c r="F117" s="8">
        <f t="shared" ref="F117" si="134">+F118</f>
        <v>8915765.0099999998</v>
      </c>
      <c r="G117" s="8">
        <f t="shared" ref="G117" si="135">+G118</f>
        <v>29328830.210000001</v>
      </c>
      <c r="H117" s="8">
        <f t="shared" ref="H117" si="136">+H118</f>
        <v>0</v>
      </c>
      <c r="I117" s="8">
        <f t="shared" ref="I117" si="137">+I118</f>
        <v>0</v>
      </c>
      <c r="J117" s="8">
        <f t="shared" ref="J117" si="138">+J118</f>
        <v>0</v>
      </c>
      <c r="K117" s="8">
        <f t="shared" ref="K117" si="139">+K118</f>
        <v>0</v>
      </c>
      <c r="L117" s="8">
        <f t="shared" ref="L117" si="140">+L118</f>
        <v>0</v>
      </c>
      <c r="M117" s="8">
        <f t="shared" ref="M117" si="141">+M118</f>
        <v>0</v>
      </c>
      <c r="N117" s="8">
        <f t="shared" ref="N117" si="142">+N118</f>
        <v>0</v>
      </c>
      <c r="O117" s="8">
        <f t="shared" ref="O117" si="143">+O118</f>
        <v>0</v>
      </c>
      <c r="P117" s="8">
        <f t="shared" ref="P117" si="144">+P118</f>
        <v>0</v>
      </c>
      <c r="Q117" s="8">
        <f t="shared" ref="Q117" si="145">+Q118</f>
        <v>0</v>
      </c>
      <c r="R117" s="8">
        <f t="shared" ref="R117" si="146">+R118</f>
        <v>0</v>
      </c>
      <c r="S117" s="8">
        <f t="shared" ref="S117" si="147">+S118</f>
        <v>0</v>
      </c>
      <c r="T117" s="8">
        <f t="shared" ref="T117" si="148">+T118</f>
        <v>0</v>
      </c>
      <c r="U117" s="8">
        <f t="shared" ref="U117" si="149">+U118</f>
        <v>0</v>
      </c>
      <c r="V117" s="8">
        <f t="shared" ref="V117" si="150">+V118</f>
        <v>0</v>
      </c>
      <c r="W117" s="8">
        <f t="shared" ref="W117" si="151">+W118</f>
        <v>0</v>
      </c>
      <c r="X117" s="8">
        <f t="shared" ref="X117" si="152">+X118</f>
        <v>0</v>
      </c>
      <c r="Y117" s="8">
        <f t="shared" ref="Y117" si="153">+Y118</f>
        <v>0</v>
      </c>
      <c r="Z117" s="8">
        <f t="shared" ref="Z117" si="154">+Z118</f>
        <v>0</v>
      </c>
      <c r="AA117" s="8">
        <f t="shared" ref="AA117" si="155">+AA118</f>
        <v>0</v>
      </c>
      <c r="AB117" s="8">
        <f t="shared" ref="AB117" si="156">+AB118</f>
        <v>0</v>
      </c>
      <c r="AC117" s="8">
        <f t="shared" ref="AC117" si="157">+AC118</f>
        <v>20413065.199999999</v>
      </c>
      <c r="AD117" s="8">
        <f t="shared" ref="AD117" si="158">+AD118</f>
        <v>8915765.0099999998</v>
      </c>
      <c r="AE117" s="8">
        <f t="shared" ref="AE117" si="159">+AE118</f>
        <v>29328830.210000001</v>
      </c>
    </row>
    <row r="118" spans="1:31" s="3" customFormat="1" ht="65.400000000000006" customHeight="1">
      <c r="A118" s="25"/>
      <c r="B118" s="17"/>
      <c r="C118" s="21" t="s">
        <v>50</v>
      </c>
      <c r="D118" s="22"/>
      <c r="E118" s="9">
        <f>SUM(E119:E124)</f>
        <v>20413065.199999999</v>
      </c>
      <c r="F118" s="9">
        <f t="shared" ref="F118:AE118" si="160">SUM(F119:F124)</f>
        <v>8915765.0099999998</v>
      </c>
      <c r="G118" s="9">
        <f t="shared" si="160"/>
        <v>29328830.210000001</v>
      </c>
      <c r="H118" s="9">
        <f t="shared" si="160"/>
        <v>0</v>
      </c>
      <c r="I118" s="9">
        <f t="shared" si="160"/>
        <v>0</v>
      </c>
      <c r="J118" s="9">
        <f t="shared" si="160"/>
        <v>0</v>
      </c>
      <c r="K118" s="9">
        <f t="shared" si="160"/>
        <v>0</v>
      </c>
      <c r="L118" s="9">
        <f t="shared" si="160"/>
        <v>0</v>
      </c>
      <c r="M118" s="9">
        <f t="shared" si="160"/>
        <v>0</v>
      </c>
      <c r="N118" s="9">
        <f t="shared" si="160"/>
        <v>0</v>
      </c>
      <c r="O118" s="9">
        <f t="shared" si="160"/>
        <v>0</v>
      </c>
      <c r="P118" s="9">
        <f t="shared" si="160"/>
        <v>0</v>
      </c>
      <c r="Q118" s="9">
        <f t="shared" si="160"/>
        <v>0</v>
      </c>
      <c r="R118" s="9">
        <f t="shared" si="160"/>
        <v>0</v>
      </c>
      <c r="S118" s="9">
        <f t="shared" si="160"/>
        <v>0</v>
      </c>
      <c r="T118" s="9">
        <f t="shared" si="160"/>
        <v>0</v>
      </c>
      <c r="U118" s="9">
        <f t="shared" si="160"/>
        <v>0</v>
      </c>
      <c r="V118" s="9">
        <f t="shared" si="160"/>
        <v>0</v>
      </c>
      <c r="W118" s="9">
        <f t="shared" si="160"/>
        <v>0</v>
      </c>
      <c r="X118" s="9">
        <f t="shared" si="160"/>
        <v>0</v>
      </c>
      <c r="Y118" s="9">
        <f t="shared" si="160"/>
        <v>0</v>
      </c>
      <c r="Z118" s="9">
        <f t="shared" si="160"/>
        <v>0</v>
      </c>
      <c r="AA118" s="9">
        <f t="shared" si="160"/>
        <v>0</v>
      </c>
      <c r="AB118" s="9">
        <f t="shared" si="160"/>
        <v>0</v>
      </c>
      <c r="AC118" s="9">
        <f t="shared" si="160"/>
        <v>20413065.199999999</v>
      </c>
      <c r="AD118" s="9">
        <f t="shared" si="160"/>
        <v>8915765.0099999998</v>
      </c>
      <c r="AE118" s="9">
        <f t="shared" si="160"/>
        <v>29328830.210000001</v>
      </c>
    </row>
    <row r="119" spans="1:31" s="3" customFormat="1" ht="22.8">
      <c r="A119" s="25"/>
      <c r="B119" s="17"/>
      <c r="C119" s="5">
        <v>1000</v>
      </c>
      <c r="D119" s="12" t="s">
        <v>11</v>
      </c>
      <c r="E119" s="13">
        <v>0</v>
      </c>
      <c r="F119" s="13">
        <v>5636188.0099999998</v>
      </c>
      <c r="G119" s="13">
        <f t="shared" ref="G119:G124" si="161">E119+F119</f>
        <v>5636188.0099999998</v>
      </c>
      <c r="H119" s="13">
        <v>0</v>
      </c>
      <c r="I119" s="13">
        <v>0</v>
      </c>
      <c r="J119" s="13">
        <f>+H119+I119</f>
        <v>0</v>
      </c>
      <c r="K119" s="13">
        <v>0</v>
      </c>
      <c r="L119" s="13">
        <v>0</v>
      </c>
      <c r="M119" s="13">
        <f>+K119+L119</f>
        <v>0</v>
      </c>
      <c r="N119" s="13">
        <v>0</v>
      </c>
      <c r="O119" s="13">
        <v>0</v>
      </c>
      <c r="P119" s="13">
        <f t="shared" ref="P119:P124" si="162">N119+O119</f>
        <v>0</v>
      </c>
      <c r="Q119" s="13">
        <v>0</v>
      </c>
      <c r="R119" s="13">
        <v>0</v>
      </c>
      <c r="S119" s="13">
        <f t="shared" ref="S119:S124" si="163">Q119+R119</f>
        <v>0</v>
      </c>
      <c r="T119" s="13">
        <v>0</v>
      </c>
      <c r="U119" s="13">
        <v>0</v>
      </c>
      <c r="V119" s="13">
        <f t="shared" ref="V119:V124" si="164">T119+U119</f>
        <v>0</v>
      </c>
      <c r="W119" s="13">
        <v>0</v>
      </c>
      <c r="X119" s="13">
        <v>0</v>
      </c>
      <c r="Y119" s="13">
        <f t="shared" ref="Y119:Y124" si="165">W119+X119</f>
        <v>0</v>
      </c>
      <c r="Z119" s="13">
        <v>0</v>
      </c>
      <c r="AA119" s="13">
        <v>0</v>
      </c>
      <c r="AB119" s="13">
        <f t="shared" ref="AB119:AB124" si="166">Z119+AA119</f>
        <v>0</v>
      </c>
      <c r="AC119" s="13">
        <v>0</v>
      </c>
      <c r="AD119" s="13">
        <v>5636188.0099999998</v>
      </c>
      <c r="AE119" s="13">
        <f t="shared" ref="AE119:AE124" si="167">AC119+AD119</f>
        <v>5636188.0099999998</v>
      </c>
    </row>
    <row r="120" spans="1:31" s="3" customFormat="1" ht="22.8">
      <c r="A120" s="25"/>
      <c r="B120" s="17"/>
      <c r="C120" s="5">
        <v>2000</v>
      </c>
      <c r="D120" s="12" t="s">
        <v>12</v>
      </c>
      <c r="E120" s="13">
        <v>0</v>
      </c>
      <c r="F120" s="13">
        <v>723218</v>
      </c>
      <c r="G120" s="13">
        <f t="shared" si="161"/>
        <v>723218</v>
      </c>
      <c r="H120" s="13">
        <v>0</v>
      </c>
      <c r="I120" s="13">
        <v>0</v>
      </c>
      <c r="J120" s="13">
        <f t="shared" ref="J120:J124" si="168">+H120+I120</f>
        <v>0</v>
      </c>
      <c r="K120" s="13">
        <v>0</v>
      </c>
      <c r="L120" s="13">
        <v>0</v>
      </c>
      <c r="M120" s="13">
        <f t="shared" ref="M120:M124" si="169">+K120+L120</f>
        <v>0</v>
      </c>
      <c r="N120" s="13">
        <v>0</v>
      </c>
      <c r="O120" s="13">
        <v>0</v>
      </c>
      <c r="P120" s="13">
        <f t="shared" si="162"/>
        <v>0</v>
      </c>
      <c r="Q120" s="13">
        <v>0</v>
      </c>
      <c r="R120" s="13">
        <v>0</v>
      </c>
      <c r="S120" s="13">
        <f t="shared" si="163"/>
        <v>0</v>
      </c>
      <c r="T120" s="13">
        <v>0</v>
      </c>
      <c r="U120" s="13">
        <v>0</v>
      </c>
      <c r="V120" s="13">
        <f t="shared" si="164"/>
        <v>0</v>
      </c>
      <c r="W120" s="13">
        <v>0</v>
      </c>
      <c r="X120" s="13">
        <v>0</v>
      </c>
      <c r="Y120" s="13">
        <f t="shared" si="165"/>
        <v>0</v>
      </c>
      <c r="Z120" s="13">
        <v>0</v>
      </c>
      <c r="AA120" s="13">
        <v>0</v>
      </c>
      <c r="AB120" s="13">
        <f t="shared" si="166"/>
        <v>0</v>
      </c>
      <c r="AC120" s="13">
        <v>0</v>
      </c>
      <c r="AD120" s="13">
        <v>723218</v>
      </c>
      <c r="AE120" s="13">
        <f t="shared" si="167"/>
        <v>723218</v>
      </c>
    </row>
    <row r="121" spans="1:31" s="3" customFormat="1" ht="22.8">
      <c r="A121" s="25"/>
      <c r="B121" s="17"/>
      <c r="C121" s="5">
        <v>3000</v>
      </c>
      <c r="D121" s="12" t="s">
        <v>13</v>
      </c>
      <c r="E121" s="13">
        <v>16957044.199999999</v>
      </c>
      <c r="F121" s="13">
        <v>2556359</v>
      </c>
      <c r="G121" s="13">
        <f t="shared" si="161"/>
        <v>19513403.199999999</v>
      </c>
      <c r="H121" s="13">
        <v>0</v>
      </c>
      <c r="I121" s="13">
        <v>0</v>
      </c>
      <c r="J121" s="13">
        <f t="shared" si="168"/>
        <v>0</v>
      </c>
      <c r="K121" s="13">
        <v>0</v>
      </c>
      <c r="L121" s="13">
        <v>0</v>
      </c>
      <c r="M121" s="13">
        <f t="shared" si="169"/>
        <v>0</v>
      </c>
      <c r="N121" s="13">
        <v>0</v>
      </c>
      <c r="O121" s="13">
        <v>0</v>
      </c>
      <c r="P121" s="13">
        <f t="shared" si="162"/>
        <v>0</v>
      </c>
      <c r="Q121" s="13">
        <v>0</v>
      </c>
      <c r="R121" s="13">
        <v>0</v>
      </c>
      <c r="S121" s="13">
        <f t="shared" si="163"/>
        <v>0</v>
      </c>
      <c r="T121" s="13">
        <v>0</v>
      </c>
      <c r="U121" s="13">
        <v>0</v>
      </c>
      <c r="V121" s="13">
        <f t="shared" si="164"/>
        <v>0</v>
      </c>
      <c r="W121" s="13">
        <v>0</v>
      </c>
      <c r="X121" s="13">
        <v>0</v>
      </c>
      <c r="Y121" s="13">
        <f t="shared" si="165"/>
        <v>0</v>
      </c>
      <c r="Z121" s="13">
        <v>0</v>
      </c>
      <c r="AA121" s="13">
        <v>0</v>
      </c>
      <c r="AB121" s="13">
        <f t="shared" si="166"/>
        <v>0</v>
      </c>
      <c r="AC121" s="13">
        <v>16957044.199999999</v>
      </c>
      <c r="AD121" s="13">
        <v>2556359</v>
      </c>
      <c r="AE121" s="13">
        <f t="shared" si="167"/>
        <v>19513403.199999999</v>
      </c>
    </row>
    <row r="122" spans="1:31" s="3" customFormat="1" ht="22.8">
      <c r="A122" s="25"/>
      <c r="B122" s="17"/>
      <c r="C122" s="5">
        <v>4000</v>
      </c>
      <c r="D122" s="12" t="s">
        <v>14</v>
      </c>
      <c r="E122" s="13">
        <v>0</v>
      </c>
      <c r="F122" s="13">
        <v>0</v>
      </c>
      <c r="G122" s="13">
        <f t="shared" si="161"/>
        <v>0</v>
      </c>
      <c r="H122" s="13">
        <v>0</v>
      </c>
      <c r="I122" s="13">
        <v>0</v>
      </c>
      <c r="J122" s="13">
        <f t="shared" si="168"/>
        <v>0</v>
      </c>
      <c r="K122" s="13">
        <v>0</v>
      </c>
      <c r="L122" s="13">
        <v>0</v>
      </c>
      <c r="M122" s="13">
        <f t="shared" si="169"/>
        <v>0</v>
      </c>
      <c r="N122" s="13">
        <v>0</v>
      </c>
      <c r="O122" s="13">
        <v>0</v>
      </c>
      <c r="P122" s="13">
        <f t="shared" si="162"/>
        <v>0</v>
      </c>
      <c r="Q122" s="13">
        <v>0</v>
      </c>
      <c r="R122" s="13">
        <v>0</v>
      </c>
      <c r="S122" s="13">
        <f t="shared" si="163"/>
        <v>0</v>
      </c>
      <c r="T122" s="13">
        <v>0</v>
      </c>
      <c r="U122" s="13">
        <v>0</v>
      </c>
      <c r="V122" s="13">
        <f t="shared" si="164"/>
        <v>0</v>
      </c>
      <c r="W122" s="13">
        <v>0</v>
      </c>
      <c r="X122" s="13">
        <v>0</v>
      </c>
      <c r="Y122" s="13">
        <f t="shared" si="165"/>
        <v>0</v>
      </c>
      <c r="Z122" s="13">
        <v>0</v>
      </c>
      <c r="AA122" s="13">
        <v>0</v>
      </c>
      <c r="AB122" s="13">
        <f t="shared" si="166"/>
        <v>0</v>
      </c>
      <c r="AC122" s="13">
        <v>0</v>
      </c>
      <c r="AD122" s="13">
        <v>0</v>
      </c>
      <c r="AE122" s="13">
        <f t="shared" si="167"/>
        <v>0</v>
      </c>
    </row>
    <row r="123" spans="1:31" s="3" customFormat="1" ht="22.8">
      <c r="A123" s="25"/>
      <c r="B123" s="17"/>
      <c r="C123" s="5">
        <v>5000</v>
      </c>
      <c r="D123" s="12" t="s">
        <v>15</v>
      </c>
      <c r="E123" s="13">
        <v>3456021</v>
      </c>
      <c r="F123" s="13">
        <v>0</v>
      </c>
      <c r="G123" s="13">
        <f t="shared" si="161"/>
        <v>3456021</v>
      </c>
      <c r="H123" s="13">
        <v>0</v>
      </c>
      <c r="I123" s="13">
        <v>0</v>
      </c>
      <c r="J123" s="13">
        <f t="shared" si="168"/>
        <v>0</v>
      </c>
      <c r="K123" s="13">
        <v>0</v>
      </c>
      <c r="L123" s="13">
        <v>0</v>
      </c>
      <c r="M123" s="13">
        <f t="shared" si="169"/>
        <v>0</v>
      </c>
      <c r="N123" s="13">
        <v>0</v>
      </c>
      <c r="O123" s="13">
        <v>0</v>
      </c>
      <c r="P123" s="13">
        <f t="shared" si="162"/>
        <v>0</v>
      </c>
      <c r="Q123" s="13">
        <v>0</v>
      </c>
      <c r="R123" s="13">
        <v>0</v>
      </c>
      <c r="S123" s="13">
        <f t="shared" si="163"/>
        <v>0</v>
      </c>
      <c r="T123" s="13">
        <v>0</v>
      </c>
      <c r="U123" s="13">
        <v>0</v>
      </c>
      <c r="V123" s="13">
        <f t="shared" si="164"/>
        <v>0</v>
      </c>
      <c r="W123" s="13">
        <v>0</v>
      </c>
      <c r="X123" s="13">
        <v>0</v>
      </c>
      <c r="Y123" s="13">
        <f t="shared" si="165"/>
        <v>0</v>
      </c>
      <c r="Z123" s="13">
        <v>0</v>
      </c>
      <c r="AA123" s="13">
        <v>0</v>
      </c>
      <c r="AB123" s="13">
        <f t="shared" si="166"/>
        <v>0</v>
      </c>
      <c r="AC123" s="13">
        <v>3456021</v>
      </c>
      <c r="AD123" s="13">
        <v>0</v>
      </c>
      <c r="AE123" s="13">
        <f t="shared" si="167"/>
        <v>3456021</v>
      </c>
    </row>
    <row r="124" spans="1:31" s="3" customFormat="1" ht="22.8">
      <c r="A124" s="25"/>
      <c r="B124" s="17"/>
      <c r="C124" s="5">
        <v>6000</v>
      </c>
      <c r="D124" s="12" t="s">
        <v>16</v>
      </c>
      <c r="E124" s="13">
        <v>0</v>
      </c>
      <c r="F124" s="13">
        <v>0</v>
      </c>
      <c r="G124" s="13">
        <f t="shared" si="161"/>
        <v>0</v>
      </c>
      <c r="H124" s="13">
        <v>0</v>
      </c>
      <c r="I124" s="13">
        <v>0</v>
      </c>
      <c r="J124" s="13">
        <f t="shared" si="168"/>
        <v>0</v>
      </c>
      <c r="K124" s="13">
        <v>0</v>
      </c>
      <c r="L124" s="13">
        <v>0</v>
      </c>
      <c r="M124" s="13">
        <f t="shared" si="169"/>
        <v>0</v>
      </c>
      <c r="N124" s="13">
        <v>0</v>
      </c>
      <c r="O124" s="13">
        <v>0</v>
      </c>
      <c r="P124" s="13">
        <f t="shared" si="162"/>
        <v>0</v>
      </c>
      <c r="Q124" s="13">
        <v>0</v>
      </c>
      <c r="R124" s="13">
        <v>0</v>
      </c>
      <c r="S124" s="13">
        <f t="shared" si="163"/>
        <v>0</v>
      </c>
      <c r="T124" s="13">
        <v>0</v>
      </c>
      <c r="U124" s="13">
        <v>0</v>
      </c>
      <c r="V124" s="13">
        <f t="shared" si="164"/>
        <v>0</v>
      </c>
      <c r="W124" s="13">
        <v>0</v>
      </c>
      <c r="X124" s="13">
        <v>0</v>
      </c>
      <c r="Y124" s="13">
        <f t="shared" si="165"/>
        <v>0</v>
      </c>
      <c r="Z124" s="13">
        <v>0</v>
      </c>
      <c r="AA124" s="13">
        <v>0</v>
      </c>
      <c r="AB124" s="13">
        <f t="shared" si="166"/>
        <v>0</v>
      </c>
      <c r="AC124" s="13">
        <v>0</v>
      </c>
      <c r="AD124" s="13">
        <v>0</v>
      </c>
      <c r="AE124" s="13">
        <f t="shared" si="167"/>
        <v>0</v>
      </c>
    </row>
    <row r="125" spans="1:31" s="3" customFormat="1" ht="55.8" customHeight="1">
      <c r="A125" s="25"/>
      <c r="B125" s="17"/>
      <c r="C125" s="21" t="s">
        <v>51</v>
      </c>
      <c r="D125" s="22"/>
      <c r="E125" s="9">
        <f>SUM(E126:E131)</f>
        <v>32202486.43</v>
      </c>
      <c r="F125" s="9">
        <f t="shared" ref="F125:AE125" si="170">SUM(F126:F131)</f>
        <v>6374512.7800000003</v>
      </c>
      <c r="G125" s="9">
        <f t="shared" si="170"/>
        <v>38576999.210000001</v>
      </c>
      <c r="H125" s="9">
        <f t="shared" si="170"/>
        <v>0</v>
      </c>
      <c r="I125" s="9">
        <f t="shared" si="170"/>
        <v>0</v>
      </c>
      <c r="J125" s="9">
        <f t="shared" si="170"/>
        <v>0</v>
      </c>
      <c r="K125" s="9">
        <f t="shared" si="170"/>
        <v>0</v>
      </c>
      <c r="L125" s="9">
        <f t="shared" si="170"/>
        <v>0</v>
      </c>
      <c r="M125" s="9">
        <f t="shared" si="170"/>
        <v>0</v>
      </c>
      <c r="N125" s="9">
        <f t="shared" si="170"/>
        <v>0</v>
      </c>
      <c r="O125" s="9">
        <f t="shared" si="170"/>
        <v>0</v>
      </c>
      <c r="P125" s="9">
        <f t="shared" si="170"/>
        <v>0</v>
      </c>
      <c r="Q125" s="9">
        <f t="shared" si="170"/>
        <v>0</v>
      </c>
      <c r="R125" s="9">
        <f t="shared" si="170"/>
        <v>0</v>
      </c>
      <c r="S125" s="9">
        <f t="shared" si="170"/>
        <v>0</v>
      </c>
      <c r="T125" s="9">
        <f t="shared" si="170"/>
        <v>0</v>
      </c>
      <c r="U125" s="9">
        <f t="shared" si="170"/>
        <v>0</v>
      </c>
      <c r="V125" s="9">
        <f t="shared" si="170"/>
        <v>0</v>
      </c>
      <c r="W125" s="9">
        <f t="shared" si="170"/>
        <v>0</v>
      </c>
      <c r="X125" s="9">
        <f t="shared" si="170"/>
        <v>0</v>
      </c>
      <c r="Y125" s="9">
        <f t="shared" si="170"/>
        <v>0</v>
      </c>
      <c r="Z125" s="9">
        <f t="shared" si="170"/>
        <v>0</v>
      </c>
      <c r="AA125" s="9">
        <f t="shared" si="170"/>
        <v>0</v>
      </c>
      <c r="AB125" s="9">
        <f t="shared" si="170"/>
        <v>0</v>
      </c>
      <c r="AC125" s="9">
        <f t="shared" si="170"/>
        <v>32202486.43</v>
      </c>
      <c r="AD125" s="9">
        <f t="shared" si="170"/>
        <v>6374512.7800000003</v>
      </c>
      <c r="AE125" s="9">
        <f t="shared" si="170"/>
        <v>38576999.210000001</v>
      </c>
    </row>
    <row r="126" spans="1:31" s="3" customFormat="1" ht="22.8">
      <c r="A126" s="25"/>
      <c r="B126" s="17"/>
      <c r="C126" s="5">
        <v>1000</v>
      </c>
      <c r="D126" s="12" t="s">
        <v>11</v>
      </c>
      <c r="E126" s="13">
        <v>0</v>
      </c>
      <c r="F126" s="13">
        <v>762550.15</v>
      </c>
      <c r="G126" s="13">
        <f t="shared" ref="G126:G131" si="171">E126+F126</f>
        <v>762550.15</v>
      </c>
      <c r="H126" s="13">
        <v>0</v>
      </c>
      <c r="I126" s="13">
        <v>0</v>
      </c>
      <c r="J126" s="13">
        <f>+H126+I126</f>
        <v>0</v>
      </c>
      <c r="K126" s="13">
        <v>0</v>
      </c>
      <c r="L126" s="13">
        <v>0</v>
      </c>
      <c r="M126" s="13">
        <f>+K126+L126</f>
        <v>0</v>
      </c>
      <c r="N126" s="13">
        <v>0</v>
      </c>
      <c r="O126" s="13">
        <v>0</v>
      </c>
      <c r="P126" s="13">
        <f t="shared" ref="P126:P131" si="172">N126+O126</f>
        <v>0</v>
      </c>
      <c r="Q126" s="13">
        <v>0</v>
      </c>
      <c r="R126" s="13">
        <v>0</v>
      </c>
      <c r="S126" s="13">
        <f t="shared" ref="S126:S131" si="173">Q126+R126</f>
        <v>0</v>
      </c>
      <c r="T126" s="13">
        <v>0</v>
      </c>
      <c r="U126" s="13">
        <v>0</v>
      </c>
      <c r="V126" s="13">
        <f t="shared" ref="V126:V131" si="174">T126+U126</f>
        <v>0</v>
      </c>
      <c r="W126" s="13">
        <v>0</v>
      </c>
      <c r="X126" s="13">
        <v>0</v>
      </c>
      <c r="Y126" s="13">
        <f t="shared" ref="Y126:Y131" si="175">W126+X126</f>
        <v>0</v>
      </c>
      <c r="Z126" s="13">
        <v>0</v>
      </c>
      <c r="AA126" s="13">
        <v>0</v>
      </c>
      <c r="AB126" s="13">
        <f t="shared" ref="AB126:AB131" si="176">Z126+AA126</f>
        <v>0</v>
      </c>
      <c r="AC126" s="13">
        <v>0</v>
      </c>
      <c r="AD126" s="13">
        <v>762550.15</v>
      </c>
      <c r="AE126" s="13">
        <f t="shared" ref="AE126:AE131" si="177">AC126+AD126</f>
        <v>762550.15</v>
      </c>
    </row>
    <row r="127" spans="1:31" s="3" customFormat="1" ht="22.8">
      <c r="A127" s="25"/>
      <c r="B127" s="17"/>
      <c r="C127" s="5">
        <v>2000</v>
      </c>
      <c r="D127" s="12" t="s">
        <v>12</v>
      </c>
      <c r="E127" s="13">
        <v>0</v>
      </c>
      <c r="F127" s="13">
        <v>924979.69</v>
      </c>
      <c r="G127" s="13">
        <f t="shared" si="171"/>
        <v>924979.69</v>
      </c>
      <c r="H127" s="13">
        <v>0</v>
      </c>
      <c r="I127" s="13">
        <v>0</v>
      </c>
      <c r="J127" s="13">
        <f t="shared" ref="J127:J131" si="178">+H127+I127</f>
        <v>0</v>
      </c>
      <c r="K127" s="13">
        <v>0</v>
      </c>
      <c r="L127" s="13">
        <v>0</v>
      </c>
      <c r="M127" s="13">
        <f t="shared" ref="M127:M131" si="179">+K127+L127</f>
        <v>0</v>
      </c>
      <c r="N127" s="13">
        <v>0</v>
      </c>
      <c r="O127" s="13">
        <v>0</v>
      </c>
      <c r="P127" s="13">
        <f t="shared" si="172"/>
        <v>0</v>
      </c>
      <c r="Q127" s="13">
        <v>0</v>
      </c>
      <c r="R127" s="13">
        <v>0</v>
      </c>
      <c r="S127" s="13">
        <f t="shared" si="173"/>
        <v>0</v>
      </c>
      <c r="T127" s="13">
        <v>0</v>
      </c>
      <c r="U127" s="13">
        <v>0</v>
      </c>
      <c r="V127" s="13">
        <f t="shared" si="174"/>
        <v>0</v>
      </c>
      <c r="W127" s="13">
        <v>0</v>
      </c>
      <c r="X127" s="13">
        <v>0</v>
      </c>
      <c r="Y127" s="13">
        <f t="shared" si="175"/>
        <v>0</v>
      </c>
      <c r="Z127" s="13">
        <v>0</v>
      </c>
      <c r="AA127" s="13">
        <v>0</v>
      </c>
      <c r="AB127" s="13">
        <f t="shared" si="176"/>
        <v>0</v>
      </c>
      <c r="AC127" s="13">
        <v>0</v>
      </c>
      <c r="AD127" s="13">
        <v>924979.69</v>
      </c>
      <c r="AE127" s="13">
        <f t="shared" si="177"/>
        <v>924979.69</v>
      </c>
    </row>
    <row r="128" spans="1:31" s="3" customFormat="1" ht="22.8">
      <c r="A128" s="25"/>
      <c r="B128" s="17"/>
      <c r="C128" s="5">
        <v>3000</v>
      </c>
      <c r="D128" s="12" t="s">
        <v>13</v>
      </c>
      <c r="E128" s="13">
        <v>24806448.170000002</v>
      </c>
      <c r="F128" s="13">
        <v>4686982.9400000004</v>
      </c>
      <c r="G128" s="13">
        <f t="shared" si="171"/>
        <v>29493431.110000003</v>
      </c>
      <c r="H128" s="13">
        <v>0</v>
      </c>
      <c r="I128" s="13">
        <v>0</v>
      </c>
      <c r="J128" s="13">
        <f t="shared" si="178"/>
        <v>0</v>
      </c>
      <c r="K128" s="13">
        <v>0</v>
      </c>
      <c r="L128" s="13">
        <v>0</v>
      </c>
      <c r="M128" s="13">
        <f t="shared" si="179"/>
        <v>0</v>
      </c>
      <c r="N128" s="13">
        <v>0</v>
      </c>
      <c r="O128" s="13">
        <v>0</v>
      </c>
      <c r="P128" s="13">
        <f t="shared" si="172"/>
        <v>0</v>
      </c>
      <c r="Q128" s="13">
        <v>0</v>
      </c>
      <c r="R128" s="13">
        <v>0</v>
      </c>
      <c r="S128" s="13">
        <f t="shared" si="173"/>
        <v>0</v>
      </c>
      <c r="T128" s="13">
        <v>0</v>
      </c>
      <c r="U128" s="13">
        <v>0</v>
      </c>
      <c r="V128" s="13">
        <f t="shared" si="174"/>
        <v>0</v>
      </c>
      <c r="W128" s="13">
        <v>0</v>
      </c>
      <c r="X128" s="13">
        <v>0</v>
      </c>
      <c r="Y128" s="13">
        <f t="shared" si="175"/>
        <v>0</v>
      </c>
      <c r="Z128" s="13">
        <v>0</v>
      </c>
      <c r="AA128" s="13">
        <v>0</v>
      </c>
      <c r="AB128" s="13">
        <f t="shared" si="176"/>
        <v>0</v>
      </c>
      <c r="AC128" s="13">
        <v>24806448.170000002</v>
      </c>
      <c r="AD128" s="13">
        <v>4686982.9400000004</v>
      </c>
      <c r="AE128" s="13">
        <f t="shared" si="177"/>
        <v>29493431.110000003</v>
      </c>
    </row>
    <row r="129" spans="1:31" s="3" customFormat="1" ht="22.8">
      <c r="A129" s="25"/>
      <c r="B129" s="17"/>
      <c r="C129" s="5">
        <v>4000</v>
      </c>
      <c r="D129" s="12" t="s">
        <v>14</v>
      </c>
      <c r="E129" s="13">
        <v>0</v>
      </c>
      <c r="F129" s="13">
        <v>0</v>
      </c>
      <c r="G129" s="13">
        <f t="shared" si="171"/>
        <v>0</v>
      </c>
      <c r="H129" s="13">
        <v>0</v>
      </c>
      <c r="I129" s="13">
        <v>0</v>
      </c>
      <c r="J129" s="13">
        <f t="shared" si="178"/>
        <v>0</v>
      </c>
      <c r="K129" s="13">
        <v>0</v>
      </c>
      <c r="L129" s="13">
        <v>0</v>
      </c>
      <c r="M129" s="13">
        <f t="shared" si="179"/>
        <v>0</v>
      </c>
      <c r="N129" s="13">
        <v>0</v>
      </c>
      <c r="O129" s="13">
        <v>0</v>
      </c>
      <c r="P129" s="13">
        <f t="shared" si="172"/>
        <v>0</v>
      </c>
      <c r="Q129" s="13">
        <v>0</v>
      </c>
      <c r="R129" s="13">
        <v>0</v>
      </c>
      <c r="S129" s="13">
        <f t="shared" si="173"/>
        <v>0</v>
      </c>
      <c r="T129" s="13">
        <v>0</v>
      </c>
      <c r="U129" s="13">
        <v>0</v>
      </c>
      <c r="V129" s="13">
        <f t="shared" si="174"/>
        <v>0</v>
      </c>
      <c r="W129" s="13">
        <v>0</v>
      </c>
      <c r="X129" s="13">
        <v>0</v>
      </c>
      <c r="Y129" s="13">
        <f t="shared" si="175"/>
        <v>0</v>
      </c>
      <c r="Z129" s="13">
        <v>0</v>
      </c>
      <c r="AA129" s="13">
        <v>0</v>
      </c>
      <c r="AB129" s="13">
        <f t="shared" si="176"/>
        <v>0</v>
      </c>
      <c r="AC129" s="13">
        <v>0</v>
      </c>
      <c r="AD129" s="13">
        <v>0</v>
      </c>
      <c r="AE129" s="13">
        <f t="shared" si="177"/>
        <v>0</v>
      </c>
    </row>
    <row r="130" spans="1:31" s="3" customFormat="1" ht="22.8">
      <c r="A130" s="25"/>
      <c r="B130" s="17"/>
      <c r="C130" s="5">
        <v>5000</v>
      </c>
      <c r="D130" s="12" t="s">
        <v>15</v>
      </c>
      <c r="E130" s="13">
        <v>7396038.2599999998</v>
      </c>
      <c r="F130" s="13">
        <v>0</v>
      </c>
      <c r="G130" s="13">
        <f t="shared" si="171"/>
        <v>7396038.2599999998</v>
      </c>
      <c r="H130" s="13">
        <v>0</v>
      </c>
      <c r="I130" s="13">
        <v>0</v>
      </c>
      <c r="J130" s="13">
        <f t="shared" si="178"/>
        <v>0</v>
      </c>
      <c r="K130" s="13">
        <v>0</v>
      </c>
      <c r="L130" s="13">
        <v>0</v>
      </c>
      <c r="M130" s="13">
        <f t="shared" si="179"/>
        <v>0</v>
      </c>
      <c r="N130" s="13">
        <v>0</v>
      </c>
      <c r="O130" s="13">
        <v>0</v>
      </c>
      <c r="P130" s="13">
        <f t="shared" si="172"/>
        <v>0</v>
      </c>
      <c r="Q130" s="13">
        <v>0</v>
      </c>
      <c r="R130" s="13">
        <v>0</v>
      </c>
      <c r="S130" s="13">
        <f t="shared" si="173"/>
        <v>0</v>
      </c>
      <c r="T130" s="13">
        <v>0</v>
      </c>
      <c r="U130" s="13">
        <v>0</v>
      </c>
      <c r="V130" s="13">
        <f t="shared" si="174"/>
        <v>0</v>
      </c>
      <c r="W130" s="13">
        <v>0</v>
      </c>
      <c r="X130" s="13">
        <v>0</v>
      </c>
      <c r="Y130" s="13">
        <f t="shared" si="175"/>
        <v>0</v>
      </c>
      <c r="Z130" s="13">
        <v>0</v>
      </c>
      <c r="AA130" s="13">
        <v>0</v>
      </c>
      <c r="AB130" s="13">
        <f t="shared" si="176"/>
        <v>0</v>
      </c>
      <c r="AC130" s="13">
        <v>7396038.2599999998</v>
      </c>
      <c r="AD130" s="13">
        <v>0</v>
      </c>
      <c r="AE130" s="13">
        <f t="shared" si="177"/>
        <v>7396038.2599999998</v>
      </c>
    </row>
    <row r="131" spans="1:31" s="3" customFormat="1" ht="22.8">
      <c r="A131" s="25"/>
      <c r="B131" s="17"/>
      <c r="C131" s="5">
        <v>6000</v>
      </c>
      <c r="D131" s="12" t="s">
        <v>16</v>
      </c>
      <c r="E131" s="13">
        <v>0</v>
      </c>
      <c r="F131" s="13">
        <v>0</v>
      </c>
      <c r="G131" s="13">
        <f t="shared" si="171"/>
        <v>0</v>
      </c>
      <c r="H131" s="13">
        <v>0</v>
      </c>
      <c r="I131" s="13">
        <v>0</v>
      </c>
      <c r="J131" s="13">
        <f t="shared" si="178"/>
        <v>0</v>
      </c>
      <c r="K131" s="13">
        <v>0</v>
      </c>
      <c r="L131" s="13">
        <v>0</v>
      </c>
      <c r="M131" s="13">
        <f t="shared" si="179"/>
        <v>0</v>
      </c>
      <c r="N131" s="13">
        <v>0</v>
      </c>
      <c r="O131" s="13">
        <v>0</v>
      </c>
      <c r="P131" s="13">
        <f t="shared" si="172"/>
        <v>0</v>
      </c>
      <c r="Q131" s="13">
        <v>0</v>
      </c>
      <c r="R131" s="13">
        <v>0</v>
      </c>
      <c r="S131" s="13">
        <f t="shared" si="173"/>
        <v>0</v>
      </c>
      <c r="T131" s="13">
        <v>0</v>
      </c>
      <c r="U131" s="13">
        <v>0</v>
      </c>
      <c r="V131" s="13">
        <f t="shared" si="174"/>
        <v>0</v>
      </c>
      <c r="W131" s="13">
        <v>0</v>
      </c>
      <c r="X131" s="13">
        <v>0</v>
      </c>
      <c r="Y131" s="13">
        <f t="shared" si="175"/>
        <v>0</v>
      </c>
      <c r="Z131" s="13">
        <v>0</v>
      </c>
      <c r="AA131" s="13">
        <v>0</v>
      </c>
      <c r="AB131" s="13">
        <f t="shared" si="176"/>
        <v>0</v>
      </c>
      <c r="AC131" s="13">
        <v>0</v>
      </c>
      <c r="AD131" s="13">
        <v>0</v>
      </c>
      <c r="AE131" s="13">
        <f t="shared" si="177"/>
        <v>0</v>
      </c>
    </row>
    <row r="132" spans="1:31" s="3" customFormat="1" ht="57" customHeight="1">
      <c r="A132" s="25"/>
      <c r="B132" s="17"/>
      <c r="C132" s="21" t="s">
        <v>52</v>
      </c>
      <c r="D132" s="22"/>
      <c r="E132" s="9">
        <f t="shared" ref="E132:AE132" si="180">SUM(E133:E138)</f>
        <v>2597704.77</v>
      </c>
      <c r="F132" s="9">
        <f t="shared" si="180"/>
        <v>0</v>
      </c>
      <c r="G132" s="9">
        <f t="shared" si="180"/>
        <v>2597704.77</v>
      </c>
      <c r="H132" s="9">
        <f t="shared" si="180"/>
        <v>0</v>
      </c>
      <c r="I132" s="9">
        <f t="shared" si="180"/>
        <v>0</v>
      </c>
      <c r="J132" s="9">
        <f t="shared" si="180"/>
        <v>0</v>
      </c>
      <c r="K132" s="9">
        <f t="shared" si="180"/>
        <v>0</v>
      </c>
      <c r="L132" s="9">
        <f t="shared" si="180"/>
        <v>0</v>
      </c>
      <c r="M132" s="9">
        <f t="shared" si="180"/>
        <v>0</v>
      </c>
      <c r="N132" s="9">
        <f t="shared" si="180"/>
        <v>0</v>
      </c>
      <c r="O132" s="9">
        <f t="shared" si="180"/>
        <v>0</v>
      </c>
      <c r="P132" s="9">
        <f t="shared" si="180"/>
        <v>0</v>
      </c>
      <c r="Q132" s="9">
        <f t="shared" si="180"/>
        <v>0</v>
      </c>
      <c r="R132" s="9">
        <f t="shared" si="180"/>
        <v>0</v>
      </c>
      <c r="S132" s="9">
        <f t="shared" si="180"/>
        <v>0</v>
      </c>
      <c r="T132" s="9">
        <f t="shared" si="180"/>
        <v>0</v>
      </c>
      <c r="U132" s="9">
        <f t="shared" si="180"/>
        <v>0</v>
      </c>
      <c r="V132" s="9">
        <f t="shared" si="180"/>
        <v>0</v>
      </c>
      <c r="W132" s="9">
        <f t="shared" si="180"/>
        <v>0</v>
      </c>
      <c r="X132" s="9">
        <f t="shared" si="180"/>
        <v>0</v>
      </c>
      <c r="Y132" s="9">
        <f t="shared" si="180"/>
        <v>0</v>
      </c>
      <c r="Z132" s="9">
        <f t="shared" si="180"/>
        <v>0</v>
      </c>
      <c r="AA132" s="9">
        <f t="shared" si="180"/>
        <v>0</v>
      </c>
      <c r="AB132" s="9">
        <f t="shared" si="180"/>
        <v>0</v>
      </c>
      <c r="AC132" s="9">
        <f t="shared" si="180"/>
        <v>2597704.77</v>
      </c>
      <c r="AD132" s="9">
        <f t="shared" si="180"/>
        <v>0</v>
      </c>
      <c r="AE132" s="9">
        <f t="shared" si="180"/>
        <v>2597704.77</v>
      </c>
    </row>
    <row r="133" spans="1:31" s="3" customFormat="1" ht="22.8">
      <c r="A133" s="25"/>
      <c r="B133" s="17"/>
      <c r="C133" s="5">
        <v>1000</v>
      </c>
      <c r="D133" s="12" t="s">
        <v>11</v>
      </c>
      <c r="E133" s="13">
        <v>0</v>
      </c>
      <c r="F133" s="13">
        <v>0</v>
      </c>
      <c r="G133" s="13">
        <f t="shared" ref="G133:G138" si="181">E133+F133</f>
        <v>0</v>
      </c>
      <c r="H133" s="13">
        <v>0</v>
      </c>
      <c r="I133" s="13">
        <v>0</v>
      </c>
      <c r="J133" s="13">
        <f>+H133+I133</f>
        <v>0</v>
      </c>
      <c r="K133" s="13">
        <v>0</v>
      </c>
      <c r="L133" s="13">
        <v>0</v>
      </c>
      <c r="M133" s="13">
        <f>+K133+L133</f>
        <v>0</v>
      </c>
      <c r="N133" s="13">
        <v>0</v>
      </c>
      <c r="O133" s="13">
        <v>0</v>
      </c>
      <c r="P133" s="13">
        <f t="shared" ref="P133:P138" si="182">N133+O133</f>
        <v>0</v>
      </c>
      <c r="Q133" s="13">
        <v>0</v>
      </c>
      <c r="R133" s="13">
        <v>0</v>
      </c>
      <c r="S133" s="13">
        <f t="shared" ref="S133:S138" si="183">Q133+R133</f>
        <v>0</v>
      </c>
      <c r="T133" s="13">
        <v>0</v>
      </c>
      <c r="U133" s="13">
        <v>0</v>
      </c>
      <c r="V133" s="13">
        <f t="shared" ref="V133:V138" si="184">T133+U133</f>
        <v>0</v>
      </c>
      <c r="W133" s="13">
        <v>0</v>
      </c>
      <c r="X133" s="13">
        <v>0</v>
      </c>
      <c r="Y133" s="13">
        <f t="shared" ref="Y133:Y138" si="185">W133+X133</f>
        <v>0</v>
      </c>
      <c r="Z133" s="13">
        <v>0</v>
      </c>
      <c r="AA133" s="13">
        <v>0</v>
      </c>
      <c r="AB133" s="13">
        <f t="shared" ref="AB133:AB138" si="186">Z133+AA133</f>
        <v>0</v>
      </c>
      <c r="AC133" s="13">
        <v>0</v>
      </c>
      <c r="AD133" s="13">
        <v>0</v>
      </c>
      <c r="AE133" s="13">
        <f t="shared" ref="AE133:AE138" si="187">AC133+AD133</f>
        <v>0</v>
      </c>
    </row>
    <row r="134" spans="1:31" s="3" customFormat="1" ht="22.8">
      <c r="A134" s="25"/>
      <c r="B134" s="17"/>
      <c r="C134" s="5">
        <v>2000</v>
      </c>
      <c r="D134" s="12" t="s">
        <v>12</v>
      </c>
      <c r="E134" s="13">
        <v>0</v>
      </c>
      <c r="F134" s="13">
        <v>0</v>
      </c>
      <c r="G134" s="13">
        <f t="shared" si="181"/>
        <v>0</v>
      </c>
      <c r="H134" s="13">
        <v>0</v>
      </c>
      <c r="I134" s="13">
        <v>0</v>
      </c>
      <c r="J134" s="13">
        <f t="shared" ref="J134:J138" si="188">+H134+I134</f>
        <v>0</v>
      </c>
      <c r="K134" s="13">
        <v>0</v>
      </c>
      <c r="L134" s="13">
        <v>0</v>
      </c>
      <c r="M134" s="13">
        <f t="shared" ref="M134:M138" si="189">+K134+L134</f>
        <v>0</v>
      </c>
      <c r="N134" s="13">
        <v>0</v>
      </c>
      <c r="O134" s="13">
        <v>0</v>
      </c>
      <c r="P134" s="13">
        <f t="shared" si="182"/>
        <v>0</v>
      </c>
      <c r="Q134" s="13">
        <v>0</v>
      </c>
      <c r="R134" s="13">
        <v>0</v>
      </c>
      <c r="S134" s="13">
        <f t="shared" si="183"/>
        <v>0</v>
      </c>
      <c r="T134" s="13">
        <v>0</v>
      </c>
      <c r="U134" s="13">
        <v>0</v>
      </c>
      <c r="V134" s="13">
        <f t="shared" si="184"/>
        <v>0</v>
      </c>
      <c r="W134" s="13">
        <v>0</v>
      </c>
      <c r="X134" s="13">
        <v>0</v>
      </c>
      <c r="Y134" s="13">
        <f t="shared" si="185"/>
        <v>0</v>
      </c>
      <c r="Z134" s="13">
        <v>0</v>
      </c>
      <c r="AA134" s="13">
        <v>0</v>
      </c>
      <c r="AB134" s="13">
        <f t="shared" si="186"/>
        <v>0</v>
      </c>
      <c r="AC134" s="13">
        <v>0</v>
      </c>
      <c r="AD134" s="13">
        <v>0</v>
      </c>
      <c r="AE134" s="13">
        <f t="shared" si="187"/>
        <v>0</v>
      </c>
    </row>
    <row r="135" spans="1:31" s="3" customFormat="1" ht="22.8">
      <c r="A135" s="25"/>
      <c r="B135" s="17"/>
      <c r="C135" s="5">
        <v>3000</v>
      </c>
      <c r="D135" s="12" t="s">
        <v>13</v>
      </c>
      <c r="E135" s="13">
        <v>0</v>
      </c>
      <c r="F135" s="13">
        <v>0</v>
      </c>
      <c r="G135" s="13">
        <f t="shared" si="181"/>
        <v>0</v>
      </c>
      <c r="H135" s="13">
        <v>0</v>
      </c>
      <c r="I135" s="13">
        <v>0</v>
      </c>
      <c r="J135" s="13">
        <f t="shared" si="188"/>
        <v>0</v>
      </c>
      <c r="K135" s="13">
        <v>0</v>
      </c>
      <c r="L135" s="13">
        <v>0</v>
      </c>
      <c r="M135" s="13">
        <f t="shared" si="189"/>
        <v>0</v>
      </c>
      <c r="N135" s="13">
        <v>0</v>
      </c>
      <c r="O135" s="13">
        <v>0</v>
      </c>
      <c r="P135" s="13">
        <f t="shared" si="182"/>
        <v>0</v>
      </c>
      <c r="Q135" s="13">
        <v>0</v>
      </c>
      <c r="R135" s="13">
        <v>0</v>
      </c>
      <c r="S135" s="13">
        <f t="shared" si="183"/>
        <v>0</v>
      </c>
      <c r="T135" s="13">
        <v>0</v>
      </c>
      <c r="U135" s="13">
        <v>0</v>
      </c>
      <c r="V135" s="13">
        <f t="shared" si="184"/>
        <v>0</v>
      </c>
      <c r="W135" s="13">
        <v>0</v>
      </c>
      <c r="X135" s="13">
        <v>0</v>
      </c>
      <c r="Y135" s="13">
        <f t="shared" si="185"/>
        <v>0</v>
      </c>
      <c r="Z135" s="13">
        <v>0</v>
      </c>
      <c r="AA135" s="13">
        <v>0</v>
      </c>
      <c r="AB135" s="13">
        <f t="shared" si="186"/>
        <v>0</v>
      </c>
      <c r="AC135" s="13">
        <v>0</v>
      </c>
      <c r="AD135" s="13">
        <v>0</v>
      </c>
      <c r="AE135" s="13">
        <f t="shared" si="187"/>
        <v>0</v>
      </c>
    </row>
    <row r="136" spans="1:31" s="3" customFormat="1" ht="22.8">
      <c r="A136" s="25"/>
      <c r="B136" s="17"/>
      <c r="C136" s="5">
        <v>4000</v>
      </c>
      <c r="D136" s="12" t="s">
        <v>14</v>
      </c>
      <c r="E136" s="13">
        <v>0</v>
      </c>
      <c r="F136" s="13">
        <v>0</v>
      </c>
      <c r="G136" s="13">
        <f t="shared" si="181"/>
        <v>0</v>
      </c>
      <c r="H136" s="13">
        <v>0</v>
      </c>
      <c r="I136" s="13">
        <v>0</v>
      </c>
      <c r="J136" s="13">
        <f t="shared" si="188"/>
        <v>0</v>
      </c>
      <c r="K136" s="13">
        <v>0</v>
      </c>
      <c r="L136" s="13">
        <v>0</v>
      </c>
      <c r="M136" s="13">
        <f t="shared" si="189"/>
        <v>0</v>
      </c>
      <c r="N136" s="13">
        <v>0</v>
      </c>
      <c r="O136" s="13">
        <v>0</v>
      </c>
      <c r="P136" s="13">
        <f t="shared" si="182"/>
        <v>0</v>
      </c>
      <c r="Q136" s="13">
        <v>0</v>
      </c>
      <c r="R136" s="13">
        <v>0</v>
      </c>
      <c r="S136" s="13">
        <f t="shared" si="183"/>
        <v>0</v>
      </c>
      <c r="T136" s="13">
        <v>0</v>
      </c>
      <c r="U136" s="13">
        <v>0</v>
      </c>
      <c r="V136" s="13">
        <f t="shared" si="184"/>
        <v>0</v>
      </c>
      <c r="W136" s="13">
        <v>0</v>
      </c>
      <c r="X136" s="13">
        <v>0</v>
      </c>
      <c r="Y136" s="13">
        <f t="shared" si="185"/>
        <v>0</v>
      </c>
      <c r="Z136" s="13">
        <v>0</v>
      </c>
      <c r="AA136" s="13">
        <v>0</v>
      </c>
      <c r="AB136" s="13">
        <f t="shared" si="186"/>
        <v>0</v>
      </c>
      <c r="AC136" s="13">
        <v>0</v>
      </c>
      <c r="AD136" s="13">
        <v>0</v>
      </c>
      <c r="AE136" s="13">
        <f t="shared" si="187"/>
        <v>0</v>
      </c>
    </row>
    <row r="137" spans="1:31" s="3" customFormat="1" ht="22.8">
      <c r="A137" s="25"/>
      <c r="B137" s="17"/>
      <c r="C137" s="5">
        <v>5000</v>
      </c>
      <c r="D137" s="12" t="s">
        <v>15</v>
      </c>
      <c r="E137" s="13">
        <v>2597704.77</v>
      </c>
      <c r="F137" s="13">
        <v>0</v>
      </c>
      <c r="G137" s="13">
        <f t="shared" si="181"/>
        <v>2597704.77</v>
      </c>
      <c r="H137" s="13">
        <v>0</v>
      </c>
      <c r="I137" s="13">
        <v>0</v>
      </c>
      <c r="J137" s="13">
        <f t="shared" si="188"/>
        <v>0</v>
      </c>
      <c r="K137" s="13">
        <v>0</v>
      </c>
      <c r="L137" s="13">
        <v>0</v>
      </c>
      <c r="M137" s="13">
        <f t="shared" si="189"/>
        <v>0</v>
      </c>
      <c r="N137" s="13">
        <v>0</v>
      </c>
      <c r="O137" s="13">
        <v>0</v>
      </c>
      <c r="P137" s="13">
        <f t="shared" si="182"/>
        <v>0</v>
      </c>
      <c r="Q137" s="13">
        <v>0</v>
      </c>
      <c r="R137" s="13">
        <v>0</v>
      </c>
      <c r="S137" s="13">
        <f t="shared" si="183"/>
        <v>0</v>
      </c>
      <c r="T137" s="13">
        <v>0</v>
      </c>
      <c r="U137" s="13">
        <v>0</v>
      </c>
      <c r="V137" s="13">
        <f t="shared" si="184"/>
        <v>0</v>
      </c>
      <c r="W137" s="13">
        <v>0</v>
      </c>
      <c r="X137" s="13">
        <v>0</v>
      </c>
      <c r="Y137" s="13">
        <f t="shared" si="185"/>
        <v>0</v>
      </c>
      <c r="Z137" s="13">
        <v>0</v>
      </c>
      <c r="AA137" s="13">
        <v>0</v>
      </c>
      <c r="AB137" s="13">
        <f t="shared" si="186"/>
        <v>0</v>
      </c>
      <c r="AC137" s="13">
        <v>2597704.77</v>
      </c>
      <c r="AD137" s="13">
        <v>0</v>
      </c>
      <c r="AE137" s="13">
        <f t="shared" si="187"/>
        <v>2597704.77</v>
      </c>
    </row>
    <row r="138" spans="1:31" s="3" customFormat="1" ht="23.4" thickBot="1">
      <c r="A138" s="25"/>
      <c r="B138" s="17"/>
      <c r="C138" s="5">
        <v>6000</v>
      </c>
      <c r="D138" s="12" t="s">
        <v>16</v>
      </c>
      <c r="E138" s="13">
        <v>0</v>
      </c>
      <c r="F138" s="13">
        <v>0</v>
      </c>
      <c r="G138" s="13">
        <f t="shared" si="181"/>
        <v>0</v>
      </c>
      <c r="H138" s="13">
        <v>0</v>
      </c>
      <c r="I138" s="13">
        <v>0</v>
      </c>
      <c r="J138" s="13">
        <f t="shared" si="188"/>
        <v>0</v>
      </c>
      <c r="K138" s="13">
        <v>0</v>
      </c>
      <c r="L138" s="13">
        <v>0</v>
      </c>
      <c r="M138" s="13">
        <f t="shared" si="189"/>
        <v>0</v>
      </c>
      <c r="N138" s="13">
        <v>0</v>
      </c>
      <c r="O138" s="13">
        <v>0</v>
      </c>
      <c r="P138" s="13">
        <f t="shared" si="182"/>
        <v>0</v>
      </c>
      <c r="Q138" s="13">
        <v>0</v>
      </c>
      <c r="R138" s="13">
        <v>0</v>
      </c>
      <c r="S138" s="13">
        <f t="shared" si="183"/>
        <v>0</v>
      </c>
      <c r="T138" s="13">
        <v>0</v>
      </c>
      <c r="U138" s="13">
        <v>0</v>
      </c>
      <c r="V138" s="13">
        <f t="shared" si="184"/>
        <v>0</v>
      </c>
      <c r="W138" s="13">
        <v>0</v>
      </c>
      <c r="X138" s="13">
        <v>0</v>
      </c>
      <c r="Y138" s="13">
        <f t="shared" si="185"/>
        <v>0</v>
      </c>
      <c r="Z138" s="13">
        <v>0</v>
      </c>
      <c r="AA138" s="13">
        <v>0</v>
      </c>
      <c r="AB138" s="13">
        <f t="shared" si="186"/>
        <v>0</v>
      </c>
      <c r="AC138" s="13">
        <v>0</v>
      </c>
      <c r="AD138" s="13">
        <v>0</v>
      </c>
      <c r="AE138" s="13">
        <f t="shared" si="187"/>
        <v>0</v>
      </c>
    </row>
    <row r="139" spans="1:31" s="3" customFormat="1" ht="54" customHeight="1">
      <c r="A139" s="19"/>
      <c r="B139" s="20"/>
      <c r="C139" s="23" t="s">
        <v>53</v>
      </c>
      <c r="D139" s="24"/>
      <c r="E139" s="8">
        <f>E140+E147</f>
        <v>10840981.690000001</v>
      </c>
      <c r="F139" s="8">
        <f t="shared" ref="F139:AE139" si="190">F140+F147</f>
        <v>0</v>
      </c>
      <c r="G139" s="8">
        <f t="shared" si="190"/>
        <v>10840981.690000001</v>
      </c>
      <c r="H139" s="8">
        <f t="shared" si="190"/>
        <v>0</v>
      </c>
      <c r="I139" s="8">
        <f t="shared" si="190"/>
        <v>0</v>
      </c>
      <c r="J139" s="8">
        <f t="shared" si="190"/>
        <v>0</v>
      </c>
      <c r="K139" s="8">
        <f t="shared" si="190"/>
        <v>0</v>
      </c>
      <c r="L139" s="8">
        <f t="shared" si="190"/>
        <v>0</v>
      </c>
      <c r="M139" s="8">
        <f t="shared" si="190"/>
        <v>0</v>
      </c>
      <c r="N139" s="8">
        <f t="shared" si="190"/>
        <v>0</v>
      </c>
      <c r="O139" s="8">
        <f t="shared" si="190"/>
        <v>0</v>
      </c>
      <c r="P139" s="8">
        <f t="shared" si="190"/>
        <v>0</v>
      </c>
      <c r="Q139" s="8">
        <f t="shared" si="190"/>
        <v>0</v>
      </c>
      <c r="R139" s="8">
        <f t="shared" si="190"/>
        <v>0</v>
      </c>
      <c r="S139" s="8">
        <f t="shared" si="190"/>
        <v>0</v>
      </c>
      <c r="T139" s="8">
        <f t="shared" si="190"/>
        <v>0</v>
      </c>
      <c r="U139" s="8">
        <f t="shared" si="190"/>
        <v>0</v>
      </c>
      <c r="V139" s="8">
        <f t="shared" si="190"/>
        <v>0</v>
      </c>
      <c r="W139" s="8">
        <f t="shared" si="190"/>
        <v>0</v>
      </c>
      <c r="X139" s="8">
        <f t="shared" si="190"/>
        <v>0</v>
      </c>
      <c r="Y139" s="8">
        <f t="shared" si="190"/>
        <v>0</v>
      </c>
      <c r="Z139" s="8">
        <f t="shared" si="190"/>
        <v>0</v>
      </c>
      <c r="AA139" s="8">
        <f t="shared" si="190"/>
        <v>0</v>
      </c>
      <c r="AB139" s="8">
        <f t="shared" si="190"/>
        <v>0</v>
      </c>
      <c r="AC139" s="8">
        <f t="shared" si="190"/>
        <v>10840981.690000001</v>
      </c>
      <c r="AD139" s="8">
        <f t="shared" si="190"/>
        <v>0</v>
      </c>
      <c r="AE139" s="8">
        <f t="shared" si="190"/>
        <v>10840981.690000001</v>
      </c>
    </row>
    <row r="140" spans="1:31" s="3" customFormat="1" ht="49.2" customHeight="1">
      <c r="A140" s="19"/>
      <c r="B140" s="20"/>
      <c r="C140" s="21" t="s">
        <v>54</v>
      </c>
      <c r="D140" s="22"/>
      <c r="E140" s="9">
        <f>SUM(E141:E146)</f>
        <v>4921435.7</v>
      </c>
      <c r="F140" s="9">
        <f t="shared" ref="F140:AE140" si="191">SUM(F141:F146)</f>
        <v>0</v>
      </c>
      <c r="G140" s="9">
        <f t="shared" si="191"/>
        <v>4921435.7</v>
      </c>
      <c r="H140" s="9">
        <f t="shared" si="191"/>
        <v>0</v>
      </c>
      <c r="I140" s="9">
        <f t="shared" si="191"/>
        <v>0</v>
      </c>
      <c r="J140" s="9">
        <f t="shared" si="191"/>
        <v>0</v>
      </c>
      <c r="K140" s="9">
        <f t="shared" si="191"/>
        <v>0</v>
      </c>
      <c r="L140" s="9">
        <f t="shared" si="191"/>
        <v>0</v>
      </c>
      <c r="M140" s="9">
        <f t="shared" si="191"/>
        <v>0</v>
      </c>
      <c r="N140" s="9">
        <f t="shared" si="191"/>
        <v>0</v>
      </c>
      <c r="O140" s="9">
        <f t="shared" si="191"/>
        <v>0</v>
      </c>
      <c r="P140" s="9">
        <f t="shared" si="191"/>
        <v>0</v>
      </c>
      <c r="Q140" s="9">
        <f t="shared" si="191"/>
        <v>0</v>
      </c>
      <c r="R140" s="9">
        <f t="shared" si="191"/>
        <v>0</v>
      </c>
      <c r="S140" s="9">
        <f t="shared" si="191"/>
        <v>0</v>
      </c>
      <c r="T140" s="9">
        <f t="shared" si="191"/>
        <v>0</v>
      </c>
      <c r="U140" s="9">
        <f t="shared" si="191"/>
        <v>0</v>
      </c>
      <c r="V140" s="9">
        <f t="shared" si="191"/>
        <v>0</v>
      </c>
      <c r="W140" s="9">
        <f t="shared" si="191"/>
        <v>0</v>
      </c>
      <c r="X140" s="9">
        <f t="shared" si="191"/>
        <v>0</v>
      </c>
      <c r="Y140" s="9">
        <f t="shared" si="191"/>
        <v>0</v>
      </c>
      <c r="Z140" s="9">
        <f t="shared" si="191"/>
        <v>0</v>
      </c>
      <c r="AA140" s="9">
        <f t="shared" si="191"/>
        <v>0</v>
      </c>
      <c r="AB140" s="9">
        <f t="shared" si="191"/>
        <v>0</v>
      </c>
      <c r="AC140" s="9">
        <f t="shared" si="191"/>
        <v>4921435.7</v>
      </c>
      <c r="AD140" s="9">
        <f t="shared" si="191"/>
        <v>0</v>
      </c>
      <c r="AE140" s="9">
        <f t="shared" si="191"/>
        <v>4921435.7</v>
      </c>
    </row>
    <row r="141" spans="1:31" s="3" customFormat="1" ht="22.8">
      <c r="A141" s="19"/>
      <c r="B141" s="20"/>
      <c r="C141" s="5">
        <v>1000</v>
      </c>
      <c r="D141" s="12" t="s">
        <v>11</v>
      </c>
      <c r="E141" s="13">
        <v>0</v>
      </c>
      <c r="F141" s="13">
        <v>0</v>
      </c>
      <c r="G141" s="13">
        <f t="shared" ref="G141:G146" si="192">E141+F141</f>
        <v>0</v>
      </c>
      <c r="H141" s="13">
        <v>0</v>
      </c>
      <c r="I141" s="13">
        <v>0</v>
      </c>
      <c r="J141" s="13">
        <f>+H141+I141</f>
        <v>0</v>
      </c>
      <c r="K141" s="13">
        <v>0</v>
      </c>
      <c r="L141" s="13">
        <v>0</v>
      </c>
      <c r="M141" s="13">
        <f>+K141+L141</f>
        <v>0</v>
      </c>
      <c r="N141" s="13">
        <v>0</v>
      </c>
      <c r="O141" s="13">
        <v>0</v>
      </c>
      <c r="P141" s="13">
        <f t="shared" ref="P141:P146" si="193">N141+O141</f>
        <v>0</v>
      </c>
      <c r="Q141" s="13">
        <v>0</v>
      </c>
      <c r="R141" s="13">
        <v>0</v>
      </c>
      <c r="S141" s="13">
        <f t="shared" ref="S141:S146" si="194">Q141+R141</f>
        <v>0</v>
      </c>
      <c r="T141" s="13">
        <v>0</v>
      </c>
      <c r="U141" s="13">
        <v>0</v>
      </c>
      <c r="V141" s="13">
        <f t="shared" ref="V141:V146" si="195">T141+U141</f>
        <v>0</v>
      </c>
      <c r="W141" s="13">
        <v>0</v>
      </c>
      <c r="X141" s="13">
        <v>0</v>
      </c>
      <c r="Y141" s="13">
        <f t="shared" ref="Y141:Y146" si="196">W141+X141</f>
        <v>0</v>
      </c>
      <c r="Z141" s="13">
        <v>0</v>
      </c>
      <c r="AA141" s="13">
        <v>0</v>
      </c>
      <c r="AB141" s="13">
        <f t="shared" ref="AB141:AB146" si="197">Z141+AA141</f>
        <v>0</v>
      </c>
      <c r="AC141" s="13">
        <v>0</v>
      </c>
      <c r="AD141" s="13">
        <v>0</v>
      </c>
      <c r="AE141" s="13">
        <f t="shared" ref="AE141:AE146" si="198">AC141+AD141</f>
        <v>0</v>
      </c>
    </row>
    <row r="142" spans="1:31" s="3" customFormat="1" ht="22.8">
      <c r="A142" s="19"/>
      <c r="B142" s="20"/>
      <c r="C142" s="5">
        <v>2000</v>
      </c>
      <c r="D142" s="12" t="s">
        <v>12</v>
      </c>
      <c r="E142" s="13">
        <v>0</v>
      </c>
      <c r="F142" s="13">
        <v>0</v>
      </c>
      <c r="G142" s="13">
        <f t="shared" si="192"/>
        <v>0</v>
      </c>
      <c r="H142" s="13">
        <v>0</v>
      </c>
      <c r="I142" s="13">
        <v>0</v>
      </c>
      <c r="J142" s="13">
        <f t="shared" ref="J142:J146" si="199">+H142+I142</f>
        <v>0</v>
      </c>
      <c r="K142" s="13">
        <v>0</v>
      </c>
      <c r="L142" s="13">
        <v>0</v>
      </c>
      <c r="M142" s="13">
        <f t="shared" ref="M142:M146" si="200">+K142+L142</f>
        <v>0</v>
      </c>
      <c r="N142" s="13">
        <v>0</v>
      </c>
      <c r="O142" s="13">
        <v>0</v>
      </c>
      <c r="P142" s="13">
        <f t="shared" si="193"/>
        <v>0</v>
      </c>
      <c r="Q142" s="13">
        <v>0</v>
      </c>
      <c r="R142" s="13">
        <v>0</v>
      </c>
      <c r="S142" s="13">
        <f t="shared" si="194"/>
        <v>0</v>
      </c>
      <c r="T142" s="13">
        <v>0</v>
      </c>
      <c r="U142" s="13">
        <v>0</v>
      </c>
      <c r="V142" s="13">
        <f t="shared" si="195"/>
        <v>0</v>
      </c>
      <c r="W142" s="13">
        <v>0</v>
      </c>
      <c r="X142" s="13">
        <v>0</v>
      </c>
      <c r="Y142" s="13">
        <f t="shared" si="196"/>
        <v>0</v>
      </c>
      <c r="Z142" s="13">
        <v>0</v>
      </c>
      <c r="AA142" s="13">
        <v>0</v>
      </c>
      <c r="AB142" s="13">
        <f t="shared" si="197"/>
        <v>0</v>
      </c>
      <c r="AC142" s="13">
        <v>0</v>
      </c>
      <c r="AD142" s="13">
        <v>0</v>
      </c>
      <c r="AE142" s="13">
        <f t="shared" si="198"/>
        <v>0</v>
      </c>
    </row>
    <row r="143" spans="1:31" s="3" customFormat="1" ht="22.8">
      <c r="A143" s="19"/>
      <c r="B143" s="20"/>
      <c r="C143" s="5">
        <v>3000</v>
      </c>
      <c r="D143" s="12" t="s">
        <v>13</v>
      </c>
      <c r="E143" s="13">
        <v>0</v>
      </c>
      <c r="F143" s="13">
        <v>0</v>
      </c>
      <c r="G143" s="13">
        <f t="shared" si="192"/>
        <v>0</v>
      </c>
      <c r="H143" s="13">
        <v>0</v>
      </c>
      <c r="I143" s="13">
        <v>0</v>
      </c>
      <c r="J143" s="13">
        <f t="shared" si="199"/>
        <v>0</v>
      </c>
      <c r="K143" s="13">
        <v>0</v>
      </c>
      <c r="L143" s="13">
        <v>0</v>
      </c>
      <c r="M143" s="13">
        <f t="shared" si="200"/>
        <v>0</v>
      </c>
      <c r="N143" s="13">
        <v>0</v>
      </c>
      <c r="O143" s="13">
        <v>0</v>
      </c>
      <c r="P143" s="13">
        <f t="shared" si="193"/>
        <v>0</v>
      </c>
      <c r="Q143" s="13">
        <v>0</v>
      </c>
      <c r="R143" s="13">
        <v>0</v>
      </c>
      <c r="S143" s="13">
        <f t="shared" si="194"/>
        <v>0</v>
      </c>
      <c r="T143" s="13">
        <v>0</v>
      </c>
      <c r="U143" s="13">
        <v>0</v>
      </c>
      <c r="V143" s="13">
        <f t="shared" si="195"/>
        <v>0</v>
      </c>
      <c r="W143" s="13">
        <v>0</v>
      </c>
      <c r="X143" s="13">
        <v>0</v>
      </c>
      <c r="Y143" s="13">
        <f t="shared" si="196"/>
        <v>0</v>
      </c>
      <c r="Z143" s="13">
        <v>0</v>
      </c>
      <c r="AA143" s="13">
        <v>0</v>
      </c>
      <c r="AB143" s="13">
        <f t="shared" si="197"/>
        <v>0</v>
      </c>
      <c r="AC143" s="13">
        <v>0</v>
      </c>
      <c r="AD143" s="13">
        <v>0</v>
      </c>
      <c r="AE143" s="13">
        <f t="shared" si="198"/>
        <v>0</v>
      </c>
    </row>
    <row r="144" spans="1:31" s="3" customFormat="1" ht="22.8">
      <c r="A144" s="19"/>
      <c r="B144" s="20"/>
      <c r="C144" s="5">
        <v>4000</v>
      </c>
      <c r="D144" s="12" t="s">
        <v>14</v>
      </c>
      <c r="E144" s="13">
        <v>0</v>
      </c>
      <c r="F144" s="13">
        <v>0</v>
      </c>
      <c r="G144" s="13">
        <f t="shared" si="192"/>
        <v>0</v>
      </c>
      <c r="H144" s="13">
        <v>0</v>
      </c>
      <c r="I144" s="13">
        <v>0</v>
      </c>
      <c r="J144" s="13">
        <f t="shared" si="199"/>
        <v>0</v>
      </c>
      <c r="K144" s="13">
        <v>0</v>
      </c>
      <c r="L144" s="13">
        <v>0</v>
      </c>
      <c r="M144" s="13">
        <f t="shared" si="200"/>
        <v>0</v>
      </c>
      <c r="N144" s="13">
        <v>0</v>
      </c>
      <c r="O144" s="13">
        <v>0</v>
      </c>
      <c r="P144" s="13">
        <f t="shared" si="193"/>
        <v>0</v>
      </c>
      <c r="Q144" s="13">
        <v>0</v>
      </c>
      <c r="R144" s="13">
        <v>0</v>
      </c>
      <c r="S144" s="13">
        <f t="shared" si="194"/>
        <v>0</v>
      </c>
      <c r="T144" s="13">
        <v>0</v>
      </c>
      <c r="U144" s="13">
        <v>0</v>
      </c>
      <c r="V144" s="13">
        <f t="shared" si="195"/>
        <v>0</v>
      </c>
      <c r="W144" s="13">
        <v>0</v>
      </c>
      <c r="X144" s="13">
        <v>0</v>
      </c>
      <c r="Y144" s="13">
        <f t="shared" si="196"/>
        <v>0</v>
      </c>
      <c r="Z144" s="13">
        <v>0</v>
      </c>
      <c r="AA144" s="13">
        <v>0</v>
      </c>
      <c r="AB144" s="13">
        <f t="shared" si="197"/>
        <v>0</v>
      </c>
      <c r="AC144" s="13">
        <v>0</v>
      </c>
      <c r="AD144" s="13">
        <v>0</v>
      </c>
      <c r="AE144" s="13">
        <f t="shared" si="198"/>
        <v>0</v>
      </c>
    </row>
    <row r="145" spans="1:31" s="3" customFormat="1" ht="22.8">
      <c r="A145" s="19"/>
      <c r="B145" s="20"/>
      <c r="C145" s="5">
        <v>5000</v>
      </c>
      <c r="D145" s="12" t="s">
        <v>15</v>
      </c>
      <c r="E145" s="13">
        <v>4921435.7</v>
      </c>
      <c r="F145" s="13">
        <v>0</v>
      </c>
      <c r="G145" s="13">
        <f t="shared" si="192"/>
        <v>4921435.7</v>
      </c>
      <c r="H145" s="13">
        <v>0</v>
      </c>
      <c r="I145" s="13">
        <v>0</v>
      </c>
      <c r="J145" s="13">
        <f t="shared" si="199"/>
        <v>0</v>
      </c>
      <c r="K145" s="13">
        <v>0</v>
      </c>
      <c r="L145" s="13">
        <v>0</v>
      </c>
      <c r="M145" s="13">
        <f t="shared" si="200"/>
        <v>0</v>
      </c>
      <c r="N145" s="13">
        <v>0</v>
      </c>
      <c r="O145" s="13">
        <v>0</v>
      </c>
      <c r="P145" s="13">
        <f t="shared" si="193"/>
        <v>0</v>
      </c>
      <c r="Q145" s="13">
        <v>0</v>
      </c>
      <c r="R145" s="13">
        <v>0</v>
      </c>
      <c r="S145" s="13">
        <f t="shared" si="194"/>
        <v>0</v>
      </c>
      <c r="T145" s="13">
        <v>0</v>
      </c>
      <c r="U145" s="13">
        <v>0</v>
      </c>
      <c r="V145" s="13">
        <f t="shared" si="195"/>
        <v>0</v>
      </c>
      <c r="W145" s="13">
        <v>0</v>
      </c>
      <c r="X145" s="13">
        <v>0</v>
      </c>
      <c r="Y145" s="13">
        <f t="shared" si="196"/>
        <v>0</v>
      </c>
      <c r="Z145" s="13">
        <v>0</v>
      </c>
      <c r="AA145" s="13">
        <v>0</v>
      </c>
      <c r="AB145" s="13">
        <f t="shared" si="197"/>
        <v>0</v>
      </c>
      <c r="AC145" s="13">
        <v>4921435.7</v>
      </c>
      <c r="AD145" s="13">
        <v>0</v>
      </c>
      <c r="AE145" s="13">
        <f t="shared" si="198"/>
        <v>4921435.7</v>
      </c>
    </row>
    <row r="146" spans="1:31" s="3" customFormat="1" ht="22.8">
      <c r="A146" s="19"/>
      <c r="B146" s="20"/>
      <c r="C146" s="5">
        <v>6000</v>
      </c>
      <c r="D146" s="12" t="s">
        <v>16</v>
      </c>
      <c r="E146" s="13">
        <v>0</v>
      </c>
      <c r="F146" s="13">
        <v>0</v>
      </c>
      <c r="G146" s="13">
        <f t="shared" si="192"/>
        <v>0</v>
      </c>
      <c r="H146" s="13">
        <v>0</v>
      </c>
      <c r="I146" s="13">
        <v>0</v>
      </c>
      <c r="J146" s="13">
        <f t="shared" si="199"/>
        <v>0</v>
      </c>
      <c r="K146" s="13">
        <v>0</v>
      </c>
      <c r="L146" s="13">
        <v>0</v>
      </c>
      <c r="M146" s="13">
        <f t="shared" si="200"/>
        <v>0</v>
      </c>
      <c r="N146" s="13">
        <v>0</v>
      </c>
      <c r="O146" s="13">
        <v>0</v>
      </c>
      <c r="P146" s="13">
        <f t="shared" si="193"/>
        <v>0</v>
      </c>
      <c r="Q146" s="13">
        <v>0</v>
      </c>
      <c r="R146" s="13">
        <v>0</v>
      </c>
      <c r="S146" s="13">
        <f t="shared" si="194"/>
        <v>0</v>
      </c>
      <c r="T146" s="13">
        <v>0</v>
      </c>
      <c r="U146" s="13">
        <v>0</v>
      </c>
      <c r="V146" s="13">
        <f t="shared" si="195"/>
        <v>0</v>
      </c>
      <c r="W146" s="13">
        <v>0</v>
      </c>
      <c r="X146" s="13">
        <v>0</v>
      </c>
      <c r="Y146" s="13">
        <f t="shared" si="196"/>
        <v>0</v>
      </c>
      <c r="Z146" s="13">
        <v>0</v>
      </c>
      <c r="AA146" s="13">
        <v>0</v>
      </c>
      <c r="AB146" s="13">
        <f t="shared" si="197"/>
        <v>0</v>
      </c>
      <c r="AC146" s="13">
        <v>0</v>
      </c>
      <c r="AD146" s="13">
        <v>0</v>
      </c>
      <c r="AE146" s="13">
        <f t="shared" si="198"/>
        <v>0</v>
      </c>
    </row>
    <row r="147" spans="1:31" s="3" customFormat="1" ht="51.6" customHeight="1">
      <c r="A147" s="51"/>
      <c r="B147" s="52"/>
      <c r="C147" s="21" t="s">
        <v>52</v>
      </c>
      <c r="D147" s="22"/>
      <c r="E147" s="9">
        <f>SUM(E148:E153)</f>
        <v>5919545.9900000002</v>
      </c>
      <c r="F147" s="9">
        <f t="shared" ref="F147:AE147" si="201">SUM(F148:F153)</f>
        <v>0</v>
      </c>
      <c r="G147" s="9">
        <f t="shared" si="201"/>
        <v>5919545.9900000002</v>
      </c>
      <c r="H147" s="9">
        <f t="shared" si="201"/>
        <v>0</v>
      </c>
      <c r="I147" s="9">
        <f t="shared" si="201"/>
        <v>0</v>
      </c>
      <c r="J147" s="9">
        <f t="shared" si="201"/>
        <v>0</v>
      </c>
      <c r="K147" s="9">
        <f t="shared" si="201"/>
        <v>0</v>
      </c>
      <c r="L147" s="9">
        <f t="shared" si="201"/>
        <v>0</v>
      </c>
      <c r="M147" s="9">
        <f t="shared" si="201"/>
        <v>0</v>
      </c>
      <c r="N147" s="9">
        <f t="shared" si="201"/>
        <v>0</v>
      </c>
      <c r="O147" s="9">
        <f t="shared" si="201"/>
        <v>0</v>
      </c>
      <c r="P147" s="9">
        <f t="shared" si="201"/>
        <v>0</v>
      </c>
      <c r="Q147" s="9">
        <f t="shared" si="201"/>
        <v>0</v>
      </c>
      <c r="R147" s="9">
        <f t="shared" si="201"/>
        <v>0</v>
      </c>
      <c r="S147" s="9">
        <f t="shared" si="201"/>
        <v>0</v>
      </c>
      <c r="T147" s="9">
        <f t="shared" si="201"/>
        <v>0</v>
      </c>
      <c r="U147" s="9">
        <f t="shared" si="201"/>
        <v>0</v>
      </c>
      <c r="V147" s="9">
        <f t="shared" si="201"/>
        <v>0</v>
      </c>
      <c r="W147" s="9">
        <f t="shared" si="201"/>
        <v>0</v>
      </c>
      <c r="X147" s="9">
        <f t="shared" si="201"/>
        <v>0</v>
      </c>
      <c r="Y147" s="9">
        <f t="shared" si="201"/>
        <v>0</v>
      </c>
      <c r="Z147" s="9">
        <f t="shared" si="201"/>
        <v>0</v>
      </c>
      <c r="AA147" s="9">
        <f t="shared" si="201"/>
        <v>0</v>
      </c>
      <c r="AB147" s="9">
        <f t="shared" si="201"/>
        <v>0</v>
      </c>
      <c r="AC147" s="9">
        <f t="shared" si="201"/>
        <v>5919545.9900000002</v>
      </c>
      <c r="AD147" s="9">
        <f t="shared" si="201"/>
        <v>0</v>
      </c>
      <c r="AE147" s="9">
        <f t="shared" si="201"/>
        <v>5919545.9900000002</v>
      </c>
    </row>
    <row r="148" spans="1:31" s="3" customFormat="1" ht="22.8">
      <c r="A148" s="19"/>
      <c r="B148" s="20"/>
      <c r="C148" s="5">
        <v>1000</v>
      </c>
      <c r="D148" s="12" t="s">
        <v>11</v>
      </c>
      <c r="E148" s="50">
        <v>0</v>
      </c>
      <c r="F148" s="50">
        <v>0</v>
      </c>
      <c r="G148" s="50">
        <f>E148+F148</f>
        <v>0</v>
      </c>
      <c r="H148" s="13">
        <v>0</v>
      </c>
      <c r="I148" s="13">
        <v>0</v>
      </c>
      <c r="J148" s="13">
        <f>+H148+I148</f>
        <v>0</v>
      </c>
      <c r="K148" s="13">
        <v>0</v>
      </c>
      <c r="L148" s="13">
        <v>0</v>
      </c>
      <c r="M148" s="13">
        <f>+K148+L148</f>
        <v>0</v>
      </c>
      <c r="N148" s="13">
        <v>0</v>
      </c>
      <c r="O148" s="13">
        <v>0</v>
      </c>
      <c r="P148" s="13">
        <f t="shared" ref="P148:P153" si="202">N148+O148</f>
        <v>0</v>
      </c>
      <c r="Q148" s="13">
        <v>0</v>
      </c>
      <c r="R148" s="13">
        <v>0</v>
      </c>
      <c r="S148" s="13">
        <f t="shared" ref="S148:S153" si="203">Q148+R148</f>
        <v>0</v>
      </c>
      <c r="T148" s="13">
        <v>0</v>
      </c>
      <c r="U148" s="13">
        <v>0</v>
      </c>
      <c r="V148" s="13">
        <f t="shared" ref="V148:V153" si="204">T148+U148</f>
        <v>0</v>
      </c>
      <c r="W148" s="13">
        <v>0</v>
      </c>
      <c r="X148" s="13">
        <v>0</v>
      </c>
      <c r="Y148" s="13">
        <f t="shared" ref="Y148:Y153" si="205">W148+X148</f>
        <v>0</v>
      </c>
      <c r="Z148" s="13">
        <v>0</v>
      </c>
      <c r="AA148" s="13">
        <v>0</v>
      </c>
      <c r="AB148" s="13">
        <f t="shared" ref="AB148:AB153" si="206">Z148+AA148</f>
        <v>0</v>
      </c>
      <c r="AC148" s="13">
        <v>0</v>
      </c>
      <c r="AD148" s="13">
        <v>0</v>
      </c>
      <c r="AE148" s="13">
        <f t="shared" ref="AE148:AE153" si="207">AC148+AD148</f>
        <v>0</v>
      </c>
    </row>
    <row r="149" spans="1:31" s="3" customFormat="1" ht="22.8">
      <c r="A149" s="19"/>
      <c r="B149" s="20"/>
      <c r="C149" s="5">
        <v>2000</v>
      </c>
      <c r="D149" s="12" t="s">
        <v>12</v>
      </c>
      <c r="E149" s="50">
        <v>0</v>
      </c>
      <c r="F149" s="50">
        <v>0</v>
      </c>
      <c r="G149" s="50">
        <f t="shared" ref="G149:G152" si="208">E149+F149</f>
        <v>0</v>
      </c>
      <c r="H149" s="13">
        <v>0</v>
      </c>
      <c r="I149" s="13">
        <v>0</v>
      </c>
      <c r="J149" s="13">
        <f t="shared" ref="J149:J153" si="209">+H149+I149</f>
        <v>0</v>
      </c>
      <c r="K149" s="13">
        <v>0</v>
      </c>
      <c r="L149" s="13">
        <v>0</v>
      </c>
      <c r="M149" s="13">
        <f t="shared" ref="M149:M153" si="210">+K149+L149</f>
        <v>0</v>
      </c>
      <c r="N149" s="13">
        <v>0</v>
      </c>
      <c r="O149" s="13">
        <v>0</v>
      </c>
      <c r="P149" s="13">
        <f t="shared" si="202"/>
        <v>0</v>
      </c>
      <c r="Q149" s="13">
        <v>0</v>
      </c>
      <c r="R149" s="13">
        <v>0</v>
      </c>
      <c r="S149" s="13">
        <f t="shared" si="203"/>
        <v>0</v>
      </c>
      <c r="T149" s="13">
        <v>0</v>
      </c>
      <c r="U149" s="13">
        <v>0</v>
      </c>
      <c r="V149" s="13">
        <f t="shared" si="204"/>
        <v>0</v>
      </c>
      <c r="W149" s="13">
        <v>0</v>
      </c>
      <c r="X149" s="13">
        <v>0</v>
      </c>
      <c r="Y149" s="13">
        <f t="shared" si="205"/>
        <v>0</v>
      </c>
      <c r="Z149" s="13">
        <v>0</v>
      </c>
      <c r="AA149" s="13">
        <v>0</v>
      </c>
      <c r="AB149" s="13">
        <f t="shared" si="206"/>
        <v>0</v>
      </c>
      <c r="AC149" s="13">
        <v>0</v>
      </c>
      <c r="AD149" s="13">
        <v>0</v>
      </c>
      <c r="AE149" s="13">
        <f t="shared" si="207"/>
        <v>0</v>
      </c>
    </row>
    <row r="150" spans="1:31" s="3" customFormat="1" ht="22.8">
      <c r="A150" s="19"/>
      <c r="B150" s="20"/>
      <c r="C150" s="5">
        <v>3000</v>
      </c>
      <c r="D150" s="12" t="s">
        <v>13</v>
      </c>
      <c r="E150" s="50">
        <v>5919545.9900000002</v>
      </c>
      <c r="F150" s="50">
        <v>0</v>
      </c>
      <c r="G150" s="50">
        <f t="shared" si="208"/>
        <v>5919545.9900000002</v>
      </c>
      <c r="H150" s="13">
        <v>0</v>
      </c>
      <c r="I150" s="13">
        <v>0</v>
      </c>
      <c r="J150" s="13">
        <f t="shared" si="209"/>
        <v>0</v>
      </c>
      <c r="K150" s="13">
        <v>0</v>
      </c>
      <c r="L150" s="13">
        <v>0</v>
      </c>
      <c r="M150" s="13">
        <f t="shared" si="210"/>
        <v>0</v>
      </c>
      <c r="N150" s="13">
        <v>0</v>
      </c>
      <c r="O150" s="13">
        <v>0</v>
      </c>
      <c r="P150" s="13">
        <f t="shared" si="202"/>
        <v>0</v>
      </c>
      <c r="Q150" s="13">
        <v>0</v>
      </c>
      <c r="R150" s="13">
        <v>0</v>
      </c>
      <c r="S150" s="13">
        <f t="shared" si="203"/>
        <v>0</v>
      </c>
      <c r="T150" s="13">
        <v>0</v>
      </c>
      <c r="U150" s="13">
        <v>0</v>
      </c>
      <c r="V150" s="13">
        <f t="shared" si="204"/>
        <v>0</v>
      </c>
      <c r="W150" s="13">
        <v>0</v>
      </c>
      <c r="X150" s="13">
        <v>0</v>
      </c>
      <c r="Y150" s="13">
        <f t="shared" si="205"/>
        <v>0</v>
      </c>
      <c r="Z150" s="13">
        <v>0</v>
      </c>
      <c r="AA150" s="13">
        <v>0</v>
      </c>
      <c r="AB150" s="13">
        <f t="shared" si="206"/>
        <v>0</v>
      </c>
      <c r="AC150" s="13">
        <v>5919545.9900000002</v>
      </c>
      <c r="AD150" s="13">
        <v>0</v>
      </c>
      <c r="AE150" s="13">
        <f t="shared" si="207"/>
        <v>5919545.9900000002</v>
      </c>
    </row>
    <row r="151" spans="1:31" s="3" customFormat="1" ht="22.8">
      <c r="A151" s="19"/>
      <c r="B151" s="20"/>
      <c r="C151" s="5">
        <v>4000</v>
      </c>
      <c r="D151" s="12" t="s">
        <v>14</v>
      </c>
      <c r="E151" s="50">
        <v>0</v>
      </c>
      <c r="F151" s="50">
        <v>0</v>
      </c>
      <c r="G151" s="50">
        <f t="shared" si="208"/>
        <v>0</v>
      </c>
      <c r="H151" s="13">
        <v>0</v>
      </c>
      <c r="I151" s="13">
        <v>0</v>
      </c>
      <c r="J151" s="13">
        <f t="shared" si="209"/>
        <v>0</v>
      </c>
      <c r="K151" s="13">
        <v>0</v>
      </c>
      <c r="L151" s="13">
        <v>0</v>
      </c>
      <c r="M151" s="13">
        <f t="shared" si="210"/>
        <v>0</v>
      </c>
      <c r="N151" s="13">
        <v>0</v>
      </c>
      <c r="O151" s="13">
        <v>0</v>
      </c>
      <c r="P151" s="13">
        <f t="shared" si="202"/>
        <v>0</v>
      </c>
      <c r="Q151" s="13">
        <v>0</v>
      </c>
      <c r="R151" s="13">
        <v>0</v>
      </c>
      <c r="S151" s="13">
        <f t="shared" si="203"/>
        <v>0</v>
      </c>
      <c r="T151" s="13">
        <v>0</v>
      </c>
      <c r="U151" s="13">
        <v>0</v>
      </c>
      <c r="V151" s="13">
        <f t="shared" si="204"/>
        <v>0</v>
      </c>
      <c r="W151" s="13">
        <v>0</v>
      </c>
      <c r="X151" s="13">
        <v>0</v>
      </c>
      <c r="Y151" s="13">
        <f t="shared" si="205"/>
        <v>0</v>
      </c>
      <c r="Z151" s="13">
        <v>0</v>
      </c>
      <c r="AA151" s="13">
        <v>0</v>
      </c>
      <c r="AB151" s="13">
        <f t="shared" si="206"/>
        <v>0</v>
      </c>
      <c r="AC151" s="13">
        <v>0</v>
      </c>
      <c r="AD151" s="13">
        <v>0</v>
      </c>
      <c r="AE151" s="13">
        <f t="shared" si="207"/>
        <v>0</v>
      </c>
    </row>
    <row r="152" spans="1:31" s="3" customFormat="1" ht="22.8">
      <c r="A152" s="19"/>
      <c r="B152" s="20"/>
      <c r="C152" s="5">
        <v>5000</v>
      </c>
      <c r="D152" s="12" t="s">
        <v>15</v>
      </c>
      <c r="E152" s="50">
        <v>0</v>
      </c>
      <c r="F152" s="50">
        <v>0</v>
      </c>
      <c r="G152" s="50">
        <f t="shared" si="208"/>
        <v>0</v>
      </c>
      <c r="H152" s="13">
        <v>0</v>
      </c>
      <c r="I152" s="13">
        <v>0</v>
      </c>
      <c r="J152" s="13">
        <f t="shared" si="209"/>
        <v>0</v>
      </c>
      <c r="K152" s="13">
        <v>0</v>
      </c>
      <c r="L152" s="13">
        <v>0</v>
      </c>
      <c r="M152" s="13">
        <f t="shared" si="210"/>
        <v>0</v>
      </c>
      <c r="N152" s="13">
        <v>0</v>
      </c>
      <c r="O152" s="13">
        <v>0</v>
      </c>
      <c r="P152" s="13">
        <f t="shared" si="202"/>
        <v>0</v>
      </c>
      <c r="Q152" s="13">
        <v>0</v>
      </c>
      <c r="R152" s="13">
        <v>0</v>
      </c>
      <c r="S152" s="13">
        <f t="shared" si="203"/>
        <v>0</v>
      </c>
      <c r="T152" s="13">
        <v>0</v>
      </c>
      <c r="U152" s="13">
        <v>0</v>
      </c>
      <c r="V152" s="13">
        <f t="shared" si="204"/>
        <v>0</v>
      </c>
      <c r="W152" s="13">
        <v>0</v>
      </c>
      <c r="X152" s="13">
        <v>0</v>
      </c>
      <c r="Y152" s="13">
        <f t="shared" si="205"/>
        <v>0</v>
      </c>
      <c r="Z152" s="13">
        <v>0</v>
      </c>
      <c r="AA152" s="13">
        <v>0</v>
      </c>
      <c r="AB152" s="13">
        <f t="shared" si="206"/>
        <v>0</v>
      </c>
      <c r="AC152" s="13">
        <v>0</v>
      </c>
      <c r="AD152" s="13">
        <v>0</v>
      </c>
      <c r="AE152" s="13">
        <f t="shared" si="207"/>
        <v>0</v>
      </c>
    </row>
    <row r="153" spans="1:31" s="3" customFormat="1" ht="23.4" thickBot="1">
      <c r="A153" s="19"/>
      <c r="B153" s="20"/>
      <c r="C153" s="5">
        <v>6000</v>
      </c>
      <c r="D153" s="12" t="s">
        <v>16</v>
      </c>
      <c r="E153" s="50"/>
      <c r="F153" s="50"/>
      <c r="G153" s="50"/>
      <c r="H153" s="13">
        <v>0</v>
      </c>
      <c r="I153" s="13">
        <v>0</v>
      </c>
      <c r="J153" s="13">
        <f t="shared" si="209"/>
        <v>0</v>
      </c>
      <c r="K153" s="13">
        <v>0</v>
      </c>
      <c r="L153" s="13">
        <v>0</v>
      </c>
      <c r="M153" s="13">
        <f t="shared" si="210"/>
        <v>0</v>
      </c>
      <c r="N153" s="13">
        <v>0</v>
      </c>
      <c r="O153" s="13">
        <v>0</v>
      </c>
      <c r="P153" s="13">
        <f t="shared" si="202"/>
        <v>0</v>
      </c>
      <c r="Q153" s="13">
        <v>0</v>
      </c>
      <c r="R153" s="13">
        <v>0</v>
      </c>
      <c r="S153" s="13">
        <f t="shared" si="203"/>
        <v>0</v>
      </c>
      <c r="T153" s="13">
        <v>0</v>
      </c>
      <c r="U153" s="13">
        <v>0</v>
      </c>
      <c r="V153" s="13">
        <f t="shared" si="204"/>
        <v>0</v>
      </c>
      <c r="W153" s="13">
        <v>0</v>
      </c>
      <c r="X153" s="13">
        <v>0</v>
      </c>
      <c r="Y153" s="13">
        <f t="shared" si="205"/>
        <v>0</v>
      </c>
      <c r="Z153" s="13">
        <v>0</v>
      </c>
      <c r="AA153" s="13">
        <v>0</v>
      </c>
      <c r="AB153" s="13">
        <f t="shared" si="206"/>
        <v>0</v>
      </c>
      <c r="AC153" s="13">
        <v>0</v>
      </c>
      <c r="AD153" s="13">
        <v>0</v>
      </c>
      <c r="AE153" s="13">
        <f t="shared" si="207"/>
        <v>0</v>
      </c>
    </row>
    <row r="154" spans="1:31" s="3" customFormat="1" ht="22.8">
      <c r="A154" s="19"/>
      <c r="B154" s="20"/>
      <c r="C154" s="23" t="s">
        <v>27</v>
      </c>
      <c r="D154" s="24"/>
      <c r="E154" s="8">
        <f>E155+E162</f>
        <v>10098868</v>
      </c>
      <c r="F154" s="8">
        <f t="shared" ref="F154" si="211">F155+F162</f>
        <v>3860660</v>
      </c>
      <c r="G154" s="8">
        <f t="shared" ref="G154" si="212">G155+G162</f>
        <v>13959528</v>
      </c>
      <c r="H154" s="8">
        <f t="shared" ref="H154" si="213">H155+H162</f>
        <v>0</v>
      </c>
      <c r="I154" s="8">
        <f t="shared" ref="I154" si="214">I155+I162</f>
        <v>0</v>
      </c>
      <c r="J154" s="8">
        <f t="shared" ref="J154" si="215">J155+J162</f>
        <v>0</v>
      </c>
      <c r="K154" s="8">
        <f t="shared" ref="K154" si="216">K155+K162</f>
        <v>0</v>
      </c>
      <c r="L154" s="8">
        <f t="shared" ref="L154" si="217">L155+L162</f>
        <v>0</v>
      </c>
      <c r="M154" s="8">
        <f t="shared" ref="M154" si="218">M155+M162</f>
        <v>0</v>
      </c>
      <c r="N154" s="8">
        <f t="shared" ref="N154" si="219">N155+N162</f>
        <v>0</v>
      </c>
      <c r="O154" s="8">
        <f t="shared" ref="O154" si="220">O155+O162</f>
        <v>0</v>
      </c>
      <c r="P154" s="8">
        <f t="shared" ref="P154" si="221">P155+P162</f>
        <v>0</v>
      </c>
      <c r="Q154" s="8">
        <f t="shared" ref="Q154" si="222">Q155+Q162</f>
        <v>0</v>
      </c>
      <c r="R154" s="8">
        <f t="shared" ref="R154" si="223">R155+R162</f>
        <v>0</v>
      </c>
      <c r="S154" s="8">
        <f t="shared" ref="S154" si="224">S155+S162</f>
        <v>0</v>
      </c>
      <c r="T154" s="8">
        <f t="shared" ref="T154" si="225">T155+T162</f>
        <v>0</v>
      </c>
      <c r="U154" s="8">
        <f t="shared" ref="U154" si="226">U155+U162</f>
        <v>0</v>
      </c>
      <c r="V154" s="8">
        <f t="shared" ref="V154" si="227">V155+V162</f>
        <v>0</v>
      </c>
      <c r="W154" s="8">
        <f t="shared" ref="W154" si="228">W155+W162</f>
        <v>0</v>
      </c>
      <c r="X154" s="8">
        <f t="shared" ref="X154" si="229">X155+X162</f>
        <v>0</v>
      </c>
      <c r="Y154" s="8">
        <f t="shared" ref="Y154" si="230">Y155+Y162</f>
        <v>0</v>
      </c>
      <c r="Z154" s="8">
        <f t="shared" ref="Z154" si="231">Z155+Z162</f>
        <v>0</v>
      </c>
      <c r="AA154" s="8">
        <f t="shared" ref="AA154" si="232">AA155+AA162</f>
        <v>0</v>
      </c>
      <c r="AB154" s="8">
        <f t="shared" ref="AB154" si="233">AB155+AB162</f>
        <v>0</v>
      </c>
      <c r="AC154" s="8">
        <f t="shared" ref="AC154" si="234">AC155+AC162</f>
        <v>10098868</v>
      </c>
      <c r="AD154" s="8">
        <f t="shared" ref="AD154" si="235">AD155+AD162</f>
        <v>3860660</v>
      </c>
      <c r="AE154" s="8">
        <f t="shared" ref="AE154" si="236">AE155+AE162</f>
        <v>13959528</v>
      </c>
    </row>
    <row r="155" spans="1:31" s="3" customFormat="1" ht="22.8">
      <c r="A155" s="19"/>
      <c r="B155" s="20"/>
      <c r="C155" s="21" t="s">
        <v>55</v>
      </c>
      <c r="D155" s="22"/>
      <c r="E155" s="9">
        <f>SUM(E156:E161)</f>
        <v>6598868</v>
      </c>
      <c r="F155" s="9">
        <f t="shared" ref="F155:AE155" si="237">SUM(F156:F161)</f>
        <v>3860660</v>
      </c>
      <c r="G155" s="9">
        <f t="shared" si="237"/>
        <v>10459528</v>
      </c>
      <c r="H155" s="9">
        <f t="shared" si="237"/>
        <v>0</v>
      </c>
      <c r="I155" s="9">
        <f t="shared" si="237"/>
        <v>0</v>
      </c>
      <c r="J155" s="9">
        <f t="shared" si="237"/>
        <v>0</v>
      </c>
      <c r="K155" s="9">
        <f t="shared" si="237"/>
        <v>0</v>
      </c>
      <c r="L155" s="9">
        <f t="shared" si="237"/>
        <v>0</v>
      </c>
      <c r="M155" s="9">
        <f t="shared" si="237"/>
        <v>0</v>
      </c>
      <c r="N155" s="9">
        <f t="shared" si="237"/>
        <v>0</v>
      </c>
      <c r="O155" s="9">
        <f t="shared" si="237"/>
        <v>0</v>
      </c>
      <c r="P155" s="9">
        <f t="shared" si="237"/>
        <v>0</v>
      </c>
      <c r="Q155" s="9">
        <f t="shared" si="237"/>
        <v>0</v>
      </c>
      <c r="R155" s="9">
        <f t="shared" si="237"/>
        <v>0</v>
      </c>
      <c r="S155" s="9">
        <f t="shared" si="237"/>
        <v>0</v>
      </c>
      <c r="T155" s="9">
        <f t="shared" si="237"/>
        <v>0</v>
      </c>
      <c r="U155" s="9">
        <f t="shared" si="237"/>
        <v>0</v>
      </c>
      <c r="V155" s="9">
        <f t="shared" si="237"/>
        <v>0</v>
      </c>
      <c r="W155" s="9">
        <f t="shared" si="237"/>
        <v>0</v>
      </c>
      <c r="X155" s="9">
        <f t="shared" si="237"/>
        <v>0</v>
      </c>
      <c r="Y155" s="9">
        <f t="shared" si="237"/>
        <v>0</v>
      </c>
      <c r="Z155" s="9">
        <f t="shared" si="237"/>
        <v>0</v>
      </c>
      <c r="AA155" s="9">
        <f t="shared" si="237"/>
        <v>0</v>
      </c>
      <c r="AB155" s="9">
        <f t="shared" si="237"/>
        <v>0</v>
      </c>
      <c r="AC155" s="9">
        <f t="shared" si="237"/>
        <v>6598868</v>
      </c>
      <c r="AD155" s="9">
        <f t="shared" si="237"/>
        <v>3860660</v>
      </c>
      <c r="AE155" s="9">
        <f t="shared" si="237"/>
        <v>10459528</v>
      </c>
    </row>
    <row r="156" spans="1:31" s="3" customFormat="1" ht="22.8">
      <c r="A156" s="19"/>
      <c r="B156" s="20"/>
      <c r="C156" s="5">
        <v>1000</v>
      </c>
      <c r="D156" s="12" t="s">
        <v>11</v>
      </c>
      <c r="E156" s="13">
        <v>0</v>
      </c>
      <c r="F156" s="13">
        <v>222096</v>
      </c>
      <c r="G156" s="13">
        <f t="shared" ref="G156:G161" si="238">E156+F156</f>
        <v>222096</v>
      </c>
      <c r="H156" s="13">
        <v>0</v>
      </c>
      <c r="I156" s="13">
        <v>0</v>
      </c>
      <c r="J156" s="13">
        <f>+H156+I156</f>
        <v>0</v>
      </c>
      <c r="K156" s="13">
        <v>0</v>
      </c>
      <c r="L156" s="13">
        <v>0</v>
      </c>
      <c r="M156" s="13">
        <f>+K156+L156</f>
        <v>0</v>
      </c>
      <c r="N156" s="13">
        <v>0</v>
      </c>
      <c r="O156" s="13">
        <v>0</v>
      </c>
      <c r="P156" s="13">
        <f t="shared" ref="P156:P161" si="239">N156+O156</f>
        <v>0</v>
      </c>
      <c r="Q156" s="13">
        <v>0</v>
      </c>
      <c r="R156" s="13">
        <v>0</v>
      </c>
      <c r="S156" s="13">
        <f t="shared" ref="S156:S161" si="240">Q156+R156</f>
        <v>0</v>
      </c>
      <c r="T156" s="13">
        <v>0</v>
      </c>
      <c r="U156" s="13">
        <v>0</v>
      </c>
      <c r="V156" s="13">
        <f t="shared" ref="V156:V161" si="241">T156+U156</f>
        <v>0</v>
      </c>
      <c r="W156" s="13">
        <v>0</v>
      </c>
      <c r="X156" s="13">
        <v>0</v>
      </c>
      <c r="Y156" s="13">
        <f t="shared" ref="Y156:Y161" si="242">W156+X156</f>
        <v>0</v>
      </c>
      <c r="Z156" s="13">
        <v>0</v>
      </c>
      <c r="AA156" s="13">
        <v>0</v>
      </c>
      <c r="AB156" s="13">
        <f t="shared" ref="AB156:AB161" si="243">Z156+AA156</f>
        <v>0</v>
      </c>
      <c r="AC156" s="13">
        <v>0</v>
      </c>
      <c r="AD156" s="13">
        <v>222096</v>
      </c>
      <c r="AE156" s="13">
        <f t="shared" ref="AE156:AE161" si="244">AC156+AD156</f>
        <v>222096</v>
      </c>
    </row>
    <row r="157" spans="1:31" s="3" customFormat="1" ht="22.8">
      <c r="A157" s="19"/>
      <c r="B157" s="20"/>
      <c r="C157" s="5">
        <v>2000</v>
      </c>
      <c r="D157" s="12" t="s">
        <v>12</v>
      </c>
      <c r="E157" s="13">
        <v>2877264</v>
      </c>
      <c r="F157" s="13">
        <v>1222456</v>
      </c>
      <c r="G157" s="13">
        <f t="shared" si="238"/>
        <v>4099720</v>
      </c>
      <c r="H157" s="13">
        <v>0</v>
      </c>
      <c r="I157" s="13">
        <v>0</v>
      </c>
      <c r="J157" s="13">
        <f t="shared" ref="J157:J161" si="245">+H157+I157</f>
        <v>0</v>
      </c>
      <c r="K157" s="13">
        <v>0</v>
      </c>
      <c r="L157" s="13">
        <v>0</v>
      </c>
      <c r="M157" s="13">
        <f t="shared" ref="M157:M161" si="246">+K157+L157</f>
        <v>0</v>
      </c>
      <c r="N157" s="13">
        <v>0</v>
      </c>
      <c r="O157" s="13">
        <v>0</v>
      </c>
      <c r="P157" s="13">
        <f t="shared" si="239"/>
        <v>0</v>
      </c>
      <c r="Q157" s="13">
        <v>0</v>
      </c>
      <c r="R157" s="13">
        <v>0</v>
      </c>
      <c r="S157" s="13">
        <f t="shared" si="240"/>
        <v>0</v>
      </c>
      <c r="T157" s="13">
        <v>0</v>
      </c>
      <c r="U157" s="13">
        <v>0</v>
      </c>
      <c r="V157" s="13">
        <f t="shared" si="241"/>
        <v>0</v>
      </c>
      <c r="W157" s="13">
        <v>0</v>
      </c>
      <c r="X157" s="13">
        <v>0</v>
      </c>
      <c r="Y157" s="13">
        <f t="shared" si="242"/>
        <v>0</v>
      </c>
      <c r="Z157" s="13">
        <v>0</v>
      </c>
      <c r="AA157" s="13">
        <v>0</v>
      </c>
      <c r="AB157" s="13">
        <f t="shared" si="243"/>
        <v>0</v>
      </c>
      <c r="AC157" s="13">
        <v>2877264</v>
      </c>
      <c r="AD157" s="13">
        <v>1222456</v>
      </c>
      <c r="AE157" s="13">
        <f t="shared" si="244"/>
        <v>4099720</v>
      </c>
    </row>
    <row r="158" spans="1:31" s="3" customFormat="1" ht="22.8">
      <c r="A158" s="19"/>
      <c r="B158" s="20"/>
      <c r="C158" s="5">
        <v>3000</v>
      </c>
      <c r="D158" s="12" t="s">
        <v>13</v>
      </c>
      <c r="E158" s="13">
        <v>0</v>
      </c>
      <c r="F158" s="13">
        <v>1464408</v>
      </c>
      <c r="G158" s="13">
        <f t="shared" si="238"/>
        <v>1464408</v>
      </c>
      <c r="H158" s="13">
        <v>0</v>
      </c>
      <c r="I158" s="13">
        <v>0</v>
      </c>
      <c r="J158" s="13">
        <f t="shared" si="245"/>
        <v>0</v>
      </c>
      <c r="K158" s="13">
        <v>0</v>
      </c>
      <c r="L158" s="13">
        <v>0</v>
      </c>
      <c r="M158" s="13">
        <f t="shared" si="246"/>
        <v>0</v>
      </c>
      <c r="N158" s="13">
        <v>0</v>
      </c>
      <c r="O158" s="13">
        <v>0</v>
      </c>
      <c r="P158" s="13">
        <f t="shared" si="239"/>
        <v>0</v>
      </c>
      <c r="Q158" s="13">
        <v>0</v>
      </c>
      <c r="R158" s="13">
        <v>0</v>
      </c>
      <c r="S158" s="13">
        <f t="shared" si="240"/>
        <v>0</v>
      </c>
      <c r="T158" s="13">
        <v>0</v>
      </c>
      <c r="U158" s="13">
        <v>0</v>
      </c>
      <c r="V158" s="13">
        <f t="shared" si="241"/>
        <v>0</v>
      </c>
      <c r="W158" s="13">
        <v>0</v>
      </c>
      <c r="X158" s="13">
        <v>0</v>
      </c>
      <c r="Y158" s="13">
        <f t="shared" si="242"/>
        <v>0</v>
      </c>
      <c r="Z158" s="13">
        <v>0</v>
      </c>
      <c r="AA158" s="13">
        <v>0</v>
      </c>
      <c r="AB158" s="13">
        <f t="shared" si="243"/>
        <v>0</v>
      </c>
      <c r="AC158" s="13">
        <v>0</v>
      </c>
      <c r="AD158" s="13">
        <v>1464408</v>
      </c>
      <c r="AE158" s="13">
        <f t="shared" si="244"/>
        <v>1464408</v>
      </c>
    </row>
    <row r="159" spans="1:31" s="3" customFormat="1" ht="22.8">
      <c r="A159" s="19"/>
      <c r="B159" s="20"/>
      <c r="C159" s="5">
        <v>4000</v>
      </c>
      <c r="D159" s="12" t="s">
        <v>14</v>
      </c>
      <c r="E159" s="13">
        <v>0</v>
      </c>
      <c r="F159" s="13">
        <v>0</v>
      </c>
      <c r="G159" s="13">
        <f t="shared" si="238"/>
        <v>0</v>
      </c>
      <c r="H159" s="13">
        <v>0</v>
      </c>
      <c r="I159" s="13">
        <v>0</v>
      </c>
      <c r="J159" s="13">
        <f t="shared" si="245"/>
        <v>0</v>
      </c>
      <c r="K159" s="13">
        <v>0</v>
      </c>
      <c r="L159" s="13">
        <v>0</v>
      </c>
      <c r="M159" s="13">
        <f t="shared" si="246"/>
        <v>0</v>
      </c>
      <c r="N159" s="13">
        <v>0</v>
      </c>
      <c r="O159" s="13">
        <v>0</v>
      </c>
      <c r="P159" s="13">
        <f t="shared" si="239"/>
        <v>0</v>
      </c>
      <c r="Q159" s="13">
        <v>0</v>
      </c>
      <c r="R159" s="13">
        <v>0</v>
      </c>
      <c r="S159" s="13">
        <f t="shared" si="240"/>
        <v>0</v>
      </c>
      <c r="T159" s="13">
        <v>0</v>
      </c>
      <c r="U159" s="13">
        <v>0</v>
      </c>
      <c r="V159" s="13">
        <f t="shared" si="241"/>
        <v>0</v>
      </c>
      <c r="W159" s="13">
        <v>0</v>
      </c>
      <c r="X159" s="13">
        <v>0</v>
      </c>
      <c r="Y159" s="13">
        <f t="shared" si="242"/>
        <v>0</v>
      </c>
      <c r="Z159" s="13">
        <v>0</v>
      </c>
      <c r="AA159" s="13">
        <v>0</v>
      </c>
      <c r="AB159" s="13">
        <f t="shared" si="243"/>
        <v>0</v>
      </c>
      <c r="AC159" s="13">
        <v>0</v>
      </c>
      <c r="AD159" s="13">
        <v>0</v>
      </c>
      <c r="AE159" s="13">
        <f t="shared" si="244"/>
        <v>0</v>
      </c>
    </row>
    <row r="160" spans="1:31" s="3" customFormat="1" ht="22.8">
      <c r="A160" s="19"/>
      <c r="B160" s="20"/>
      <c r="C160" s="5">
        <v>5000</v>
      </c>
      <c r="D160" s="12" t="s">
        <v>15</v>
      </c>
      <c r="E160" s="13">
        <v>3721604</v>
      </c>
      <c r="F160" s="13">
        <v>951700</v>
      </c>
      <c r="G160" s="13">
        <f t="shared" si="238"/>
        <v>4673304</v>
      </c>
      <c r="H160" s="13">
        <v>0</v>
      </c>
      <c r="I160" s="13">
        <v>0</v>
      </c>
      <c r="J160" s="13">
        <f t="shared" si="245"/>
        <v>0</v>
      </c>
      <c r="K160" s="13">
        <v>0</v>
      </c>
      <c r="L160" s="13">
        <v>0</v>
      </c>
      <c r="M160" s="13">
        <f t="shared" si="246"/>
        <v>0</v>
      </c>
      <c r="N160" s="13">
        <v>0</v>
      </c>
      <c r="O160" s="13">
        <v>0</v>
      </c>
      <c r="P160" s="13">
        <f t="shared" si="239"/>
        <v>0</v>
      </c>
      <c r="Q160" s="13">
        <v>0</v>
      </c>
      <c r="R160" s="13">
        <v>0</v>
      </c>
      <c r="S160" s="13">
        <f t="shared" si="240"/>
        <v>0</v>
      </c>
      <c r="T160" s="13">
        <v>0</v>
      </c>
      <c r="U160" s="13">
        <v>0</v>
      </c>
      <c r="V160" s="13">
        <f t="shared" si="241"/>
        <v>0</v>
      </c>
      <c r="W160" s="13">
        <v>0</v>
      </c>
      <c r="X160" s="13">
        <v>0</v>
      </c>
      <c r="Y160" s="13">
        <f t="shared" si="242"/>
        <v>0</v>
      </c>
      <c r="Z160" s="13">
        <v>0</v>
      </c>
      <c r="AA160" s="13">
        <v>0</v>
      </c>
      <c r="AB160" s="13">
        <f t="shared" si="243"/>
        <v>0</v>
      </c>
      <c r="AC160" s="13">
        <v>3721604</v>
      </c>
      <c r="AD160" s="13">
        <v>951700</v>
      </c>
      <c r="AE160" s="13">
        <f t="shared" si="244"/>
        <v>4673304</v>
      </c>
    </row>
    <row r="161" spans="1:31" s="3" customFormat="1" ht="22.8">
      <c r="A161" s="19"/>
      <c r="B161" s="20"/>
      <c r="C161" s="5">
        <v>6000</v>
      </c>
      <c r="D161" s="12" t="s">
        <v>16</v>
      </c>
      <c r="E161" s="13">
        <v>0</v>
      </c>
      <c r="F161" s="13">
        <v>0</v>
      </c>
      <c r="G161" s="13">
        <f t="shared" si="238"/>
        <v>0</v>
      </c>
      <c r="H161" s="13">
        <v>0</v>
      </c>
      <c r="I161" s="13">
        <v>0</v>
      </c>
      <c r="J161" s="13">
        <f t="shared" si="245"/>
        <v>0</v>
      </c>
      <c r="K161" s="13">
        <v>0</v>
      </c>
      <c r="L161" s="13">
        <v>0</v>
      </c>
      <c r="M161" s="13">
        <f t="shared" si="246"/>
        <v>0</v>
      </c>
      <c r="N161" s="13">
        <v>0</v>
      </c>
      <c r="O161" s="13">
        <v>0</v>
      </c>
      <c r="P161" s="13">
        <f t="shared" si="239"/>
        <v>0</v>
      </c>
      <c r="Q161" s="13">
        <v>0</v>
      </c>
      <c r="R161" s="13">
        <v>0</v>
      </c>
      <c r="S161" s="13">
        <f t="shared" si="240"/>
        <v>0</v>
      </c>
      <c r="T161" s="13">
        <v>0</v>
      </c>
      <c r="U161" s="13">
        <v>0</v>
      </c>
      <c r="V161" s="13">
        <f t="shared" si="241"/>
        <v>0</v>
      </c>
      <c r="W161" s="13">
        <v>0</v>
      </c>
      <c r="X161" s="13">
        <v>0</v>
      </c>
      <c r="Y161" s="13">
        <f t="shared" si="242"/>
        <v>0</v>
      </c>
      <c r="Z161" s="13">
        <v>0</v>
      </c>
      <c r="AA161" s="13">
        <v>0</v>
      </c>
      <c r="AB161" s="13">
        <f t="shared" si="243"/>
        <v>0</v>
      </c>
      <c r="AC161" s="13">
        <v>0</v>
      </c>
      <c r="AD161" s="13">
        <v>0</v>
      </c>
      <c r="AE161" s="13">
        <f t="shared" si="244"/>
        <v>0</v>
      </c>
    </row>
    <row r="162" spans="1:31" s="3" customFormat="1" ht="22.8">
      <c r="A162" s="19"/>
      <c r="B162" s="20"/>
      <c r="C162" s="21" t="s">
        <v>56</v>
      </c>
      <c r="D162" s="22"/>
      <c r="E162" s="9">
        <f>SUM(E163:E168)</f>
        <v>3500000</v>
      </c>
      <c r="F162" s="9">
        <f t="shared" ref="F162:AE162" si="247">SUM(F163:F168)</f>
        <v>0</v>
      </c>
      <c r="G162" s="9">
        <f t="shared" si="247"/>
        <v>3500000</v>
      </c>
      <c r="H162" s="9">
        <f t="shared" si="247"/>
        <v>0</v>
      </c>
      <c r="I162" s="9">
        <f t="shared" si="247"/>
        <v>0</v>
      </c>
      <c r="J162" s="9">
        <f t="shared" si="247"/>
        <v>0</v>
      </c>
      <c r="K162" s="9">
        <f t="shared" si="247"/>
        <v>0</v>
      </c>
      <c r="L162" s="9">
        <f t="shared" si="247"/>
        <v>0</v>
      </c>
      <c r="M162" s="9">
        <f t="shared" si="247"/>
        <v>0</v>
      </c>
      <c r="N162" s="9">
        <f t="shared" si="247"/>
        <v>0</v>
      </c>
      <c r="O162" s="9">
        <f t="shared" si="247"/>
        <v>0</v>
      </c>
      <c r="P162" s="9">
        <f t="shared" si="247"/>
        <v>0</v>
      </c>
      <c r="Q162" s="9">
        <f t="shared" si="247"/>
        <v>0</v>
      </c>
      <c r="R162" s="9">
        <f t="shared" si="247"/>
        <v>0</v>
      </c>
      <c r="S162" s="9">
        <f t="shared" si="247"/>
        <v>0</v>
      </c>
      <c r="T162" s="9">
        <f t="shared" si="247"/>
        <v>0</v>
      </c>
      <c r="U162" s="9">
        <f t="shared" si="247"/>
        <v>0</v>
      </c>
      <c r="V162" s="9">
        <f t="shared" si="247"/>
        <v>0</v>
      </c>
      <c r="W162" s="9">
        <f t="shared" si="247"/>
        <v>0</v>
      </c>
      <c r="X162" s="9">
        <f t="shared" si="247"/>
        <v>0</v>
      </c>
      <c r="Y162" s="9">
        <f t="shared" si="247"/>
        <v>0</v>
      </c>
      <c r="Z162" s="9">
        <f t="shared" si="247"/>
        <v>0</v>
      </c>
      <c r="AA162" s="9">
        <f t="shared" si="247"/>
        <v>0</v>
      </c>
      <c r="AB162" s="9">
        <f t="shared" si="247"/>
        <v>0</v>
      </c>
      <c r="AC162" s="9">
        <f t="shared" si="247"/>
        <v>3500000</v>
      </c>
      <c r="AD162" s="9">
        <f t="shared" si="247"/>
        <v>0</v>
      </c>
      <c r="AE162" s="9">
        <f t="shared" si="247"/>
        <v>3500000</v>
      </c>
    </row>
    <row r="163" spans="1:31" s="3" customFormat="1" ht="22.8">
      <c r="A163" s="19"/>
      <c r="B163" s="20"/>
      <c r="C163" s="5">
        <v>1000</v>
      </c>
      <c r="D163" s="12" t="s">
        <v>11</v>
      </c>
      <c r="E163" s="50">
        <v>0</v>
      </c>
      <c r="F163" s="50">
        <v>0</v>
      </c>
      <c r="G163" s="50">
        <f>E163+F163</f>
        <v>0</v>
      </c>
      <c r="H163" s="13">
        <v>0</v>
      </c>
      <c r="I163" s="13">
        <v>0</v>
      </c>
      <c r="J163" s="13">
        <f>+H163+I163</f>
        <v>0</v>
      </c>
      <c r="K163" s="13">
        <v>0</v>
      </c>
      <c r="L163" s="13">
        <v>0</v>
      </c>
      <c r="M163" s="13">
        <f>+K163+L163</f>
        <v>0</v>
      </c>
      <c r="N163" s="13">
        <v>0</v>
      </c>
      <c r="O163" s="13">
        <v>0</v>
      </c>
      <c r="P163" s="13">
        <f t="shared" ref="P163:P168" si="248">N163+O163</f>
        <v>0</v>
      </c>
      <c r="Q163" s="13">
        <v>0</v>
      </c>
      <c r="R163" s="13">
        <v>0</v>
      </c>
      <c r="S163" s="13">
        <f t="shared" ref="S163:S168" si="249">Q163+R163</f>
        <v>0</v>
      </c>
      <c r="T163" s="13">
        <v>0</v>
      </c>
      <c r="U163" s="13">
        <v>0</v>
      </c>
      <c r="V163" s="13">
        <f t="shared" ref="V163:V168" si="250">T163+U163</f>
        <v>0</v>
      </c>
      <c r="W163" s="13">
        <v>0</v>
      </c>
      <c r="X163" s="13">
        <v>0</v>
      </c>
      <c r="Y163" s="13">
        <f t="shared" ref="Y163:Y168" si="251">W163+X163</f>
        <v>0</v>
      </c>
      <c r="Z163" s="13">
        <v>0</v>
      </c>
      <c r="AA163" s="13">
        <v>0</v>
      </c>
      <c r="AB163" s="13">
        <f t="shared" ref="AB163:AB168" si="252">Z163+AA163</f>
        <v>0</v>
      </c>
      <c r="AC163" s="13">
        <v>0</v>
      </c>
      <c r="AD163" s="13">
        <v>0</v>
      </c>
      <c r="AE163" s="13">
        <f t="shared" ref="AE163:AE168" si="253">AC163+AD163</f>
        <v>0</v>
      </c>
    </row>
    <row r="164" spans="1:31" s="3" customFormat="1" ht="22.8">
      <c r="A164" s="19"/>
      <c r="B164" s="20"/>
      <c r="C164" s="5">
        <v>2000</v>
      </c>
      <c r="D164" s="12" t="s">
        <v>12</v>
      </c>
      <c r="E164" s="50">
        <v>0</v>
      </c>
      <c r="F164" s="50">
        <v>0</v>
      </c>
      <c r="G164" s="50">
        <f t="shared" ref="G164:G168" si="254">E164+F164</f>
        <v>0</v>
      </c>
      <c r="H164" s="13">
        <v>0</v>
      </c>
      <c r="I164" s="13">
        <v>0</v>
      </c>
      <c r="J164" s="13">
        <f t="shared" ref="J164:J168" si="255">+H164+I164</f>
        <v>0</v>
      </c>
      <c r="K164" s="13">
        <v>0</v>
      </c>
      <c r="L164" s="13">
        <v>0</v>
      </c>
      <c r="M164" s="13">
        <f t="shared" ref="M164:M168" si="256">+K164+L164</f>
        <v>0</v>
      </c>
      <c r="N164" s="13">
        <v>0</v>
      </c>
      <c r="O164" s="13">
        <v>0</v>
      </c>
      <c r="P164" s="13">
        <f t="shared" si="248"/>
        <v>0</v>
      </c>
      <c r="Q164" s="13">
        <v>0</v>
      </c>
      <c r="R164" s="13">
        <v>0</v>
      </c>
      <c r="S164" s="13">
        <f t="shared" si="249"/>
        <v>0</v>
      </c>
      <c r="T164" s="13">
        <v>0</v>
      </c>
      <c r="U164" s="13">
        <v>0</v>
      </c>
      <c r="V164" s="13">
        <f t="shared" si="250"/>
        <v>0</v>
      </c>
      <c r="W164" s="13">
        <v>0</v>
      </c>
      <c r="X164" s="13">
        <v>0</v>
      </c>
      <c r="Y164" s="13">
        <f t="shared" si="251"/>
        <v>0</v>
      </c>
      <c r="Z164" s="13">
        <v>0</v>
      </c>
      <c r="AA164" s="13">
        <v>0</v>
      </c>
      <c r="AB164" s="13">
        <f t="shared" si="252"/>
        <v>0</v>
      </c>
      <c r="AC164" s="13">
        <v>0</v>
      </c>
      <c r="AD164" s="13">
        <v>0</v>
      </c>
      <c r="AE164" s="13">
        <f t="shared" si="253"/>
        <v>0</v>
      </c>
    </row>
    <row r="165" spans="1:31" s="3" customFormat="1" ht="22.8">
      <c r="A165" s="19"/>
      <c r="B165" s="20"/>
      <c r="C165" s="5">
        <v>3000</v>
      </c>
      <c r="D165" s="12" t="s">
        <v>13</v>
      </c>
      <c r="E165" s="50">
        <v>0</v>
      </c>
      <c r="F165" s="50">
        <v>0</v>
      </c>
      <c r="G165" s="50">
        <f t="shared" si="254"/>
        <v>0</v>
      </c>
      <c r="H165" s="13">
        <v>0</v>
      </c>
      <c r="I165" s="13">
        <v>0</v>
      </c>
      <c r="J165" s="13">
        <f t="shared" si="255"/>
        <v>0</v>
      </c>
      <c r="K165" s="13">
        <v>0</v>
      </c>
      <c r="L165" s="13">
        <v>0</v>
      </c>
      <c r="M165" s="13">
        <f t="shared" si="256"/>
        <v>0</v>
      </c>
      <c r="N165" s="13">
        <v>0</v>
      </c>
      <c r="O165" s="13">
        <v>0</v>
      </c>
      <c r="P165" s="13">
        <f t="shared" si="248"/>
        <v>0</v>
      </c>
      <c r="Q165" s="13">
        <v>0</v>
      </c>
      <c r="R165" s="13">
        <v>0</v>
      </c>
      <c r="S165" s="13">
        <f t="shared" si="249"/>
        <v>0</v>
      </c>
      <c r="T165" s="13">
        <v>0</v>
      </c>
      <c r="U165" s="13">
        <v>0</v>
      </c>
      <c r="V165" s="13">
        <f t="shared" si="250"/>
        <v>0</v>
      </c>
      <c r="W165" s="13">
        <v>0</v>
      </c>
      <c r="X165" s="13">
        <v>0</v>
      </c>
      <c r="Y165" s="13">
        <f t="shared" si="251"/>
        <v>0</v>
      </c>
      <c r="Z165" s="13">
        <v>0</v>
      </c>
      <c r="AA165" s="13">
        <v>0</v>
      </c>
      <c r="AB165" s="13">
        <f t="shared" si="252"/>
        <v>0</v>
      </c>
      <c r="AC165" s="13">
        <v>0</v>
      </c>
      <c r="AD165" s="13">
        <v>0</v>
      </c>
      <c r="AE165" s="13">
        <f t="shared" si="253"/>
        <v>0</v>
      </c>
    </row>
    <row r="166" spans="1:31" s="3" customFormat="1" ht="22.8">
      <c r="A166" s="19"/>
      <c r="B166" s="20"/>
      <c r="C166" s="5">
        <v>4000</v>
      </c>
      <c r="D166" s="12" t="s">
        <v>14</v>
      </c>
      <c r="E166" s="50">
        <v>0</v>
      </c>
      <c r="F166" s="50">
        <v>0</v>
      </c>
      <c r="G166" s="50">
        <f t="shared" si="254"/>
        <v>0</v>
      </c>
      <c r="H166" s="13">
        <v>0</v>
      </c>
      <c r="I166" s="13">
        <v>0</v>
      </c>
      <c r="J166" s="13">
        <f t="shared" si="255"/>
        <v>0</v>
      </c>
      <c r="K166" s="13">
        <v>0</v>
      </c>
      <c r="L166" s="13">
        <v>0</v>
      </c>
      <c r="M166" s="13">
        <f t="shared" si="256"/>
        <v>0</v>
      </c>
      <c r="N166" s="13">
        <v>0</v>
      </c>
      <c r="O166" s="13">
        <v>0</v>
      </c>
      <c r="P166" s="13">
        <f t="shared" si="248"/>
        <v>0</v>
      </c>
      <c r="Q166" s="13">
        <v>0</v>
      </c>
      <c r="R166" s="13">
        <v>0</v>
      </c>
      <c r="S166" s="13">
        <f t="shared" si="249"/>
        <v>0</v>
      </c>
      <c r="T166" s="13">
        <v>0</v>
      </c>
      <c r="U166" s="13">
        <v>0</v>
      </c>
      <c r="V166" s="13">
        <f t="shared" si="250"/>
        <v>0</v>
      </c>
      <c r="W166" s="13">
        <v>0</v>
      </c>
      <c r="X166" s="13">
        <v>0</v>
      </c>
      <c r="Y166" s="13">
        <f t="shared" si="251"/>
        <v>0</v>
      </c>
      <c r="Z166" s="13">
        <v>0</v>
      </c>
      <c r="AA166" s="13">
        <v>0</v>
      </c>
      <c r="AB166" s="13">
        <f t="shared" si="252"/>
        <v>0</v>
      </c>
      <c r="AC166" s="13">
        <v>0</v>
      </c>
      <c r="AD166" s="13">
        <v>0</v>
      </c>
      <c r="AE166" s="13">
        <f t="shared" si="253"/>
        <v>0</v>
      </c>
    </row>
    <row r="167" spans="1:31" s="3" customFormat="1" ht="22.8">
      <c r="A167" s="19"/>
      <c r="B167" s="20"/>
      <c r="C167" s="5">
        <v>5000</v>
      </c>
      <c r="D167" s="12" t="s">
        <v>15</v>
      </c>
      <c r="E167" s="50">
        <v>0</v>
      </c>
      <c r="F167" s="50">
        <v>0</v>
      </c>
      <c r="G167" s="50">
        <f t="shared" si="254"/>
        <v>0</v>
      </c>
      <c r="H167" s="13">
        <v>0</v>
      </c>
      <c r="I167" s="13">
        <v>0</v>
      </c>
      <c r="J167" s="13">
        <f t="shared" si="255"/>
        <v>0</v>
      </c>
      <c r="K167" s="13">
        <v>0</v>
      </c>
      <c r="L167" s="13">
        <v>0</v>
      </c>
      <c r="M167" s="13">
        <f t="shared" si="256"/>
        <v>0</v>
      </c>
      <c r="N167" s="13">
        <v>0</v>
      </c>
      <c r="O167" s="13">
        <v>0</v>
      </c>
      <c r="P167" s="13">
        <f t="shared" si="248"/>
        <v>0</v>
      </c>
      <c r="Q167" s="13">
        <v>0</v>
      </c>
      <c r="R167" s="13">
        <v>0</v>
      </c>
      <c r="S167" s="13">
        <f t="shared" si="249"/>
        <v>0</v>
      </c>
      <c r="T167" s="13">
        <v>0</v>
      </c>
      <c r="U167" s="13">
        <v>0</v>
      </c>
      <c r="V167" s="13">
        <f t="shared" si="250"/>
        <v>0</v>
      </c>
      <c r="W167" s="13">
        <v>0</v>
      </c>
      <c r="X167" s="13">
        <v>0</v>
      </c>
      <c r="Y167" s="13">
        <f t="shared" si="251"/>
        <v>0</v>
      </c>
      <c r="Z167" s="13">
        <v>0</v>
      </c>
      <c r="AA167" s="13">
        <v>0</v>
      </c>
      <c r="AB167" s="13">
        <f t="shared" si="252"/>
        <v>0</v>
      </c>
      <c r="AC167" s="13">
        <v>0</v>
      </c>
      <c r="AD167" s="13">
        <v>0</v>
      </c>
      <c r="AE167" s="13">
        <f t="shared" si="253"/>
        <v>0</v>
      </c>
    </row>
    <row r="168" spans="1:31" s="3" customFormat="1" ht="23.4" thickBot="1">
      <c r="A168" s="19"/>
      <c r="B168" s="20"/>
      <c r="C168" s="5">
        <v>6000</v>
      </c>
      <c r="D168" s="12" t="s">
        <v>16</v>
      </c>
      <c r="E168" s="50">
        <v>3500000</v>
      </c>
      <c r="F168" s="50">
        <v>0</v>
      </c>
      <c r="G168" s="50">
        <f t="shared" si="254"/>
        <v>3500000</v>
      </c>
      <c r="H168" s="13">
        <v>0</v>
      </c>
      <c r="I168" s="13">
        <v>0</v>
      </c>
      <c r="J168" s="13">
        <f t="shared" si="255"/>
        <v>0</v>
      </c>
      <c r="K168" s="13">
        <v>0</v>
      </c>
      <c r="L168" s="13">
        <v>0</v>
      </c>
      <c r="M168" s="13">
        <f t="shared" si="256"/>
        <v>0</v>
      </c>
      <c r="N168" s="13">
        <v>0</v>
      </c>
      <c r="O168" s="13">
        <v>0</v>
      </c>
      <c r="P168" s="13">
        <f t="shared" si="248"/>
        <v>0</v>
      </c>
      <c r="Q168" s="13">
        <v>0</v>
      </c>
      <c r="R168" s="13">
        <v>0</v>
      </c>
      <c r="S168" s="13">
        <f t="shared" si="249"/>
        <v>0</v>
      </c>
      <c r="T168" s="13">
        <v>0</v>
      </c>
      <c r="U168" s="13">
        <v>0</v>
      </c>
      <c r="V168" s="13">
        <f t="shared" si="250"/>
        <v>0</v>
      </c>
      <c r="W168" s="13">
        <v>0</v>
      </c>
      <c r="X168" s="13">
        <v>0</v>
      </c>
      <c r="Y168" s="13">
        <f t="shared" si="251"/>
        <v>0</v>
      </c>
      <c r="Z168" s="13">
        <v>0</v>
      </c>
      <c r="AA168" s="13">
        <v>0</v>
      </c>
      <c r="AB168" s="13">
        <f t="shared" si="252"/>
        <v>0</v>
      </c>
      <c r="AC168" s="13">
        <v>3500000</v>
      </c>
      <c r="AD168" s="13">
        <v>0</v>
      </c>
      <c r="AE168" s="13">
        <f t="shared" si="253"/>
        <v>3500000</v>
      </c>
    </row>
    <row r="169" spans="1:31" s="3" customFormat="1" ht="22.8">
      <c r="A169" s="19"/>
      <c r="B169" s="20"/>
      <c r="C169" s="23" t="s">
        <v>18</v>
      </c>
      <c r="D169" s="24"/>
      <c r="E169" s="8" t="e">
        <f>E170+#REF!</f>
        <v>#REF!</v>
      </c>
      <c r="F169" s="8" t="e">
        <f>F170+#REF!</f>
        <v>#REF!</v>
      </c>
      <c r="G169" s="8" t="e">
        <f>G170+#REF!</f>
        <v>#REF!</v>
      </c>
      <c r="H169" s="8" t="e">
        <f>H170+#REF!</f>
        <v>#REF!</v>
      </c>
      <c r="I169" s="8" t="e">
        <f>I170+#REF!</f>
        <v>#REF!</v>
      </c>
      <c r="J169" s="8" t="e">
        <f>J170+#REF!</f>
        <v>#REF!</v>
      </c>
      <c r="K169" s="8" t="e">
        <f>K170+#REF!</f>
        <v>#REF!</v>
      </c>
      <c r="L169" s="8" t="e">
        <f>L170+#REF!</f>
        <v>#REF!</v>
      </c>
      <c r="M169" s="8" t="e">
        <f>M170+#REF!</f>
        <v>#REF!</v>
      </c>
      <c r="N169" s="8" t="e">
        <f>N170+#REF!</f>
        <v>#REF!</v>
      </c>
      <c r="O169" s="8" t="e">
        <f>O170+#REF!</f>
        <v>#REF!</v>
      </c>
      <c r="P169" s="8" t="e">
        <f>P170+#REF!</f>
        <v>#REF!</v>
      </c>
      <c r="Q169" s="8" t="e">
        <f>Q170+#REF!</f>
        <v>#REF!</v>
      </c>
      <c r="R169" s="8" t="e">
        <f>R170+#REF!</f>
        <v>#REF!</v>
      </c>
      <c r="S169" s="8" t="e">
        <f>S170+#REF!</f>
        <v>#REF!</v>
      </c>
      <c r="T169" s="8" t="e">
        <f>T170+#REF!</f>
        <v>#REF!</v>
      </c>
      <c r="U169" s="8" t="e">
        <f>U170+#REF!</f>
        <v>#REF!</v>
      </c>
      <c r="V169" s="8" t="e">
        <f>V170+#REF!</f>
        <v>#REF!</v>
      </c>
      <c r="W169" s="8" t="e">
        <f>W170+#REF!</f>
        <v>#REF!</v>
      </c>
      <c r="X169" s="8" t="e">
        <f>X170+#REF!</f>
        <v>#REF!</v>
      </c>
      <c r="Y169" s="8" t="e">
        <f>Y170+#REF!</f>
        <v>#REF!</v>
      </c>
      <c r="Z169" s="8" t="e">
        <f>Z170+#REF!</f>
        <v>#REF!</v>
      </c>
      <c r="AA169" s="8" t="e">
        <f>AA170+#REF!</f>
        <v>#REF!</v>
      </c>
      <c r="AB169" s="8" t="e">
        <f>AB170+#REF!</f>
        <v>#REF!</v>
      </c>
      <c r="AC169" s="8" t="e">
        <f>AC170+#REF!</f>
        <v>#REF!</v>
      </c>
      <c r="AD169" s="8" t="e">
        <f>AD170+#REF!</f>
        <v>#REF!</v>
      </c>
      <c r="AE169" s="8" t="e">
        <f>AE170+#REF!</f>
        <v>#REF!</v>
      </c>
    </row>
    <row r="170" spans="1:31" s="3" customFormat="1" ht="22.8">
      <c r="A170" s="19"/>
      <c r="B170" s="20"/>
      <c r="C170" s="21" t="s">
        <v>18</v>
      </c>
      <c r="D170" s="22"/>
      <c r="E170" s="9">
        <f>SUM(E171:E176)</f>
        <v>700000</v>
      </c>
      <c r="F170" s="9">
        <f t="shared" ref="F170:AE170" si="257">SUM(F171:F176)</f>
        <v>4408311</v>
      </c>
      <c r="G170" s="9">
        <f t="shared" si="257"/>
        <v>5108311</v>
      </c>
      <c r="H170" s="9">
        <f t="shared" si="257"/>
        <v>0</v>
      </c>
      <c r="I170" s="9">
        <f t="shared" si="257"/>
        <v>0</v>
      </c>
      <c r="J170" s="9">
        <f t="shared" si="257"/>
        <v>0</v>
      </c>
      <c r="K170" s="9">
        <f t="shared" si="257"/>
        <v>0</v>
      </c>
      <c r="L170" s="9">
        <f t="shared" si="257"/>
        <v>0</v>
      </c>
      <c r="M170" s="9">
        <f t="shared" si="257"/>
        <v>0</v>
      </c>
      <c r="N170" s="9">
        <f t="shared" si="257"/>
        <v>0</v>
      </c>
      <c r="O170" s="9">
        <f t="shared" si="257"/>
        <v>0</v>
      </c>
      <c r="P170" s="9">
        <f t="shared" si="257"/>
        <v>0</v>
      </c>
      <c r="Q170" s="9">
        <f t="shared" si="257"/>
        <v>0</v>
      </c>
      <c r="R170" s="9">
        <f t="shared" si="257"/>
        <v>0</v>
      </c>
      <c r="S170" s="9">
        <f t="shared" si="257"/>
        <v>0</v>
      </c>
      <c r="T170" s="9">
        <f t="shared" si="257"/>
        <v>0</v>
      </c>
      <c r="U170" s="9">
        <f t="shared" si="257"/>
        <v>0</v>
      </c>
      <c r="V170" s="9">
        <f t="shared" si="257"/>
        <v>0</v>
      </c>
      <c r="W170" s="9">
        <f t="shared" si="257"/>
        <v>0</v>
      </c>
      <c r="X170" s="9">
        <f t="shared" si="257"/>
        <v>0</v>
      </c>
      <c r="Y170" s="9">
        <f t="shared" si="257"/>
        <v>0</v>
      </c>
      <c r="Z170" s="9">
        <f t="shared" si="257"/>
        <v>0</v>
      </c>
      <c r="AA170" s="9">
        <f t="shared" si="257"/>
        <v>0</v>
      </c>
      <c r="AB170" s="9">
        <f t="shared" si="257"/>
        <v>0</v>
      </c>
      <c r="AC170" s="9">
        <f t="shared" si="257"/>
        <v>700000</v>
      </c>
      <c r="AD170" s="9">
        <f t="shared" si="257"/>
        <v>4408311</v>
      </c>
      <c r="AE170" s="9">
        <f t="shared" si="257"/>
        <v>5108311</v>
      </c>
    </row>
    <row r="171" spans="1:31" s="3" customFormat="1" ht="22.8">
      <c r="A171" s="19"/>
      <c r="B171" s="20"/>
      <c r="C171" s="5">
        <v>1000</v>
      </c>
      <c r="D171" s="12" t="s">
        <v>11</v>
      </c>
      <c r="E171" s="13">
        <v>0</v>
      </c>
      <c r="F171" s="13">
        <v>3000000</v>
      </c>
      <c r="G171" s="13">
        <f t="shared" ref="G171:G176" si="258">E171+F171</f>
        <v>3000000</v>
      </c>
      <c r="H171" s="13">
        <v>0</v>
      </c>
      <c r="I171" s="13">
        <v>0</v>
      </c>
      <c r="J171" s="13">
        <f>+H171+I171</f>
        <v>0</v>
      </c>
      <c r="K171" s="13">
        <v>0</v>
      </c>
      <c r="L171" s="13">
        <v>0</v>
      </c>
      <c r="M171" s="13">
        <f>+K171+L171</f>
        <v>0</v>
      </c>
      <c r="N171" s="13">
        <v>0</v>
      </c>
      <c r="O171" s="13">
        <v>0</v>
      </c>
      <c r="P171" s="13">
        <f t="shared" ref="P171:P176" si="259">N171+O171</f>
        <v>0</v>
      </c>
      <c r="Q171" s="13">
        <v>0</v>
      </c>
      <c r="R171" s="13">
        <v>0</v>
      </c>
      <c r="S171" s="13">
        <f t="shared" ref="S171:S176" si="260">Q171+R171</f>
        <v>0</v>
      </c>
      <c r="T171" s="13">
        <v>0</v>
      </c>
      <c r="U171" s="13">
        <v>0</v>
      </c>
      <c r="V171" s="13">
        <f t="shared" ref="V171:V176" si="261">T171+U171</f>
        <v>0</v>
      </c>
      <c r="W171" s="13">
        <v>0</v>
      </c>
      <c r="X171" s="13">
        <v>0</v>
      </c>
      <c r="Y171" s="13">
        <f t="shared" ref="Y171:Y176" si="262">W171+X171</f>
        <v>0</v>
      </c>
      <c r="Z171" s="13">
        <v>0</v>
      </c>
      <c r="AA171" s="13">
        <v>0</v>
      </c>
      <c r="AB171" s="13">
        <f t="shared" ref="AB171:AB176" si="263">Z171+AA171</f>
        <v>0</v>
      </c>
      <c r="AC171" s="13">
        <v>0</v>
      </c>
      <c r="AD171" s="13">
        <v>3000000</v>
      </c>
      <c r="AE171" s="13">
        <f t="shared" ref="AE171:AE176" si="264">AC171+AD171</f>
        <v>3000000</v>
      </c>
    </row>
    <row r="172" spans="1:31" s="3" customFormat="1" ht="22.8">
      <c r="A172" s="19"/>
      <c r="B172" s="20"/>
      <c r="C172" s="5">
        <v>2000</v>
      </c>
      <c r="D172" s="12" t="s">
        <v>12</v>
      </c>
      <c r="E172" s="13">
        <v>0</v>
      </c>
      <c r="F172" s="13">
        <v>320000</v>
      </c>
      <c r="G172" s="13">
        <f t="shared" si="258"/>
        <v>320000</v>
      </c>
      <c r="H172" s="13">
        <v>0</v>
      </c>
      <c r="I172" s="13">
        <v>0</v>
      </c>
      <c r="J172" s="13">
        <f t="shared" ref="J172:J176" si="265">+H172+I172</f>
        <v>0</v>
      </c>
      <c r="K172" s="13">
        <v>0</v>
      </c>
      <c r="L172" s="13">
        <v>0</v>
      </c>
      <c r="M172" s="13">
        <f t="shared" ref="M172:M176" si="266">+K172+L172</f>
        <v>0</v>
      </c>
      <c r="N172" s="13">
        <v>0</v>
      </c>
      <c r="O172" s="13">
        <v>0</v>
      </c>
      <c r="P172" s="13">
        <f t="shared" si="259"/>
        <v>0</v>
      </c>
      <c r="Q172" s="13">
        <v>0</v>
      </c>
      <c r="R172" s="13">
        <v>0</v>
      </c>
      <c r="S172" s="13">
        <f t="shared" si="260"/>
        <v>0</v>
      </c>
      <c r="T172" s="13">
        <v>0</v>
      </c>
      <c r="U172" s="13">
        <v>0</v>
      </c>
      <c r="V172" s="13">
        <f t="shared" si="261"/>
        <v>0</v>
      </c>
      <c r="W172" s="13">
        <v>0</v>
      </c>
      <c r="X172" s="13">
        <v>0</v>
      </c>
      <c r="Y172" s="13">
        <f t="shared" si="262"/>
        <v>0</v>
      </c>
      <c r="Z172" s="13">
        <v>0</v>
      </c>
      <c r="AA172" s="13">
        <v>0</v>
      </c>
      <c r="AB172" s="13">
        <f t="shared" si="263"/>
        <v>0</v>
      </c>
      <c r="AC172" s="13">
        <v>0</v>
      </c>
      <c r="AD172" s="13">
        <v>320000</v>
      </c>
      <c r="AE172" s="13">
        <f t="shared" si="264"/>
        <v>320000</v>
      </c>
    </row>
    <row r="173" spans="1:31" s="3" customFormat="1" ht="22.8">
      <c r="A173" s="19"/>
      <c r="B173" s="20"/>
      <c r="C173" s="5">
        <v>3000</v>
      </c>
      <c r="D173" s="12" t="s">
        <v>13</v>
      </c>
      <c r="E173" s="13">
        <v>700000</v>
      </c>
      <c r="F173" s="13">
        <v>208000</v>
      </c>
      <c r="G173" s="13">
        <f t="shared" si="258"/>
        <v>908000</v>
      </c>
      <c r="H173" s="13">
        <v>0</v>
      </c>
      <c r="I173" s="13">
        <v>0</v>
      </c>
      <c r="J173" s="13">
        <f t="shared" si="265"/>
        <v>0</v>
      </c>
      <c r="K173" s="13">
        <v>0</v>
      </c>
      <c r="L173" s="13">
        <v>0</v>
      </c>
      <c r="M173" s="13">
        <f t="shared" si="266"/>
        <v>0</v>
      </c>
      <c r="N173" s="13">
        <v>0</v>
      </c>
      <c r="O173" s="13">
        <v>0</v>
      </c>
      <c r="P173" s="13">
        <f t="shared" si="259"/>
        <v>0</v>
      </c>
      <c r="Q173" s="13">
        <v>0</v>
      </c>
      <c r="R173" s="13">
        <v>0</v>
      </c>
      <c r="S173" s="13">
        <f t="shared" si="260"/>
        <v>0</v>
      </c>
      <c r="T173" s="13">
        <v>0</v>
      </c>
      <c r="U173" s="13">
        <v>0</v>
      </c>
      <c r="V173" s="13">
        <f t="shared" si="261"/>
        <v>0</v>
      </c>
      <c r="W173" s="13">
        <v>0</v>
      </c>
      <c r="X173" s="13">
        <v>0</v>
      </c>
      <c r="Y173" s="13">
        <f t="shared" si="262"/>
        <v>0</v>
      </c>
      <c r="Z173" s="13">
        <v>0</v>
      </c>
      <c r="AA173" s="13">
        <v>0</v>
      </c>
      <c r="AB173" s="13">
        <f t="shared" si="263"/>
        <v>0</v>
      </c>
      <c r="AC173" s="13">
        <v>700000</v>
      </c>
      <c r="AD173" s="13">
        <v>208000</v>
      </c>
      <c r="AE173" s="13">
        <f t="shared" si="264"/>
        <v>908000</v>
      </c>
    </row>
    <row r="174" spans="1:31" s="3" customFormat="1" ht="22.8">
      <c r="A174" s="19"/>
      <c r="B174" s="20"/>
      <c r="C174" s="5">
        <v>4000</v>
      </c>
      <c r="D174" s="12" t="s">
        <v>14</v>
      </c>
      <c r="E174" s="13">
        <v>0</v>
      </c>
      <c r="F174" s="13">
        <v>0</v>
      </c>
      <c r="G174" s="13">
        <f t="shared" si="258"/>
        <v>0</v>
      </c>
      <c r="H174" s="13">
        <v>0</v>
      </c>
      <c r="I174" s="13">
        <v>0</v>
      </c>
      <c r="J174" s="13">
        <f t="shared" si="265"/>
        <v>0</v>
      </c>
      <c r="K174" s="13">
        <v>0</v>
      </c>
      <c r="L174" s="13">
        <v>0</v>
      </c>
      <c r="M174" s="13">
        <f t="shared" si="266"/>
        <v>0</v>
      </c>
      <c r="N174" s="13">
        <v>0</v>
      </c>
      <c r="O174" s="13">
        <v>0</v>
      </c>
      <c r="P174" s="13">
        <f t="shared" si="259"/>
        <v>0</v>
      </c>
      <c r="Q174" s="13">
        <v>0</v>
      </c>
      <c r="R174" s="13">
        <v>0</v>
      </c>
      <c r="S174" s="13">
        <f t="shared" si="260"/>
        <v>0</v>
      </c>
      <c r="T174" s="13">
        <v>0</v>
      </c>
      <c r="U174" s="13">
        <v>0</v>
      </c>
      <c r="V174" s="13">
        <f t="shared" si="261"/>
        <v>0</v>
      </c>
      <c r="W174" s="13">
        <v>0</v>
      </c>
      <c r="X174" s="13">
        <v>0</v>
      </c>
      <c r="Y174" s="13">
        <f t="shared" si="262"/>
        <v>0</v>
      </c>
      <c r="Z174" s="13">
        <v>0</v>
      </c>
      <c r="AA174" s="13">
        <v>0</v>
      </c>
      <c r="AB174" s="13">
        <f t="shared" si="263"/>
        <v>0</v>
      </c>
      <c r="AC174" s="13">
        <v>0</v>
      </c>
      <c r="AD174" s="13">
        <v>0</v>
      </c>
      <c r="AE174" s="13">
        <f t="shared" si="264"/>
        <v>0</v>
      </c>
    </row>
    <row r="175" spans="1:31" s="3" customFormat="1" ht="22.8">
      <c r="A175" s="19"/>
      <c r="B175" s="20"/>
      <c r="C175" s="5">
        <v>5000</v>
      </c>
      <c r="D175" s="12" t="s">
        <v>15</v>
      </c>
      <c r="E175" s="13">
        <v>0</v>
      </c>
      <c r="F175" s="13">
        <v>880311</v>
      </c>
      <c r="G175" s="13">
        <f t="shared" si="258"/>
        <v>880311</v>
      </c>
      <c r="H175" s="13">
        <v>0</v>
      </c>
      <c r="I175" s="13">
        <v>0</v>
      </c>
      <c r="J175" s="13">
        <f t="shared" si="265"/>
        <v>0</v>
      </c>
      <c r="K175" s="13">
        <v>0</v>
      </c>
      <c r="L175" s="13">
        <v>0</v>
      </c>
      <c r="M175" s="13">
        <f t="shared" si="266"/>
        <v>0</v>
      </c>
      <c r="N175" s="13">
        <v>0</v>
      </c>
      <c r="O175" s="13">
        <v>0</v>
      </c>
      <c r="P175" s="13">
        <f t="shared" si="259"/>
        <v>0</v>
      </c>
      <c r="Q175" s="13">
        <v>0</v>
      </c>
      <c r="R175" s="13">
        <v>0</v>
      </c>
      <c r="S175" s="13">
        <f t="shared" si="260"/>
        <v>0</v>
      </c>
      <c r="T175" s="13">
        <v>0</v>
      </c>
      <c r="U175" s="13">
        <v>0</v>
      </c>
      <c r="V175" s="13">
        <f t="shared" si="261"/>
        <v>0</v>
      </c>
      <c r="W175" s="13">
        <v>0</v>
      </c>
      <c r="X175" s="13">
        <v>0</v>
      </c>
      <c r="Y175" s="13">
        <f t="shared" si="262"/>
        <v>0</v>
      </c>
      <c r="Z175" s="13">
        <v>0</v>
      </c>
      <c r="AA175" s="13">
        <v>0</v>
      </c>
      <c r="AB175" s="13">
        <f t="shared" si="263"/>
        <v>0</v>
      </c>
      <c r="AC175" s="13">
        <v>0</v>
      </c>
      <c r="AD175" s="13">
        <v>880311</v>
      </c>
      <c r="AE175" s="13">
        <f t="shared" si="264"/>
        <v>880311</v>
      </c>
    </row>
    <row r="176" spans="1:31" s="3" customFormat="1" ht="22.8">
      <c r="A176" s="19"/>
      <c r="B176" s="20"/>
      <c r="C176" s="5">
        <v>6000</v>
      </c>
      <c r="D176" s="12" t="s">
        <v>16</v>
      </c>
      <c r="E176" s="13">
        <v>0</v>
      </c>
      <c r="F176" s="13">
        <v>0</v>
      </c>
      <c r="G176" s="13">
        <f t="shared" si="258"/>
        <v>0</v>
      </c>
      <c r="H176" s="13">
        <v>0</v>
      </c>
      <c r="I176" s="13">
        <v>0</v>
      </c>
      <c r="J176" s="13">
        <f t="shared" si="265"/>
        <v>0</v>
      </c>
      <c r="K176" s="13">
        <v>0</v>
      </c>
      <c r="L176" s="13">
        <v>0</v>
      </c>
      <c r="M176" s="13">
        <f t="shared" si="266"/>
        <v>0</v>
      </c>
      <c r="N176" s="13">
        <v>0</v>
      </c>
      <c r="O176" s="13">
        <v>0</v>
      </c>
      <c r="P176" s="13">
        <f t="shared" si="259"/>
        <v>0</v>
      </c>
      <c r="Q176" s="13">
        <v>0</v>
      </c>
      <c r="R176" s="13">
        <v>0</v>
      </c>
      <c r="S176" s="13">
        <f t="shared" si="260"/>
        <v>0</v>
      </c>
      <c r="T176" s="13">
        <v>0</v>
      </c>
      <c r="U176" s="13">
        <v>0</v>
      </c>
      <c r="V176" s="13">
        <f t="shared" si="261"/>
        <v>0</v>
      </c>
      <c r="W176" s="13">
        <v>0</v>
      </c>
      <c r="X176" s="13">
        <v>0</v>
      </c>
      <c r="Y176" s="13">
        <f t="shared" si="262"/>
        <v>0</v>
      </c>
      <c r="Z176" s="13">
        <v>0</v>
      </c>
      <c r="AA176" s="13">
        <v>0</v>
      </c>
      <c r="AB176" s="13">
        <f t="shared" si="263"/>
        <v>0</v>
      </c>
      <c r="AC176" s="13">
        <v>0</v>
      </c>
      <c r="AD176" s="13">
        <v>0</v>
      </c>
      <c r="AE176" s="13">
        <f t="shared" si="264"/>
        <v>0</v>
      </c>
    </row>
    <row r="181" spans="5:5" ht="20.100000000000001" customHeight="1">
      <c r="E181" s="2"/>
    </row>
  </sheetData>
  <mergeCells count="60">
    <mergeCell ref="C155:D155"/>
    <mergeCell ref="C162:D162"/>
    <mergeCell ref="C169:D169"/>
    <mergeCell ref="C170:D170"/>
    <mergeCell ref="C139:D139"/>
    <mergeCell ref="C140:D140"/>
    <mergeCell ref="C147:D147"/>
    <mergeCell ref="C154:D154"/>
    <mergeCell ref="A14:AE14"/>
    <mergeCell ref="Z17:AB17"/>
    <mergeCell ref="B20:B26"/>
    <mergeCell ref="C20:D20"/>
    <mergeCell ref="B41:B48"/>
    <mergeCell ref="C41:D41"/>
    <mergeCell ref="A15:AE15"/>
    <mergeCell ref="E16:AE16"/>
    <mergeCell ref="AC17:AE17"/>
    <mergeCell ref="D16:D18"/>
    <mergeCell ref="A16:A18"/>
    <mergeCell ref="B16:B18"/>
    <mergeCell ref="C16:C18"/>
    <mergeCell ref="E17:G17"/>
    <mergeCell ref="N17:P17"/>
    <mergeCell ref="Q17:S17"/>
    <mergeCell ref="A9:AE9"/>
    <mergeCell ref="A10:AE10"/>
    <mergeCell ref="A11:AE11"/>
    <mergeCell ref="A12:AE12"/>
    <mergeCell ref="A13:AE13"/>
    <mergeCell ref="T17:V17"/>
    <mergeCell ref="W17:Y17"/>
    <mergeCell ref="H17:J17"/>
    <mergeCell ref="K17:M17"/>
    <mergeCell ref="C65:D65"/>
    <mergeCell ref="A49:A56"/>
    <mergeCell ref="B49:B56"/>
    <mergeCell ref="C49:D49"/>
    <mergeCell ref="B19:D19"/>
    <mergeCell ref="C42:D42"/>
    <mergeCell ref="C27:D27"/>
    <mergeCell ref="C34:D34"/>
    <mergeCell ref="C50:D50"/>
    <mergeCell ref="A19:A48"/>
    <mergeCell ref="A57:A138"/>
    <mergeCell ref="B57:D57"/>
    <mergeCell ref="B58:B64"/>
    <mergeCell ref="C58:D58"/>
    <mergeCell ref="C66:D66"/>
    <mergeCell ref="C73:D73"/>
    <mergeCell ref="C74:D74"/>
    <mergeCell ref="C81:D81"/>
    <mergeCell ref="C88:D88"/>
    <mergeCell ref="C118:D118"/>
    <mergeCell ref="C125:D125"/>
    <mergeCell ref="C132:D132"/>
    <mergeCell ref="C95:D95"/>
    <mergeCell ref="C102:D102"/>
    <mergeCell ref="C109:D109"/>
    <mergeCell ref="C110:D110"/>
    <mergeCell ref="C117:D117"/>
  </mergeCells>
  <phoneticPr fontId="3" type="noConversion"/>
  <pageMargins left="0.19685039370078741" right="0.19685039370078741" top="0.78740157480314965" bottom="0.19685039370078741" header="0.31496062992125984" footer="0.31496062992125984"/>
  <pageSetup paperSize="14" scale="29" fitToHeight="10" orientation="landscape" useFirstPageNumber="1" r:id="rId1"/>
  <headerFooter alignWithMargins="0">
    <oddFooter>&amp;C&amp;"Arial,Normal"&amp;10 2019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2026</vt:lpstr>
      <vt:lpstr>'marzo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Secretariado Ejecutivo</dc:creator>
  <cp:lastModifiedBy>Alvar Ricardo Cachón Diaz</cp:lastModifiedBy>
  <cp:lastPrinted>2025-01-28T17:33:30Z</cp:lastPrinted>
  <dcterms:created xsi:type="dcterms:W3CDTF">2017-10-13T20:49:11Z</dcterms:created>
  <dcterms:modified xsi:type="dcterms:W3CDTF">2026-04-27T16:58:28Z</dcterms:modified>
</cp:coreProperties>
</file>