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jennifer.millan\Desktop\"/>
    </mc:Choice>
  </mc:AlternateContent>
  <bookViews>
    <workbookView xWindow="0" yWindow="0" windowWidth="28800" windowHeight="12330" tabRatio="1000"/>
  </bookViews>
  <sheets>
    <sheet name="1. SITUACIÓN FINANCIERA" sheetId="23" r:id="rId1"/>
    <sheet name="2. ANALITICO DE DEUDA" sheetId="21" r:id="rId2"/>
    <sheet name="3. ANALITICO DEUDA-OBLIGACIONES" sheetId="24" r:id="rId3"/>
    <sheet name="4. BALANCE PRESUPUESTARIO" sheetId="19" r:id="rId4"/>
    <sheet name="5. ANÁLITICO DE INGRESOS " sheetId="15" r:id="rId5"/>
    <sheet name="6a OBJETO DE GASTO" sheetId="11" r:id="rId6"/>
    <sheet name="6b CLASIFICACIÓN ADMINISTRATIVA" sheetId="10" r:id="rId7"/>
    <sheet name="6c CLASIFICACIÓN FUNCIONAL" sheetId="9" r:id="rId8"/>
    <sheet name="6d - SERVICIOS PERSONALES" sheetId="25" r:id="rId9"/>
    <sheet name="GUIA DE CUMPLIMIENTO 2022" sheetId="27" r:id="rId10"/>
  </sheets>
  <definedNames>
    <definedName name="_xlnm._FilterDatabase" localSheetId="6" hidden="1">'6b CLASIFICACIÓN ADMINISTRATIVA'!$A$1:$G$201</definedName>
    <definedName name="_xlnm.Print_Area" localSheetId="9">'GUIA DE CUMPLIMIENTO 2022'!$A$2:$K$75</definedName>
    <definedName name="_xlnm.Print_Titles" localSheetId="0">'1. SITUACIÓN FINANCIERA'!$1:$5</definedName>
    <definedName name="_xlnm.Print_Titles" localSheetId="3">'4. BALANCE PRESUPUESTARIO'!$1:$4</definedName>
    <definedName name="_xlnm.Print_Titles" localSheetId="4">'5. ANÁLITICO DE INGRESOS '!$1:$7</definedName>
    <definedName name="_xlnm.Print_Titles" localSheetId="5">'6a OBJETO DE GASTO'!$1:$8</definedName>
    <definedName name="_xlnm.Print_Titles" localSheetId="6">'6b CLASIFICACIÓN ADMINISTRATIVA'!$1:$7</definedName>
    <definedName name="_xlnm.Print_Titles" localSheetId="7">'6c CLASIFICACIÓN FUNCIONAL'!$1:$7</definedName>
    <definedName name="_xlnm.Print_Titles" localSheetId="9">'GUIA DE CUMPLIMIENTO 2022'!$1:$8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3" i="27" l="1"/>
  <c r="H38" i="27"/>
  <c r="H32" i="27"/>
  <c r="H31" i="27"/>
  <c r="H22" i="27" l="1"/>
  <c r="H18" i="27" l="1"/>
  <c r="H14" i="27"/>
  <c r="C69" i="15" l="1"/>
  <c r="D69" i="15"/>
  <c r="E69" i="15"/>
  <c r="F69" i="15"/>
  <c r="G69" i="15"/>
  <c r="B69" i="15"/>
  <c r="C48" i="19" l="1"/>
  <c r="D48" i="19"/>
  <c r="B48" i="19"/>
  <c r="G16" i="24"/>
  <c r="H16" i="24"/>
  <c r="I16" i="24"/>
  <c r="J16" i="24"/>
  <c r="K16" i="24"/>
  <c r="E16" i="24"/>
  <c r="G21" i="21"/>
  <c r="F21" i="21"/>
  <c r="E21" i="21"/>
  <c r="D21" i="21"/>
  <c r="C21" i="21"/>
  <c r="G14" i="21"/>
  <c r="G13" i="21"/>
  <c r="G12" i="21"/>
  <c r="I11" i="21"/>
  <c r="H11" i="21"/>
  <c r="F11" i="21"/>
  <c r="E11" i="21"/>
  <c r="D11" i="21"/>
  <c r="C11" i="21"/>
  <c r="G10" i="21"/>
  <c r="G9" i="21"/>
  <c r="G8" i="21"/>
  <c r="I7" i="21"/>
  <c r="I6" i="21" s="1"/>
  <c r="I16" i="21" s="1"/>
  <c r="H7" i="21"/>
  <c r="F7" i="21"/>
  <c r="E7" i="21"/>
  <c r="D7" i="21"/>
  <c r="D6" i="21" s="1"/>
  <c r="D16" i="21" s="1"/>
  <c r="C7" i="21"/>
  <c r="E6" i="21" l="1"/>
  <c r="E16" i="21" s="1"/>
  <c r="G11" i="21"/>
  <c r="H6" i="21"/>
  <c r="H16" i="21" s="1"/>
  <c r="F6" i="21"/>
  <c r="F16" i="21" s="1"/>
  <c r="G7" i="21"/>
  <c r="C6" i="21"/>
  <c r="C16" i="21" s="1"/>
  <c r="G6" i="21" l="1"/>
  <c r="G16" i="21" s="1"/>
  <c r="B39" i="19" l="1"/>
  <c r="D37" i="19"/>
  <c r="C37" i="19"/>
  <c r="B37" i="19"/>
  <c r="B51" i="19" l="1"/>
  <c r="D51" i="19"/>
  <c r="C51" i="19"/>
  <c r="B21" i="19"/>
  <c r="B10" i="19"/>
  <c r="D50" i="19" l="1"/>
  <c r="C50" i="19"/>
  <c r="B50" i="19"/>
  <c r="D49" i="19"/>
  <c r="D47" i="19" s="1"/>
  <c r="C49" i="19"/>
  <c r="C47" i="19" s="1"/>
  <c r="B49" i="19"/>
  <c r="B47" i="19" s="1"/>
  <c r="D46" i="19"/>
  <c r="C46" i="19"/>
  <c r="B46" i="19"/>
  <c r="D41" i="19"/>
  <c r="C41" i="19"/>
  <c r="B41" i="19"/>
  <c r="D40" i="19"/>
  <c r="C40" i="19"/>
  <c r="B40" i="19"/>
  <c r="D39" i="19"/>
  <c r="C39" i="19"/>
  <c r="D38" i="19"/>
  <c r="C38" i="19"/>
  <c r="B38" i="19"/>
  <c r="D36" i="19"/>
  <c r="C36" i="19"/>
  <c r="B36" i="19"/>
  <c r="D30" i="19"/>
  <c r="C30" i="19"/>
  <c r="B30" i="19"/>
  <c r="D27" i="19"/>
  <c r="C27" i="19"/>
  <c r="B27" i="19"/>
  <c r="D21" i="19"/>
  <c r="C21" i="19"/>
  <c r="D13" i="19"/>
  <c r="C13" i="19"/>
  <c r="B13" i="19"/>
  <c r="D10" i="19"/>
  <c r="C10" i="19"/>
  <c r="C52" i="19" l="1"/>
  <c r="C53" i="19" s="1"/>
  <c r="C33" i="19"/>
  <c r="D33" i="19"/>
  <c r="C42" i="19"/>
  <c r="C43" i="19" s="1"/>
  <c r="D42" i="19"/>
  <c r="D43" i="19" s="1"/>
  <c r="B52" i="19"/>
  <c r="B53" i="19" s="1"/>
  <c r="B33" i="19"/>
  <c r="B42" i="19"/>
  <c r="B43" i="19" s="1"/>
  <c r="D52" i="19"/>
  <c r="D53" i="19" s="1"/>
  <c r="C9" i="19" l="1"/>
  <c r="C6" i="19" s="1"/>
  <c r="C16" i="19" s="1"/>
  <c r="C17" i="19" s="1"/>
  <c r="C18" i="19" s="1"/>
  <c r="C24" i="19" s="1"/>
  <c r="D9" i="19"/>
  <c r="D6" i="19" s="1"/>
  <c r="D16" i="19" s="1"/>
  <c r="D17" i="19" s="1"/>
  <c r="D18" i="19" s="1"/>
  <c r="D24" i="19" s="1"/>
  <c r="B9" i="19"/>
  <c r="B6" i="19" s="1"/>
  <c r="B16" i="19" s="1"/>
  <c r="B17" i="19" s="1"/>
  <c r="B18" i="19" s="1"/>
  <c r="B24" i="19" s="1"/>
</calcChain>
</file>

<file path=xl/sharedStrings.xml><?xml version="1.0" encoding="utf-8"?>
<sst xmlns="http://schemas.openxmlformats.org/spreadsheetml/2006/main" count="1166" uniqueCount="664">
  <si>
    <t>ENTE PÚBLICO: PODER EJECUTIVO</t>
  </si>
  <si>
    <t>Bajo protesta de decir verdad declaramos que los Estados Financieros y sus Notas son razonablemente correctos y responsabilidad del emisor.</t>
  </si>
  <si>
    <t>(PESOS)</t>
  </si>
  <si>
    <t>Estado Analítico del Ejercicio del Presupuesto de Egresos Detallado - LDF</t>
  </si>
  <si>
    <t>Clasificación de Servicios Personales por Categoría</t>
  </si>
  <si>
    <t>Concepto</t>
  </si>
  <si>
    <t>Aprobado (d)</t>
  </si>
  <si>
    <t>Modificado</t>
  </si>
  <si>
    <t>Devengado</t>
  </si>
  <si>
    <t>Pagado</t>
  </si>
  <si>
    <t>I. Gasto No Etiquetado (I=A+B+C+D+E+F)</t>
  </si>
  <si>
    <t>II. Gasto Etiquetado (II=A+B+C+D+E+F)</t>
  </si>
  <si>
    <t>III. Total del Gasto en Servicios Personales (III = I + II)</t>
  </si>
  <si>
    <t>Egresos</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</si>
  <si>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</si>
  <si>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</si>
  <si>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</si>
  <si>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</si>
  <si>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</si>
  <si>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</si>
  <si>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</si>
  <si>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</si>
  <si>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</si>
  <si>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</si>
  <si>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</si>
  <si>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</si>
  <si>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</si>
  <si>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</si>
  <si>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</si>
  <si>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</si>
  <si>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</si>
  <si>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</si>
  <si>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</si>
  <si>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</si>
  <si>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</si>
  <si>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</si>
  <si>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</si>
  <si>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</si>
  <si>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</si>
  <si>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</si>
  <si>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</si>
  <si>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</si>
  <si>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</si>
  <si>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</si>
  <si>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Publica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</si>
  <si>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</si>
  <si>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</si>
  <si>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</si>
  <si>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</si>
  <si>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III. Total de Egresos (III = I + II)</t>
  </si>
  <si>
    <t>Clasificación Administrativa</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</si>
  <si>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</si>
  <si>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</si>
  <si>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</si>
  <si>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</si>
  <si>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</si>
  <si>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</si>
  <si>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</si>
  <si>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</si>
  <si>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</si>
  <si>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</si>
  <si>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</si>
  <si>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</si>
  <si>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</si>
  <si>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</si>
  <si>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</si>
  <si>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</si>
  <si>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</si>
  <si>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</si>
  <si>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</si>
  <si>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</si>
  <si>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</si>
  <si>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</si>
  <si>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</si>
  <si>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</si>
  <si>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</si>
  <si>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</si>
  <si>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</si>
  <si>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</si>
  <si>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</si>
  <si>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PARTICIPACION CIUDADANA DE YUCATAN</t>
  </si>
  <si>
    <t xml:space="preserve">            COMISIÓN DE LOS DERECHOS HUMANOS DEL ESTADO DE YUCATÁN</t>
  </si>
  <si>
    <t xml:space="preserve">            INSTITUTO ESTATAL DE TRANSPARENCIA</t>
  </si>
  <si>
    <t xml:space="preserve">            UNIVERSIDAD AUTÓNOMA DE YUCATÁN</t>
  </si>
  <si>
    <t xml:space="preserve">            TRIBUNAL DE JUSTICIA  ADMINISTRATIVA DEL ESTADO DE YUCATÁN</t>
  </si>
  <si>
    <t xml:space="preserve">            FISCALIA ESPECIALIZADA EN COMBATE A LA CORRUPCIÓN DEL ESTADO DE YUCATÁN</t>
  </si>
  <si>
    <t xml:space="preserve">        ENTIDADES PARAESTATALES Y FIDEICOMISOS NO EMPRESARIALES Y NO FINANCIEROS</t>
  </si>
  <si>
    <t xml:space="preserve">            INSTITUTO PARA EL DESARROLLO DE LA CULTURA MAYA DEL ESTADO DE YUCATÁN</t>
  </si>
  <si>
    <t xml:space="preserve">            LA JUNTA DE ELECTRIFICACIÓN DEL ESTADO DE YUCATÁN</t>
  </si>
  <si>
    <t xml:space="preserve">            INSTITUTO PARA EL DESARROLLO Y CERTIFICACIÓN DE LA INFRAESTRUCTURA FÍSICA EDUCATIVA Y ELÉCTRICA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</si>
  <si>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</si>
  <si>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</si>
  <si>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</si>
  <si>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</si>
  <si>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</si>
  <si>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</si>
  <si>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</si>
  <si>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</si>
  <si>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</si>
  <si>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BECAS  Y CRÉDITO EDUCATIVO DEL ESTADO DE YUCATÁN</t>
  </si>
  <si>
    <t xml:space="preserve">            INSTITUTO DE CAPACITACIÓN PARA EL TRABAJO DEL ESTADO DE YUCATÁN</t>
  </si>
  <si>
    <t xml:space="preserve">            INSTITUTO YUCATECO DE EMPRENDEDORES</t>
  </si>
  <si>
    <t xml:space="preserve">            CASA DE LAS ARTESANÍAS DEL ESTADO DE YUCATÁN</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</si>
  <si>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</si>
  <si>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</si>
  <si>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</si>
  <si>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</si>
  <si>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</si>
  <si>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OPD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</si>
  <si>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</si>
  <si>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</si>
  <si>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</si>
  <si>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</si>
  <si>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</si>
  <si>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INSTITUTO DE SEGURIDAD JURÍDICA PATRIMONIAL DE YUCATÁN</t>
  </si>
  <si>
    <t xml:space="preserve">            FIDEICOMISO GARANTE DE LA ORQUESTA SINFÓNICA DE YUCATÁN</t>
  </si>
  <si>
    <t xml:space="preserve">            SECRETARIA TÉCNICA DE PLANEACIÓN Y EVALUACIÓN.</t>
  </si>
  <si>
    <t xml:space="preserve">            ESCUELA SUPERIOR DE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</si>
  <si>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</si>
  <si>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</si>
  <si>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</si>
  <si>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</si>
  <si>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</si>
  <si>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</si>
  <si>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</si>
  <si>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</si>
  <si>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</si>
  <si>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</si>
  <si>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POLITÉCNICA DE YUCATÁN</t>
  </si>
  <si>
    <t xml:space="preserve">            COMISIÓN EJECUTIVA ESTATAL DE ATENCIÓN A VICTIMAS</t>
  </si>
  <si>
    <t xml:space="preserve">            AGENCIA PARA EL DESARROLLO DE YUCATAN</t>
  </si>
  <si>
    <t xml:space="preserve">            FIDEICOMISO PARA EL DESARROLLO DEL TURISMO DE REUNIONES EN YUCATÁN</t>
  </si>
  <si>
    <t xml:space="preserve">            FIDEICOMISO PÚBLICO PARA LA ADMINISTRACIÓN DE LA RESERVA TERRITORIAL DE UCÚ</t>
  </si>
  <si>
    <t xml:space="preserve">            SECRETARIA EJECUTIVA DEL SISTEMA ESTATAL ANTICORRUPCION	</t>
  </si>
  <si>
    <t xml:space="preserve">            FIDEICOMISO PUBLICO PARA LA ADMINISTRACION DEL PALACIO DE LA MÚSICA</t>
  </si>
  <si>
    <t xml:space="preserve">            INSTITUTO DE MOVILIDAD Y DESARROLLO URBANO TERRITORIAL</t>
  </si>
  <si>
    <t xml:space="preserve">            INSTITUTO PARA LA INCLUSIÓN DE LAS PERSONAS CON DISCAPACIDAD DEL ESTADO DE YUCATÁN</t>
  </si>
  <si>
    <t xml:space="preserve">            HOSPITAL GENERAL DE TEKAX</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</si>
  <si>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</si>
  <si>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</si>
  <si>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</si>
  <si>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</si>
  <si>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SA DE CV</t>
  </si>
  <si>
    <t xml:space="preserve">            EMPRESA PORTUARIA YUCATECA SA DE CV</t>
  </si>
  <si>
    <t xml:space="preserve">            AGENCIA PARA EL DESARROLLO  DE YUCATÁN</t>
  </si>
  <si>
    <t xml:space="preserve">            SECRETARIA EJECUTIVA DEL SISTEMA ESTATAL ANTICORRUPCION</t>
  </si>
  <si>
    <t>Clasificación por Objeto del Gasto (Capítulo y Concepto)</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</si>
  <si>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</si>
  <si>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</si>
  <si>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</si>
  <si>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</si>
  <si>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</si>
  <si>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</si>
  <si>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</si>
  <si>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</si>
  <si>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</si>
  <si>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</si>
  <si>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</si>
  <si>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</si>
  <si>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</si>
  <si>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</si>
  <si>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</si>
  <si>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</si>
  <si>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</si>
  <si>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</si>
  <si>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</si>
  <si>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</si>
  <si>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</si>
  <si>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</si>
  <si>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</si>
  <si>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</si>
  <si>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</si>
  <si>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</si>
  <si>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</si>
  <si>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</si>
  <si>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</si>
  <si>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</si>
  <si>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</si>
  <si>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</si>
  <si>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</si>
  <si>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</si>
  <si>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</si>
  <si>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</si>
  <si>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</si>
  <si>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</si>
  <si>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</si>
  <si>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</si>
  <si>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</si>
  <si>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</si>
  <si>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</si>
  <si>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</si>
  <si>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</si>
  <si>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</si>
  <si>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</si>
  <si>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</si>
  <si>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</si>
  <si>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</si>
  <si>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</si>
  <si>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</si>
  <si>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</si>
  <si>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</si>
  <si>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</si>
  <si>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</si>
  <si>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</si>
  <si>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</si>
  <si>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</si>
  <si>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</si>
  <si>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</si>
  <si>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</si>
  <si>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</si>
  <si>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</si>
  <si>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</si>
  <si>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</si>
  <si>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</si>
  <si>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</si>
  <si>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</si>
  <si>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</si>
  <si>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</si>
  <si>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</si>
  <si>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</si>
  <si>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</si>
  <si>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Balance Presupuestario - LDF</t>
  </si>
  <si>
    <t>Concepto (c)</t>
  </si>
  <si>
    <t>Aprobado</t>
  </si>
  <si>
    <t xml:space="preserve">        A. Ingresos Totales (A = A1+A2+A3)</t>
  </si>
  <si>
    <t xml:space="preserve">             A1. Ingresos de Libre Disposición</t>
  </si>
  <si>
    <t xml:space="preserve">             A2. Transferencias Federales Etiquetadas</t>
  </si>
  <si>
    <t xml:space="preserve">             A3. Financiamiento Neto</t>
  </si>
  <si>
    <t xml:space="preserve">             B1. Gasto No Etiquetado (sin incluir Amortización de la Deuda Pública)</t>
  </si>
  <si>
    <t xml:space="preserve">             B2. Gasto Etiquetado (sin incluir Amortización de la Deuda Pública)</t>
  </si>
  <si>
    <t xml:space="preserve">        C. Remanentes del Ejercicio Anterior ( C = C1 + C2 )</t>
  </si>
  <si>
    <t xml:space="preserve">             C1. Remanentes de Ingresos de Libre Disposición aplicados en el periodo</t>
  </si>
  <si>
    <t xml:space="preserve">             C2. Remanentes de Transferencias Federales Etiquetadas aplicados en el periodo</t>
  </si>
  <si>
    <t>I. Balance Presupuestario (I = A - B + C)</t>
  </si>
  <si>
    <t>II. Balance Presupuestario sin Financiamiento Neto (II = I - A3)</t>
  </si>
  <si>
    <t xml:space="preserve">        E. Intereses, Comisiones y Gastos de la Deuda (E = E1+ E2)</t>
  </si>
  <si>
    <t xml:space="preserve">             E1. Intereses, Comisiones y Gastos de la Deuda con Gasto No Etiquetado</t>
  </si>
  <si>
    <t xml:space="preserve">             E2. Intereses, Comisiones y Gastos de la Deuda con Gasto Etiquetado</t>
  </si>
  <si>
    <t>IV. Balance Primario (IV = III + E)</t>
  </si>
  <si>
    <t xml:space="preserve">        F. Financiamiento (F = F1 + F2)</t>
  </si>
  <si>
    <t xml:space="preserve">             F1. Financiamiento con Fuente de Pago de Ingresos de Libre Disposición</t>
  </si>
  <si>
    <t xml:space="preserve">             F2. Financiamiento con Fuente de Pago de Transferencias Federales Etiquetadas</t>
  </si>
  <si>
    <t xml:space="preserve">        G. Amortización de la Deuda (G = G1 + G2)</t>
  </si>
  <si>
    <t xml:space="preserve">             G1. Amortización de la Deuda Pública con Gasto No Etiquetado</t>
  </si>
  <si>
    <t xml:space="preserve">             G2. Amortización de la Deuda Pública con Gasto Etiquetado</t>
  </si>
  <si>
    <t xml:space="preserve">        A1. Ingresos de Libre Disposición</t>
  </si>
  <si>
    <t xml:space="preserve">        B1. Gasto No Etiquetado (sin incluir Amortización de la Deuda Pública)</t>
  </si>
  <si>
    <t xml:space="preserve">        C1. Remanentes de Ingresos de Libre Disposición aplicados en el periodo</t>
  </si>
  <si>
    <t xml:space="preserve">        A2. Transferencias Federales Etiquetadas</t>
  </si>
  <si>
    <t xml:space="preserve">        A3.2 Financiamiento Neto con Fuente de Pago de Transferencias Federales Etiquetadas (A3.2 = F2 - G2)</t>
  </si>
  <si>
    <t xml:space="preserve">        B2. Gasto Etiquetado (sin incluir Amortización de la Deuda Pública)</t>
  </si>
  <si>
    <t xml:space="preserve">        C2. Remanentes de Transferencias Federales Etiquetadas aplicados en el periodo</t>
  </si>
  <si>
    <t xml:space="preserve">        3. Ingresos Derivados de Financiamientos (3 = 1 + 2)</t>
  </si>
  <si>
    <t xml:space="preserve">        2. Ingresos Derivados de Financiamientos con Fuente de Pago de Transferencias Federales Etiquetadas</t>
  </si>
  <si>
    <t xml:space="preserve">        1. Ingresos Derivados de Financiamientos con Fuente de Pago de Ingresos de Libre Disposición</t>
  </si>
  <si>
    <t xml:space="preserve">        Datos Informativos</t>
  </si>
  <si>
    <t>IV. Total de Ingresos (IV = I + II + III)</t>
  </si>
  <si>
    <t xml:space="preserve">        A. Ingresos Derivados de Financiamientos</t>
  </si>
  <si>
    <t>III. Ingresos Derivados de Financiamientos (III = A)</t>
  </si>
  <si>
    <t>II. Total de Transferencias Federales Etiquetadas (II = A + B + C + D + E)</t>
  </si>
  <si>
    <t xml:space="preserve">        E. Otras Transferencias Federales Etiquetadas</t>
  </si>
  <si>
    <t xml:space="preserve">            c2) Fondo Minero</t>
  </si>
  <si>
    <t xml:space="preserve">            c1) Fondo para Entidades Federativas y Municipios Productores de Hidrocarburos</t>
  </si>
  <si>
    <t xml:space="preserve">        C. Fondos Distintos de Aportaciones (C=c1+c2)</t>
  </si>
  <si>
    <t xml:space="preserve">            b4) Otros Convenios y Subsidios</t>
  </si>
  <si>
    <t xml:space="preserve">            b3) Convenios de Reasignación</t>
  </si>
  <si>
    <t xml:space="preserve">            b2) Convenios de Descentralización</t>
  </si>
  <si>
    <t xml:space="preserve">            b1) Convenios de Protección Social en Salud</t>
  </si>
  <si>
    <t xml:space="preserve">        B. Convenios (B=b1+b2+b3+b4)</t>
  </si>
  <si>
    <t xml:space="preserve">            a8) Fondo de Aportaciones para el Fortalecimiento de las Entidades Federativas</t>
  </si>
  <si>
    <t xml:space="preserve">            a7) Fondo de Aportaciones para la Seguridad Pública de los Estados y del Distrito Federal</t>
  </si>
  <si>
    <t xml:space="preserve">            a6) Fondo de Aportaciones para la Educación Tecnológica y de Adultos</t>
  </si>
  <si>
    <t xml:space="preserve">            a5) Fondo de Aportaciones Múltiples</t>
  </si>
  <si>
    <t xml:space="preserve">            a4) Fondo de Aportaciones para el Fortalecimiento de los Municipios y de las Demarcaciones Territoriales del Distrito Federal</t>
  </si>
  <si>
    <t xml:space="preserve">            a3) Fondo de Aportaciones para la Infraestructura Social</t>
  </si>
  <si>
    <t xml:space="preserve">            a2) Fondo de Aportaciones para los Servicios de Salud</t>
  </si>
  <si>
    <t xml:space="preserve">            a1) Fondo de Aportaciones para la Nómina Educativa y Gasto Operativo</t>
  </si>
  <si>
    <t xml:space="preserve">        A. Aportaciones (A=a1+a2+a3+a4+a5+a6+a7+a8)</t>
  </si>
  <si>
    <t>Transferencias Federales Etiquetadas</t>
  </si>
  <si>
    <t>Ingresos Excedentes de Ingresos de Libre Disposición</t>
  </si>
  <si>
    <t>I. Total de Ingresos de Libre Disposición (I=A+B+C+D+E+F+G+H+I+J+K+L)</t>
  </si>
  <si>
    <t xml:space="preserve">            l2) Otros Ingresos de Libre Disposición</t>
  </si>
  <si>
    <t xml:space="preserve">            l1) Participaciones en Ingresos Locales</t>
  </si>
  <si>
    <t xml:space="preserve">        L. Otros Ingresos de Libre Disposición (L=l1+l2)</t>
  </si>
  <si>
    <t xml:space="preserve">            k1) Otros Convenios y Subsidios</t>
  </si>
  <si>
    <t xml:space="preserve">        K. Convenios</t>
  </si>
  <si>
    <t xml:space="preserve">        J. Transferencias y Asignaciones</t>
  </si>
  <si>
    <t xml:space="preserve">            i5) Otros Incentivos Económicos</t>
  </si>
  <si>
    <t xml:space="preserve">            i4) Fondo de Compensación de Repecos-Intermedios</t>
  </si>
  <si>
    <t xml:space="preserve">            i3) Impuesto Sobre Automóviles Nuevos</t>
  </si>
  <si>
    <t xml:space="preserve">            i2) Fondo de Compensación ISAN</t>
  </si>
  <si>
    <t xml:space="preserve">            i1) Tenencia o Uso de Vehículos</t>
  </si>
  <si>
    <t xml:space="preserve">        I. Incentivos Derivados de la Colaboración Fiscal (I=i1+i2+i3+i4+i5)</t>
  </si>
  <si>
    <t xml:space="preserve">            h11) Fondo de Estabilización de los Ingresos de las Entidades Federativas</t>
  </si>
  <si>
    <t xml:space="preserve">            h10) Fondo del Impuesto Sobre la Renta</t>
  </si>
  <si>
    <t xml:space="preserve">            h9) Gasolinas y Diésel</t>
  </si>
  <si>
    <t xml:space="preserve">            h8) 3.17% Sobre Extracción de Petróleo</t>
  </si>
  <si>
    <t xml:space="preserve">            h7) 0.136% de la Recaudación Federal Participable</t>
  </si>
  <si>
    <t xml:space="preserve">            h6) Impuesto Especial Sobre Producción y Servicios</t>
  </si>
  <si>
    <t xml:space="preserve">            h5) Fondo de Extracción de Hidrocarburos</t>
  </si>
  <si>
    <t xml:space="preserve">            h4) Fondo de Compensación</t>
  </si>
  <si>
    <t xml:space="preserve">            h3) Fondo de Fiscalización y Recaudación</t>
  </si>
  <si>
    <t xml:space="preserve">            h2) Fondo de Fomento Municipal</t>
  </si>
  <si>
    <t xml:space="preserve">            h1) Fondo General de Participaciones</t>
  </si>
  <si>
    <t xml:space="preserve">        H. Participaciones (H=h1+h2+h3+h4+h5+h6+h7+h8+h9+h10+h11)</t>
  </si>
  <si>
    <t xml:space="preserve">        G. Ingresos por Ventas de Bienes y Prestación de Servicios</t>
  </si>
  <si>
    <t xml:space="preserve">        F. Aprovechamientos</t>
  </si>
  <si>
    <t xml:space="preserve">        E. Productos</t>
  </si>
  <si>
    <t xml:space="preserve">        D. Derechos</t>
  </si>
  <si>
    <t xml:space="preserve">        C. Contribuciones de Mejoras</t>
  </si>
  <si>
    <t xml:space="preserve">        B. Cuotas y Aportaciones de Seguridad Social</t>
  </si>
  <si>
    <t xml:space="preserve">        A. Impuestos</t>
  </si>
  <si>
    <t>Ingresos de Libre Disposición</t>
  </si>
  <si>
    <t>Diferencia (e)</t>
  </si>
  <si>
    <t>Recaudado</t>
  </si>
  <si>
    <t>Estimado (d)</t>
  </si>
  <si>
    <t>Ingreso</t>
  </si>
  <si>
    <t>Estado Analítico de Ingresos Detallado - LDF</t>
  </si>
  <si>
    <t>Informe Analítico de la Deuda Pública y Otros Pasivos - LDF</t>
  </si>
  <si>
    <t>Disposiciones del Periodo (e)</t>
  </si>
  <si>
    <t>Pago de Comisiones y demás costos asociados durante el Periodo (j)</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</si>
  <si>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</si>
  <si>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</si>
  <si>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</si>
  <si>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</si>
  <si>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</si>
  <si>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</si>
  <si>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</si>
  <si>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</si>
  <si>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</si>
  <si>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</si>
  <si>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</si>
  <si>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t xml:space="preserve">        A. Deuda Contingente 1</t>
  </si>
  <si>
    <t xml:space="preserve">        B. Deuda Contingente 2</t>
  </si>
  <si>
    <t xml:space="preserve">        C. Deuda Contingente XX</t>
  </si>
  <si>
    <t xml:space="preserve">        A. Instrumento Bono Cupón Cero 1</t>
  </si>
  <si>
    <t xml:space="preserve">        B. Instrumento Bono Cupón Cero 2</t>
  </si>
  <si>
    <t xml:space="preserve">        C. Instrumento Bono Cupón Cero XX</t>
  </si>
  <si>
    <t>Obligaciones a Corto Plazo (k)</t>
  </si>
  <si>
    <t>Monto</t>
  </si>
  <si>
    <t>Plazo</t>
  </si>
  <si>
    <t>Tasa de Interés</t>
  </si>
  <si>
    <t>Comisiones y Costos Relacionados (o)</t>
  </si>
  <si>
    <t>Tasa Efectiva</t>
  </si>
  <si>
    <t>Contratado (I)</t>
  </si>
  <si>
    <t>Pactado</t>
  </si>
  <si>
    <t>(n)</t>
  </si>
  <si>
    <t>(p)</t>
  </si>
  <si>
    <t>(m)</t>
  </si>
  <si>
    <t>6. Obligaciones a Corto Plazo (Informativo)</t>
  </si>
  <si>
    <t xml:space="preserve">        A. Scotiabank Inverlat</t>
  </si>
  <si>
    <t>365 días</t>
  </si>
  <si>
    <t>Estado de Situación Financiera Detallado - LDF</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</si>
  <si>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</si>
  <si>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</si>
  <si>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</si>
  <si>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</si>
  <si>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</si>
  <si>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</si>
  <si>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</si>
  <si>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</si>
  <si>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</si>
  <si>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</si>
  <si>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</si>
  <si>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</si>
  <si>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</si>
  <si>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</si>
  <si>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</si>
  <si>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</si>
  <si>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</si>
  <si>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</si>
  <si>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</si>
  <si>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</si>
  <si>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</si>
  <si>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</si>
  <si>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</si>
  <si>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</si>
  <si>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</si>
  <si>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</si>
  <si>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</si>
  <si>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</si>
  <si>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</si>
  <si>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</si>
  <si>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</si>
  <si>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</si>
  <si>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</si>
  <si>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</si>
  <si>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</si>
  <si>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</si>
  <si>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</si>
  <si>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</si>
  <si>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</si>
  <si>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</si>
  <si>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</si>
  <si>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</si>
  <si>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</si>
  <si>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</si>
  <si>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</si>
  <si>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</si>
  <si>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</si>
  <si>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</si>
  <si>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</si>
  <si>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</si>
  <si>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</si>
  <si>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</si>
  <si>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</si>
  <si>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</si>
  <si>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</si>
  <si>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</si>
  <si>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</si>
  <si>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</si>
  <si>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</si>
  <si>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</si>
  <si>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</si>
  <si>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</si>
  <si>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</si>
  <si>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</si>
  <si>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</si>
  <si>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</si>
  <si>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</si>
  <si>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</si>
  <si>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</si>
  <si>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</si>
  <si>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</si>
  <si>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</si>
  <si>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</si>
  <si>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</si>
  <si>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</si>
  <si>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</si>
  <si>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</si>
  <si>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</si>
  <si>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</si>
  <si>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</si>
  <si>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</si>
  <si>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</si>
  <si>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</si>
  <si>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</si>
  <si>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</si>
  <si>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</si>
  <si>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</si>
  <si>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</si>
  <si>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</si>
  <si>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</si>
  <si>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</si>
  <si>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</si>
  <si>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</si>
  <si>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</si>
  <si>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</si>
  <si>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</si>
  <si>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</si>
  <si>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II. Total del Pasivo (II = IIA + IIB)</t>
  </si>
  <si>
    <t xml:space="preserve">            i. Otros Activos no Circulantes</t>
  </si>
  <si>
    <t>HACIENDA PÚBLICA/PATRIMONIO</t>
  </si>
  <si>
    <t xml:space="preserve">        IB. Total de Activos No Circulantes (IB = a + b + c + d + e + f + g + h + i)</t>
  </si>
  <si>
    <t xml:space="preserve">        IIIA. Hacienda Pública/Patrimonio Contribuido (IIIA = a + b + c)</t>
  </si>
  <si>
    <t>I. Total del Activo (I = IA + IB)</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</si>
  <si>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</si>
  <si>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</si>
  <si>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</si>
  <si>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</si>
  <si>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</si>
  <si>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</si>
  <si>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</si>
  <si>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</si>
  <si>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</si>
  <si>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</si>
  <si>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</si>
  <si>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</si>
  <si>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</si>
  <si>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</si>
  <si>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Informe Analítico de Obligaciones Diferentes de Financiamientos - LDF</t>
  </si>
  <si>
    <t>Denominación de las Obligaciones Diferentes de Financiamiento (c)</t>
  </si>
  <si>
    <t>Fecha del Contrato (d)</t>
  </si>
  <si>
    <t>Fecha de inicio de operación del proyecto (e)</t>
  </si>
  <si>
    <t>Monto de la inversión pactado (g)</t>
  </si>
  <si>
    <t>Plazo pactado (h)</t>
  </si>
  <si>
    <t>Monto promedio mensual del pago de la contraprestación correspondiente al pago de inversión (j)</t>
  </si>
  <si>
    <t>A. Asociaciones Público Privadas (APP’s) (A=a+b+c+d)</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</si>
  <si>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</si>
  <si>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</si>
  <si>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</si>
  <si>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</si>
  <si>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</si>
  <si>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</si>
  <si>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</si>
  <si>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</si>
  <si>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</si>
  <si>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</si>
  <si>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r>
      <rPr>
        <vertAlign val="superscript"/>
        <sz val="10"/>
        <color theme="1"/>
        <rFont val="Barlow"/>
      </rPr>
      <t>1</t>
    </r>
    <r>
      <rPr>
        <sz val="10"/>
        <color theme="1"/>
        <rFont val="Barlow"/>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</si>
  <si>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4. Deuda Contingente</t>
    </r>
    <r>
      <rPr>
        <b/>
        <vertAlign val="superscript"/>
        <sz val="10"/>
        <color theme="1"/>
        <rFont val="Barlow"/>
      </rPr>
      <t>1</t>
    </r>
    <r>
      <rPr>
        <b/>
        <sz val="10"/>
        <color theme="1"/>
        <rFont val="Barlow"/>
      </rPr>
      <t xml:space="preserve"> (informativo)</t>
    </r>
  </si>
  <si>
    <r>
      <t>5. Valor de Instrumentos Bono Cupón Cero</t>
    </r>
    <r>
      <rPr>
        <b/>
        <vertAlign val="superscript"/>
        <sz val="10"/>
        <color theme="1"/>
        <rFont val="Barlow"/>
      </rPr>
      <t>2</t>
    </r>
    <r>
      <rPr>
        <b/>
        <sz val="10"/>
        <color theme="1"/>
        <rFont val="Barlow"/>
      </rPr>
      <t xml:space="preserve"> (Informativo)</t>
    </r>
  </si>
  <si>
    <r>
      <rPr>
        <vertAlign val="superscript"/>
        <sz val="10"/>
        <color theme="1"/>
        <rFont val="Barlow"/>
      </rPr>
      <t>2</t>
    </r>
    <r>
      <rPr>
        <sz val="10"/>
        <color theme="1"/>
        <rFont val="Barlow"/>
      </rPr>
      <t>Se refiere al valor del Bono Cupón Cero que respalda el pago de los créditos asociados al mismo (Activo)</t>
    </r>
  </si>
  <si>
    <t>Saldo Final del Periodo
(h)
h=d+e-f+g</t>
  </si>
  <si>
    <t>Pago de 
Intereses del 
Periodo (i)</t>
  </si>
  <si>
    <t>Revaluaciones, Reclasificaciones
y Otros Ajustes (g)</t>
  </si>
  <si>
    <t>Estimado/
Aprobado(d)</t>
  </si>
  <si>
    <t>Recaudado/
Pagado</t>
  </si>
  <si>
    <t>Concepto ( c )</t>
  </si>
  <si>
    <t>Concepto
(c)</t>
  </si>
  <si>
    <t>Ampliaciones/
(Reducciones)</t>
  </si>
  <si>
    <t>01 de enero al 31 de diciembre de 2021</t>
  </si>
  <si>
    <t>Ampliaciones/
Reducciones</t>
  </si>
  <si>
    <t xml:space="preserve">        A. Personal Administrativo y de Servicio Público</t>
  </si>
  <si>
    <t xml:space="preserve">        B. Magisterio</t>
  </si>
  <si>
    <t xml:space="preserve">        C. Servicios de Salud (C=c1+c2)</t>
  </si>
  <si>
    <t xml:space="preserve">            c1) Personal Administrativo</t>
  </si>
  <si>
    <t xml:space="preserve">            c2) Personal Médico, Paramédico y afín</t>
  </si>
  <si>
    <t xml:space="preserve">        D. Seguridad Pública</t>
  </si>
  <si>
    <t xml:space="preserve">        E. Gastos asociados a la implementación de nuevas leyes federales o reformas a las mismas (E = e1 + e2)</t>
  </si>
  <si>
    <t xml:space="preserve">            e1) Nombre del Programa o Ley 1</t>
  </si>
  <si>
    <t xml:space="preserve">            e2) Nombre del Programa o Ley 2</t>
  </si>
  <si>
    <t xml:space="preserve">        F. Sentencias laborales definitivas</t>
  </si>
  <si>
    <t>Guía de Cumplimiento de la Ley de Disciplina Financiera de las Entidades Federativas y Municipios</t>
  </si>
  <si>
    <t>Indicadores de Observancia (c)</t>
  </si>
  <si>
    <t>Implementación</t>
  </si>
  <si>
    <t>Resultado</t>
  </si>
  <si>
    <t>Fundamento (h)</t>
  </si>
  <si>
    <t>Comentarios (i)</t>
  </si>
  <si>
    <t>SI</t>
  </si>
  <si>
    <t>NO</t>
  </si>
  <si>
    <t xml:space="preserve">Fecha estimada de cumplimiento (e) </t>
  </si>
  <si>
    <t>Monto o valor (f)</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</si>
  <si>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</si>
  <si>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</si>
  <si>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</si>
  <si>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</si>
  <si>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</si>
  <si>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</si>
  <si>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</si>
  <si>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</si>
  <si>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</si>
  <si>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c.</t>
  </si>
  <si>
    <t>Balance Presupuestario de Recursos Disponibles Sostenible (k)</t>
  </si>
  <si>
    <t>Financiamiento Neto dentro del Techo de Financiamiento Neto (l)</t>
  </si>
  <si>
    <t>Art. 6, 19 y 46 de la LDF</t>
  </si>
  <si>
    <t>Recursos destinados a la atención de desastres naturales</t>
  </si>
  <si>
    <t>Asignación al fideicomiso para desastres naturales (m)</t>
  </si>
  <si>
    <t>a.1 Aprobado</t>
  </si>
  <si>
    <t>Art. 9 de la LDF</t>
  </si>
  <si>
    <t>a.2 Pagado</t>
  </si>
  <si>
    <t>Aportación promedio realizada por la Entidad Federativa durante los 5 ejercicios previos, para infraestructura dañada por desastres naturales (n)</t>
  </si>
  <si>
    <t>Saldo del fideicomiso para desastres naturales (o)</t>
  </si>
  <si>
    <t>d.</t>
  </si>
  <si>
    <t>Costo promedio de los últimos 5 ejercicios de la reconstrucción de infraestructura dañada por desastres naturales (p)</t>
  </si>
  <si>
    <t>Techo para servicios personales (q)</t>
  </si>
  <si>
    <t xml:space="preserve">a. </t>
  </si>
  <si>
    <t>Asignación en el Presupuesto de Egresos</t>
  </si>
  <si>
    <t>Art. 10 y 21 de la LDF</t>
  </si>
  <si>
    <t xml:space="preserve">b. </t>
  </si>
  <si>
    <t>Art. 13 fracc. V y 21 de la LDF</t>
  </si>
  <si>
    <t xml:space="preserve">Previsiones de gasto para compromisos de pago derivados de APPs (r) </t>
  </si>
  <si>
    <t>Art. 11 y 21 de la LDF</t>
  </si>
  <si>
    <t>Techo de ADEFAS para el ejercicio fiscal (s)</t>
  </si>
  <si>
    <t>Art. 12 y 20 de la LDF</t>
  </si>
  <si>
    <t>B. INDICADORES CUALITATIVOS</t>
  </si>
  <si>
    <t>Objetivos anuales, estrategias y metas para el ejercicio fiscal (t)</t>
  </si>
  <si>
    <t>Art. 5 y 18 de la LDF</t>
  </si>
  <si>
    <t>Proyecciones de ejercicios posteriores (u)</t>
  </si>
  <si>
    <t>Resultados de ejercicios fiscales anteriores y el ejercicio fiscal en cuestión (w)</t>
  </si>
  <si>
    <t>e.</t>
  </si>
  <si>
    <t>Estudio actuarial de las pensiones de sus trabajadores (x)</t>
  </si>
  <si>
    <t>Balance Presupuestario de Recursos Disponibles, en caso de ser negativo</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</si>
  <si>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</si>
  <si>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</si>
  <si>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</si>
  <si>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Servicios Personales</t>
  </si>
  <si>
    <t>Remuneraciones de los servidores públicos (cc)</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</si>
  <si>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</si>
  <si>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</si>
  <si>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</si>
  <si>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</si>
  <si>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Art. 14 y 21 de la LDF</t>
  </si>
  <si>
    <t>Art. Noveno Transitorio de la LDF</t>
  </si>
  <si>
    <t>Art. 13 frac. III y 21 de la LDF</t>
  </si>
  <si>
    <t>Art. 13 frac. VII y 21 de la LDF</t>
  </si>
  <si>
    <t>INDICADORES DE DEUDA PÚBLICA</t>
  </si>
  <si>
    <t>Obligaciones a Corto Plazo</t>
  </si>
  <si>
    <t>Art. 30 frac. I de la LDF</t>
  </si>
  <si>
    <t>PODER EJECUTIVO (a)</t>
  </si>
  <si>
    <t>Estimada/Aprobado</t>
  </si>
  <si>
    <t>Mecanismo de
Verificación (d)</t>
  </si>
  <si>
    <t>Iniciativa de Ley de Ingresos
y Proyecto de Presupuesto
de Egresos</t>
  </si>
  <si>
    <t xml:space="preserve">Ley de Ingresos y
Presupuesto de Egresos </t>
  </si>
  <si>
    <t>Cuenta Pública / Formato 4
LDF</t>
  </si>
  <si>
    <t>Descripción de riesgos relevantes y propuestas de acción para
enfrentarlos (v)</t>
  </si>
  <si>
    <t>Razones excepcionales que justifican el Balance Presupuestario de
Recursos Disponibles negativo (y)</t>
  </si>
  <si>
    <t>Monto de Ingresos Excedentes derivados de ILD destinados al fin del
A.14, fracción I de la LDF (ff)</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</si>
  <si>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</si>
  <si>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</si>
  <si>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</si>
  <si>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f</t>
  </si>
  <si>
    <t>g</t>
  </si>
  <si>
    <t>Análisis Costo-Beneficio para programas o proyectos de inversión
mayores a 10 millones de UDIS (ll)</t>
  </si>
  <si>
    <t>Análisis de conveniencia y análisis de transferencia de riesgos de los proyectos APPs (mm)</t>
  </si>
  <si>
    <t>Identificación de población objetivo, destino y temporalidad de subsidios
(nn)</t>
  </si>
  <si>
    <t>Límite de Obligaciones a Corto Plazo (oo)</t>
  </si>
  <si>
    <t>Obligaciones a Corto Plazo (pp)</t>
  </si>
  <si>
    <t>V. Balance Presupuestario de Recursos Disponibles (V = A1 + A3.1 – B 1 + C1)</t>
  </si>
  <si>
    <t xml:space="preserve">c. </t>
  </si>
  <si>
    <t>x</t>
  </si>
  <si>
    <t>Cuenta Pública / Tomo II / Formato 4 LDF</t>
  </si>
  <si>
    <t>Presupuesto de Egresos, Anexo 9</t>
  </si>
  <si>
    <t>Cuenta Pública / Tomo VII</t>
  </si>
  <si>
    <t>N.A.</t>
  </si>
  <si>
    <t>Presupuesto de Egresos,
Anexo 19.2</t>
  </si>
  <si>
    <t>Cuenta Pública / Formato 6d)</t>
  </si>
  <si>
    <t>Cuenta Pública /Formato 6a)</t>
  </si>
  <si>
    <t>Iniciativa de Ley de Ingreso / Anexo I  y Proyecto de Presupuesto de Egresos / Anexo 16.2</t>
  </si>
  <si>
    <t>Iniciativa de Ley de Ingresos / Anexo II y Presupuesto de Egresos /Formatos 16.3</t>
  </si>
  <si>
    <t>Proyecto de Presupuesto de Egresos /Anexo 16.10</t>
  </si>
  <si>
    <t>Presupuesto de Egresos Tomos II al IV Formatos de Recursos Humanos</t>
  </si>
  <si>
    <t>La estimación de los incrementos salariales se integran  en el presupuesto de Servicios Personales.</t>
  </si>
  <si>
    <t>Presupuesto de Egresos / Tomo V</t>
  </si>
  <si>
    <t>No hubo ingresos excedentes derivados de ILD</t>
  </si>
  <si>
    <t>Apegados a los Arts. 30 y 31 de la LDFEFM 6% de los ingresos totales sin incluir el financiamiento neto / Ley de Ingresos</t>
  </si>
  <si>
    <t>Saldo de b. Documentos por Pagar a Corto Plazo del Formato 1. Estado de Situación Financiera</t>
  </si>
  <si>
    <t>Monto de Ingresos Excedentes derivados de ILD en un nivel de
endeudamiento sostenible de acuerdo al Sistema de Alertas hasta por el 5% de los recursos para cubrir el Gasto Corriente (kk)</t>
  </si>
  <si>
    <t>Monto de Ingresos Excedentes derivados de ILD destinados al fin
señalado por el Artículo 14, párrafo segundo y en el artículo 21 y Noveno Transitorio de la LDF (jj)</t>
  </si>
  <si>
    <t xml:space="preserve">        a) Gran Museo del Mundo Maya de Mérida</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</si>
  <si>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</si>
  <si>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Bajo protesta de decir verdad declaramos que los Estados Financieros y sus Notas son razonablemente correctos y son responsabilidad del emisor.</t>
  </si>
  <si>
    <t>2022 (d)</t>
  </si>
  <si>
    <t>31 de diciembre de 2021 (e)</t>
  </si>
  <si>
    <t>Saldo
31 de diciembre de 2021 (d)</t>
  </si>
  <si>
    <t>Al 31 de diciembre de 2021 y al 31 de diciembre de 2022 (b)</t>
  </si>
  <si>
    <t>Del 1 de enero al 31 de diciembre de 2022 (b)</t>
  </si>
  <si>
    <t>Denominación de la Deuda Pública y
Otros Pasivos (c)</t>
  </si>
  <si>
    <t>Amortizaciones
del Periodo (f)</t>
  </si>
  <si>
    <t>Fecha de vencimiento
(f)</t>
  </si>
  <si>
    <t>Monto pagado de la inversión al 31 de diciembre de 2022 (k)</t>
  </si>
  <si>
    <t>Monto pagado de la inversión actualizado al 31 de diciembre de 2022 (l)</t>
  </si>
  <si>
    <t>Saldo pendiente por pagar de la inversión al 31 de diciembre de 2022 (m = g - l)</t>
  </si>
  <si>
    <t>Estimado/
Aprobado</t>
  </si>
  <si>
    <t>Subejercicio (e)</t>
  </si>
  <si>
    <t>TIIE + 0.39</t>
  </si>
  <si>
    <t xml:space="preserve">        B. Banco Mercantil del Norte</t>
  </si>
  <si>
    <t>TIIE + 0.40</t>
  </si>
  <si>
    <t xml:space="preserve">        C. Banco Santander</t>
  </si>
  <si>
    <t>TIIE + 0.31</t>
  </si>
  <si>
    <r>
      <t>Monto promedio mensual del pago de la contraprestación (</t>
    </r>
    <r>
      <rPr>
        <b/>
        <sz val="10"/>
        <color theme="0"/>
        <rFont val="Arial"/>
        <family val="2"/>
      </rPr>
      <t>i</t>
    </r>
    <r>
      <rPr>
        <b/>
        <sz val="10"/>
        <color theme="0"/>
        <rFont val="Barlow"/>
      </rPr>
      <t>)</t>
    </r>
  </si>
  <si>
    <t xml:space="preserve">            PARQUE CIENTÍFICO Y TECNOLÓGICO DE YUCATÁN</t>
  </si>
  <si>
    <t xml:space="preserve">            CENTRO DE CONCILIACIÓN LABORAL DEL ESTADO DE YUCATÁN</t>
  </si>
  <si>
    <t xml:space="preserve">        D. Transferencias, Asignaciones,Subsidios y Subvenciones, y Pensiones y Jubilaciones</t>
  </si>
  <si>
    <t>Unidad (pesos/
porcentaje) (g)</t>
  </si>
  <si>
    <t>Unidad de Gestión de la Inversión (UGI) de la SAF y Liga:
https://transparencia.yucatan.gob.mx/informes.php?id=disciplina_financiera&amp;p=2018_2024</t>
  </si>
  <si>
    <t>Proyecto de Presupuesto de Egresos / Anexo 16.1</t>
  </si>
  <si>
    <t>Proyecto de Presupuesto de Egresos 2022 Anexo 16.9</t>
  </si>
  <si>
    <t>Corresponde al monto promedio mensual del pago de la contraprestación</t>
  </si>
  <si>
    <t>Proyecto de Presupuesto de Egresos 2022 / Anexo 5.2.3</t>
  </si>
  <si>
    <t>Presupuesto de Egresos 2022 / Anexo 5.2.3</t>
  </si>
  <si>
    <t xml:space="preserve"> Iniciativa de Ley de Ingresos /Exposición de Motivos, fracción 3 y Proyecto de Presupuesto de Egresos 2022 Exposición de Motivos</t>
  </si>
  <si>
    <t>Iniciativa de Ley de Ingresos/ Exposición de motivos, fracción 5, y del Proyecto de Presupuesto / Apartado 2.5</t>
  </si>
  <si>
    <t>VII. Balance Presupuestario de Recursos Etiquetados (VII = A2 + A3.2 – B2 + C2)</t>
  </si>
  <si>
    <t>VI. Balance Presupuestario de Recursos Disponibles sin Financiamiento Neto (VI = V - A3.1)</t>
  </si>
  <si>
    <t>VIII. Balance Presupuestario de Recursos Etiquetados sin Financiamiento Neto (VIII = VII - A3.2)</t>
  </si>
  <si>
    <t xml:space="preserve">        A3. Financiamiento Neto (A3 = F - G )</t>
  </si>
  <si>
    <t xml:space="preserve">        A3.1 Financiamiento Neto con Fuente de Pago de Ingresos de Libre Disposición (A3.1 = F1 - G1)</t>
  </si>
  <si>
    <t>III. Balance Presupuestario sin Financiamiento Neto y sin Remanentes del Ejercicio Anterior (III = II - C)</t>
  </si>
  <si>
    <r>
      <t xml:space="preserve">        B. Egresos Presupuestarios</t>
    </r>
    <r>
      <rPr>
        <b/>
        <vertAlign val="superscript"/>
        <sz val="10"/>
        <color theme="1"/>
        <rFont val="Barlow"/>
      </rPr>
      <t>1</t>
    </r>
    <r>
      <rPr>
        <b/>
        <sz val="10"/>
        <color theme="1"/>
        <rFont val="Barlow"/>
      </rPr>
      <t xml:space="preserve">  (B = B1+B2)</t>
    </r>
  </si>
  <si>
    <t>I. Gasto No Etiquetado</t>
  </si>
  <si>
    <t xml:space="preserve">            JUNTA DE ASISTENCIA PRIVADA DEL ESTADO DE YUCATÁN</t>
  </si>
  <si>
    <t>II. Gasto Etiquetado</t>
  </si>
  <si>
    <t>III. Total De Egresos  (III = I + II)</t>
  </si>
  <si>
    <t>No se contrato durante el 2022 ningún proyecto de 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</si>
</sst>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 numFmtId="165" formatCode="#,##0.00_ ;[Red]\-#,##0.00\ "/>
  </numFmts>
  <fonts count="20" x14ac:knownFonts="1">
    <font>
      <sz val="11"/>
      <color theme="1"/>
      <name val="Calibri"/>
      <family val="2"/>
      <scheme val="minor"/>
    </font>
    <font>
      <b/>
      <sz val="10"/>
      <color theme="1"/>
      <name val="Barlow"/>
    </font>
    <font>
      <sz val="10"/>
      <color theme="1"/>
      <name val="Barlow"/>
    </font>
    <font>
      <b/>
      <sz val="10"/>
      <color theme="0"/>
      <name val="Barlow"/>
    </font>
    <font>
      <sz val="11"/>
      <color theme="1"/>
      <name val="Calibri"/>
      <family val="2"/>
      <scheme val="minor"/>
    </font>
    <font>
      <sz val="11"/>
      <color rgb="FF000000"/>
      <name val="Calibri"/>
      <family val="2"/>
      <scheme val="minor"/>
    </font>
    <font>
      <b/>
      <sz val="10"/>
      <color rgb="FFFF0000"/>
      <name val="Barlow"/>
    </font>
    <font>
      <b/>
      <sz val="10"/>
      <name val="Barlow"/>
    </font>
    <font>
      <sz val="10"/>
      <name val="Barlow"/>
    </font>
    <font>
      <vertAlign val="superscript"/>
      <sz val="10"/>
      <color theme="1"/>
      <name val="Barlow"/>
    </font>
    <font>
      <b/>
      <vertAlign val="superscript"/>
      <sz val="10"/>
      <color theme="1"/>
      <name val="Barlow"/>
    </font>
    <font>
      <b/>
      <sz val="10"/>
      <color rgb="FF000000"/>
      <name val="Barlow"/>
    </font>
    <font>
      <sz val="10"/>
      <color rgb="FF000000"/>
      <name val="Barlow"/>
    </font>
    <font>
      <b/>
      <sz val="10"/>
      <color rgb="FFFFFFFF"/>
      <name val="Barlow"/>
    </font>
    <font>
      <u/>
      <sz val="11"/>
      <color theme="10"/>
      <name val="Calibri"/>
      <family val="2"/>
      <scheme val="minor"/>
    </font>
    <font>
      <sz val="11"/>
      <color theme="1"/>
      <name val="Barlow"/>
    </font>
    <font>
      <b/>
      <sz val="11"/>
      <color theme="1"/>
      <name val="Barlow"/>
    </font>
    <font>
      <b/>
      <sz val="10"/>
      <color theme="0"/>
      <name val="Arial"/>
      <family val="2"/>
    </font>
    <font>
      <i/>
      <sz val="10"/>
      <name val="Barlow"/>
    </font>
    <font>
      <u/>
      <sz val="10"/>
      <name val="Barlow"/>
    </font>
  </fonts>
  <fills count="7">
    <fill>
      <patternFill patternType="none"/>
    </fill>
    <fill>
      <patternFill patternType="gray125"/>
    </fill>
    <fill>
      <patternFill patternType="solid">
        <fgColor indexed="65" tint="-0.49995422223578601"/>
        <bgColor indexed="64"/>
      </patternFill>
    </fill>
    <fill>
      <patternFill patternType="solid">
        <fgColor rgb="FF808080"/>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top/>
      <bottom style="thin">
        <color indexed="64"/>
      </bottom>
      <diagonal/>
    </border>
    <border>
      <left style="thin">
        <color auto="1"/>
      </left>
      <right/>
      <top style="thin">
        <color indexed="64"/>
      </top>
      <bottom/>
      <diagonal/>
    </border>
    <border>
      <left/>
      <right style="thin">
        <color auto="1"/>
      </right>
      <top/>
      <bottom/>
      <diagonal/>
    </border>
    <border>
      <left/>
      <right style="thin">
        <color auto="1"/>
      </right>
      <top/>
      <bottom style="thin">
        <color indexed="64"/>
      </bottom>
      <diagonal/>
    </border>
    <border>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right/>
      <top style="thin">
        <color rgb="FF000000"/>
      </top>
      <bottom/>
      <diagonal/>
    </border>
    <border>
      <left style="thin">
        <color indexed="64"/>
      </left>
      <right style="thin">
        <color indexed="64"/>
      </right>
      <top/>
      <bottom/>
      <diagonal/>
    </border>
  </borders>
  <cellStyleXfs count="6">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xf numFmtId="43" fontId="4" fillId="0" borderId="0" applyFont="0" applyFill="0" applyBorder="0" applyAlignment="0" applyProtection="0"/>
    <xf numFmtId="0" fontId="14" fillId="0" borderId="0" applyNumberFormat="0" applyFill="0" applyBorder="0" applyAlignment="0" applyProtection="0"/>
  </cellStyleXfs>
  <cellXfs count="274">
    <xf numFmtId="0" fontId="0" fillId="0" borderId="0" xfId="0"/>
    <xf numFmtId="0" fontId="2" fillId="0" borderId="0" xfId="0" applyFont="1"/>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164" fontId="1" fillId="0" borderId="1" xfId="0" applyNumberFormat="1" applyFont="1" applyBorder="1"/>
    <xf numFmtId="164" fontId="1" fillId="0" borderId="4" xfId="0" applyNumberFormat="1" applyFont="1" applyBorder="1"/>
    <xf numFmtId="164" fontId="2" fillId="0" borderId="0" xfId="0" applyNumberFormat="1" applyFont="1"/>
    <xf numFmtId="164" fontId="2" fillId="0" borderId="5" xfId="0" applyNumberFormat="1" applyFont="1" applyBorder="1"/>
    <xf numFmtId="164" fontId="1" fillId="0" borderId="0" xfId="0" applyNumberFormat="1" applyFont="1"/>
    <xf numFmtId="164" fontId="1" fillId="0" borderId="5" xfId="0" applyNumberFormat="1" applyFont="1" applyBorder="1"/>
    <xf numFmtId="164" fontId="2" fillId="0" borderId="3" xfId="0" applyNumberFormat="1" applyFont="1" applyBorder="1"/>
    <xf numFmtId="0" fontId="2" fillId="0" borderId="10" xfId="0" applyFont="1" applyBorder="1" applyAlignment="1">
      <alignment wrapText="1"/>
    </xf>
    <xf numFmtId="164" fontId="2" fillId="0" borderId="1" xfId="0" applyNumberFormat="1" applyFont="1" applyBorder="1"/>
    <xf numFmtId="164" fontId="2" fillId="0" borderId="13" xfId="0" applyNumberFormat="1" applyFont="1" applyBorder="1"/>
    <xf numFmtId="0" fontId="1" fillId="0" borderId="8" xfId="0" applyFont="1" applyBorder="1" applyAlignment="1">
      <alignment wrapText="1"/>
    </xf>
    <xf numFmtId="164" fontId="1" fillId="0" borderId="11" xfId="0" applyNumberFormat="1" applyFont="1" applyBorder="1"/>
    <xf numFmtId="0" fontId="2" fillId="0" borderId="8" xfId="0" applyFont="1" applyBorder="1" applyAlignment="1">
      <alignment wrapText="1"/>
    </xf>
    <xf numFmtId="164" fontId="2" fillId="0" borderId="11" xfId="0" applyNumberFormat="1" applyFont="1" applyBorder="1"/>
    <xf numFmtId="164" fontId="2" fillId="0" borderId="12" xfId="0" applyNumberFormat="1" applyFont="1" applyBorder="1"/>
    <xf numFmtId="164" fontId="1" fillId="0" borderId="13" xfId="0" applyNumberFormat="1" applyFont="1" applyBorder="1"/>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8" xfId="0" applyFont="1" applyBorder="1"/>
    <xf numFmtId="0" fontId="1" fillId="0" borderId="0" xfId="0" applyFont="1"/>
    <xf numFmtId="0" fontId="2" fillId="0" borderId="8" xfId="0" applyFont="1" applyBorder="1"/>
    <xf numFmtId="44" fontId="2" fillId="0" borderId="0" xfId="1" applyFont="1"/>
    <xf numFmtId="0" fontId="3" fillId="2" borderId="12" xfId="0" applyFont="1" applyFill="1" applyBorder="1" applyAlignment="1">
      <alignment horizontal="center" vertical="center" wrapText="1"/>
    </xf>
    <xf numFmtId="0" fontId="1" fillId="0" borderId="10" xfId="0" applyFont="1" applyBorder="1" applyAlignment="1">
      <alignment wrapText="1"/>
    </xf>
    <xf numFmtId="164" fontId="7" fillId="0" borderId="1" xfId="0" applyNumberFormat="1" applyFont="1" applyBorder="1"/>
    <xf numFmtId="164" fontId="7" fillId="0" borderId="0" xfId="0" applyNumberFormat="1" applyFont="1"/>
    <xf numFmtId="164" fontId="8" fillId="0" borderId="0" xfId="0" applyNumberFormat="1" applyFont="1"/>
    <xf numFmtId="0" fontId="1" fillId="0" borderId="10" xfId="0" applyFont="1" applyBorder="1"/>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7" fillId="0" borderId="11" xfId="0" applyNumberFormat="1" applyFont="1" applyBorder="1"/>
    <xf numFmtId="164" fontId="8" fillId="0" borderId="11" xfId="0" applyNumberFormat="1" applyFont="1" applyBorder="1"/>
    <xf numFmtId="164" fontId="7" fillId="0" borderId="13" xfId="0" applyNumberFormat="1" applyFont="1" applyBorder="1"/>
    <xf numFmtId="0" fontId="1" fillId="0" borderId="3" xfId="0" applyFont="1" applyBorder="1"/>
    <xf numFmtId="164" fontId="1" fillId="0" borderId="3" xfId="0" applyNumberFormat="1" applyFont="1" applyBorder="1"/>
    <xf numFmtId="164" fontId="1" fillId="0" borderId="12" xfId="0" applyNumberFormat="1" applyFont="1" applyBorder="1"/>
    <xf numFmtId="0" fontId="3" fillId="2" borderId="15" xfId="0" applyFont="1" applyFill="1" applyBorder="1" applyAlignment="1">
      <alignment horizontal="center" vertical="center"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 fillId="0" borderId="9" xfId="0" applyFont="1" applyBorder="1"/>
    <xf numFmtId="164" fontId="7" fillId="0" borderId="3" xfId="0" applyNumberFormat="1" applyFont="1" applyBorder="1"/>
    <xf numFmtId="164" fontId="7" fillId="0" borderId="12" xfId="0" applyNumberFormat="1" applyFont="1" applyBorder="1"/>
    <xf numFmtId="0" fontId="3" fillId="2" borderId="15" xfId="0" applyFont="1" applyFill="1" applyBorder="1" applyAlignment="1">
      <alignment horizontal="center" wrapText="1"/>
    </xf>
    <xf numFmtId="0" fontId="1" fillId="0" borderId="9" xfId="0" applyFont="1" applyBorder="1" applyAlignment="1">
      <alignment wrapText="1"/>
    </xf>
    <xf numFmtId="0" fontId="2" fillId="0" borderId="9" xfId="0" applyFont="1" applyBorder="1" applyAlignment="1">
      <alignment wrapText="1"/>
    </xf>
    <xf numFmtId="0" fontId="1" fillId="0" borderId="1" xfId="0" applyFont="1" applyBorder="1" applyAlignment="1">
      <alignment wrapText="1"/>
    </xf>
    <xf numFmtId="164" fontId="1" fillId="0" borderId="1" xfId="0" applyNumberFormat="1" applyFont="1" applyBorder="1" applyAlignment="1">
      <alignment wrapText="1"/>
    </xf>
    <xf numFmtId="164" fontId="1" fillId="0" borderId="13" xfId="0" applyNumberFormat="1" applyFont="1" applyBorder="1" applyAlignment="1">
      <alignment wrapText="1"/>
    </xf>
    <xf numFmtId="14" fontId="2" fillId="0" borderId="0" xfId="0" applyNumberFormat="1" applyFont="1" applyAlignment="1">
      <alignment wrapText="1"/>
    </xf>
    <xf numFmtId="8" fontId="2" fillId="0" borderId="0" xfId="1" applyNumberFormat="1" applyFont="1" applyFill="1" applyBorder="1" applyAlignment="1">
      <alignment wrapText="1"/>
    </xf>
    <xf numFmtId="8" fontId="2" fillId="0" borderId="11" xfId="1" applyNumberFormat="1" applyFont="1" applyFill="1" applyBorder="1" applyAlignment="1">
      <alignment wrapText="1"/>
    </xf>
    <xf numFmtId="0" fontId="2" fillId="0" borderId="0" xfId="0" applyFont="1" applyAlignment="1">
      <alignment wrapText="1"/>
    </xf>
    <xf numFmtId="0" fontId="2" fillId="0" borderId="11" xfId="0" applyFont="1" applyBorder="1" applyAlignment="1">
      <alignment wrapText="1"/>
    </xf>
    <xf numFmtId="0" fontId="1" fillId="0" borderId="0" xfId="0" applyFont="1" applyAlignment="1">
      <alignment wrapText="1"/>
    </xf>
    <xf numFmtId="0" fontId="1" fillId="0" borderId="11" xfId="0" applyFont="1" applyBorder="1" applyAlignment="1">
      <alignment wrapText="1"/>
    </xf>
    <xf numFmtId="0" fontId="1" fillId="0" borderId="3" xfId="0" applyFont="1" applyBorder="1" applyAlignment="1">
      <alignment wrapText="1"/>
    </xf>
    <xf numFmtId="164" fontId="1" fillId="0" borderId="3" xfId="0" applyNumberFormat="1" applyFont="1" applyBorder="1" applyAlignment="1">
      <alignment wrapText="1"/>
    </xf>
    <xf numFmtId="164" fontId="1" fillId="0" borderId="12" xfId="0" applyNumberFormat="1" applyFont="1" applyBorder="1" applyAlignment="1">
      <alignment wrapText="1"/>
    </xf>
    <xf numFmtId="164" fontId="2" fillId="0" borderId="0" xfId="0" applyNumberFormat="1" applyFont="1" applyAlignment="1">
      <alignment wrapText="1"/>
    </xf>
    <xf numFmtId="0" fontId="12" fillId="0" borderId="0" xfId="3" applyFont="1"/>
    <xf numFmtId="0" fontId="13" fillId="3" borderId="15" xfId="3" applyFont="1" applyFill="1" applyBorder="1" applyAlignment="1">
      <alignment horizontal="center" vertical="center" wrapText="1"/>
    </xf>
    <xf numFmtId="0" fontId="2" fillId="0" borderId="0" xfId="0" applyFont="1" applyAlignment="1">
      <alignment horizontal="center" vertical="center" wrapText="1"/>
    </xf>
    <xf numFmtId="8" fontId="2" fillId="0" borderId="0" xfId="0" applyNumberFormat="1" applyFont="1"/>
    <xf numFmtId="0" fontId="2" fillId="0" borderId="9" xfId="0" applyFont="1" applyBorder="1"/>
    <xf numFmtId="0" fontId="2" fillId="0" borderId="3" xfId="0" applyFont="1" applyBorder="1"/>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13" fillId="3" borderId="2" xfId="3" applyFont="1" applyFill="1" applyBorder="1" applyAlignment="1">
      <alignment horizontal="center" vertical="center" wrapText="1"/>
    </xf>
    <xf numFmtId="0" fontId="11" fillId="0" borderId="16" xfId="3" applyFont="1" applyBorder="1" applyAlignment="1">
      <alignment horizontal="left" vertical="center" wrapText="1"/>
    </xf>
    <xf numFmtId="0" fontId="12" fillId="0" borderId="19" xfId="3" applyFont="1" applyBorder="1" applyAlignment="1">
      <alignment horizontal="left" vertical="center" wrapText="1"/>
    </xf>
    <xf numFmtId="0" fontId="11" fillId="0" borderId="19" xfId="3" applyFont="1" applyBorder="1" applyAlignment="1">
      <alignment horizontal="left" vertical="center" wrapText="1"/>
    </xf>
    <xf numFmtId="0" fontId="11" fillId="0" borderId="14" xfId="3" applyFont="1" applyBorder="1" applyAlignment="1">
      <alignment horizontal="lef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15" fillId="0" borderId="0" xfId="0" applyFont="1"/>
    <xf numFmtId="0" fontId="16" fillId="0" borderId="0" xfId="0" applyFont="1"/>
    <xf numFmtId="0" fontId="1" fillId="0" borderId="8" xfId="0" applyFont="1" applyBorder="1" applyAlignment="1">
      <alignment horizontal="center"/>
    </xf>
    <xf numFmtId="0" fontId="1" fillId="0" borderId="0" xfId="0" applyFont="1" applyAlignment="1">
      <alignment horizontal="center"/>
    </xf>
    <xf numFmtId="164" fontId="6" fillId="0" borderId="0" xfId="0" applyNumberFormat="1" applyFont="1" applyAlignment="1">
      <alignment horizontal="center"/>
    </xf>
    <xf numFmtId="0" fontId="1" fillId="0" borderId="11" xfId="0" applyFont="1" applyBorder="1" applyAlignment="1">
      <alignment horizontal="center"/>
    </xf>
    <xf numFmtId="0" fontId="2" fillId="0" borderId="0" xfId="0" applyFont="1" applyAlignment="1">
      <alignment horizontal="left" vertical="top" wrapText="1"/>
    </xf>
    <xf numFmtId="0" fontId="1" fillId="0" borderId="1" xfId="0" applyFont="1" applyBorder="1" applyAlignment="1">
      <alignment horizontal="right" wrapText="1"/>
    </xf>
    <xf numFmtId="0" fontId="2" fillId="0" borderId="0" xfId="0" applyFont="1" applyAlignment="1">
      <alignment horizontal="right" wrapText="1"/>
    </xf>
    <xf numFmtId="164" fontId="1" fillId="5" borderId="0" xfId="0" applyNumberFormat="1" applyFont="1" applyFill="1"/>
    <xf numFmtId="164" fontId="7" fillId="5" borderId="0" xfId="0" applyNumberFormat="1" applyFont="1" applyFill="1"/>
    <xf numFmtId="164" fontId="8" fillId="5" borderId="0" xfId="0" applyNumberFormat="1" applyFont="1" applyFill="1"/>
    <xf numFmtId="0" fontId="2" fillId="0" borderId="10" xfId="0" applyFont="1" applyBorder="1"/>
    <xf numFmtId="164" fontId="8" fillId="0" borderId="1" xfId="0" applyNumberFormat="1" applyFont="1" applyBorder="1"/>
    <xf numFmtId="164" fontId="8" fillId="0" borderId="13" xfId="0" applyNumberFormat="1" applyFont="1" applyBorder="1"/>
    <xf numFmtId="164" fontId="1" fillId="6" borderId="0" xfId="0" applyNumberFormat="1" applyFont="1" applyFill="1"/>
    <xf numFmtId="164" fontId="1" fillId="6" borderId="11" xfId="0" applyNumberFormat="1" applyFont="1" applyFill="1" applyBorder="1"/>
    <xf numFmtId="4" fontId="2" fillId="0" borderId="0" xfId="0" applyNumberFormat="1" applyFont="1"/>
    <xf numFmtId="4" fontId="2" fillId="0" borderId="11" xfId="0" applyNumberFormat="1" applyFont="1" applyBorder="1"/>
    <xf numFmtId="4" fontId="1" fillId="0" borderId="3" xfId="0" applyNumberFormat="1" applyFont="1" applyBorder="1"/>
    <xf numFmtId="4" fontId="1" fillId="0" borderId="12" xfId="0" applyNumberFormat="1" applyFont="1" applyBorder="1"/>
    <xf numFmtId="43" fontId="2" fillId="0" borderId="0" xfId="4" applyFont="1"/>
    <xf numFmtId="0" fontId="1" fillId="0" borderId="1" xfId="0" applyFont="1" applyBorder="1"/>
    <xf numFmtId="0" fontId="2" fillId="0" borderId="0" xfId="0" applyFont="1" applyAlignment="1">
      <alignment horizontal="center"/>
    </xf>
    <xf numFmtId="10" fontId="2" fillId="0" borderId="11" xfId="2" applyNumberFormat="1" applyFont="1" applyFill="1" applyBorder="1"/>
    <xf numFmtId="0" fontId="2" fillId="0" borderId="3" xfId="0" applyFont="1" applyBorder="1" applyAlignment="1">
      <alignment horizontal="center"/>
    </xf>
    <xf numFmtId="10" fontId="2" fillId="0" borderId="12" xfId="2" applyNumberFormat="1" applyFont="1" applyFill="1" applyBorder="1"/>
    <xf numFmtId="0" fontId="3" fillId="2" borderId="2" xfId="0" applyFont="1" applyFill="1" applyBorder="1" applyAlignment="1">
      <alignment horizontal="left" vertical="center" wrapText="1"/>
    </xf>
    <xf numFmtId="0" fontId="1" fillId="0" borderId="10" xfId="0" applyFont="1" applyBorder="1" applyAlignment="1">
      <alignment vertical="top"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0" applyFont="1"/>
    <xf numFmtId="0" fontId="3" fillId="2" borderId="7" xfId="0" applyFont="1" applyFill="1" applyBorder="1" applyAlignment="1">
      <alignment horizontal="center" vertical="center" wrapText="1"/>
    </xf>
    <xf numFmtId="7" fontId="11" fillId="0" borderId="0" xfId="1" applyNumberFormat="1" applyFont="1" applyAlignment="1">
      <alignment horizontal="right" vertical="center" wrapText="1"/>
    </xf>
    <xf numFmtId="7" fontId="11" fillId="0" borderId="16" xfId="1" applyNumberFormat="1" applyFont="1" applyBorder="1" applyAlignment="1">
      <alignment horizontal="right" vertical="center" wrapText="1"/>
    </xf>
    <xf numFmtId="7" fontId="12" fillId="0" borderId="0" xfId="1" applyNumberFormat="1" applyFont="1" applyAlignment="1">
      <alignment horizontal="right" vertical="center" wrapText="1"/>
    </xf>
    <xf numFmtId="7" fontId="12" fillId="0" borderId="19" xfId="1" applyNumberFormat="1" applyFont="1" applyBorder="1" applyAlignment="1">
      <alignment horizontal="right" vertical="center" wrapText="1"/>
    </xf>
    <xf numFmtId="7" fontId="11" fillId="0" borderId="19" xfId="1" applyNumberFormat="1" applyFont="1" applyBorder="1" applyAlignment="1">
      <alignment horizontal="right" vertical="center" wrapText="1"/>
    </xf>
    <xf numFmtId="7" fontId="11" fillId="0" borderId="17" xfId="1" applyNumberFormat="1" applyFont="1" applyBorder="1" applyAlignment="1">
      <alignment horizontal="right" vertical="center" wrapText="1"/>
    </xf>
    <xf numFmtId="7" fontId="11" fillId="0" borderId="14" xfId="1" applyNumberFormat="1" applyFont="1" applyBorder="1" applyAlignment="1">
      <alignment horizontal="right" vertical="center" wrapText="1"/>
    </xf>
    <xf numFmtId="0" fontId="8" fillId="0" borderId="0" xfId="0" applyFont="1"/>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8" fillId="0" borderId="1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7" fillId="0" borderId="10" xfId="0" applyFont="1" applyBorder="1" applyAlignment="1">
      <alignment horizontal="left" vertical="center" wrapText="1"/>
    </xf>
    <xf numFmtId="0" fontId="7" fillId="0" borderId="1" xfId="0" applyFont="1" applyBorder="1" applyAlignment="1">
      <alignment vertical="center"/>
    </xf>
    <xf numFmtId="0" fontId="7" fillId="0" borderId="6" xfId="0" applyFont="1" applyBorder="1" applyAlignment="1">
      <alignment vertical="center" wrapText="1"/>
    </xf>
    <xf numFmtId="0" fontId="7" fillId="0" borderId="7" xfId="0" applyFont="1" applyBorder="1" applyAlignment="1">
      <alignment horizontal="center" vertical="center" wrapText="1"/>
    </xf>
    <xf numFmtId="0" fontId="7" fillId="0" borderId="0" xfId="0" applyFont="1"/>
    <xf numFmtId="0" fontId="8" fillId="0" borderId="10" xfId="0" applyFont="1" applyBorder="1" applyAlignment="1">
      <alignment horizontal="left" vertical="center" wrapText="1"/>
    </xf>
    <xf numFmtId="0" fontId="18" fillId="0" borderId="1" xfId="0" applyFont="1" applyBorder="1" applyAlignment="1">
      <alignment horizontal="center" vertical="center"/>
    </xf>
    <xf numFmtId="0" fontId="18" fillId="0" borderId="13" xfId="0" applyFont="1" applyBorder="1" applyAlignment="1">
      <alignment vertical="center" wrapText="1"/>
    </xf>
    <xf numFmtId="0" fontId="8" fillId="0" borderId="12" xfId="0" applyFont="1" applyBorder="1" applyAlignment="1">
      <alignment horizontal="center" vertical="center" wrapText="1"/>
    </xf>
    <xf numFmtId="0" fontId="8" fillId="0" borderId="14" xfId="0" applyFont="1" applyBorder="1" applyAlignment="1">
      <alignment vertical="center" wrapText="1"/>
    </xf>
    <xf numFmtId="165" fontId="8" fillId="0" borderId="14" xfId="0" applyNumberFormat="1" applyFont="1" applyBorder="1" applyAlignment="1">
      <alignment horizontal="right" vertical="center" wrapText="1"/>
    </xf>
    <xf numFmtId="0" fontId="19" fillId="0" borderId="14" xfId="5" applyFont="1" applyFill="1" applyBorder="1" applyAlignment="1">
      <alignment vertical="center" wrapText="1"/>
    </xf>
    <xf numFmtId="0" fontId="8" fillId="0" borderId="2" xfId="0" applyFont="1" applyBorder="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vertical="center" wrapText="1"/>
    </xf>
    <xf numFmtId="0" fontId="8" fillId="0" borderId="15" xfId="0" applyFont="1" applyBorder="1" applyAlignment="1">
      <alignment vertical="center" wrapText="1"/>
    </xf>
    <xf numFmtId="165" fontId="8" fillId="0" borderId="15" xfId="0" applyNumberFormat="1" applyFont="1" applyBorder="1" applyAlignment="1">
      <alignment horizontal="right" vertical="center" wrapText="1"/>
    </xf>
    <xf numFmtId="0" fontId="19" fillId="0" borderId="15" xfId="5" applyFont="1" applyFill="1" applyBorder="1" applyAlignment="1">
      <alignment vertical="center" wrapText="1"/>
    </xf>
    <xf numFmtId="165" fontId="7" fillId="0" borderId="6" xfId="0" applyNumberFormat="1" applyFont="1" applyBorder="1" applyAlignment="1">
      <alignment horizontal="center" vertical="center" wrapText="1"/>
    </xf>
    <xf numFmtId="4" fontId="8" fillId="0" borderId="15" xfId="0" applyNumberFormat="1"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3"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 xfId="0" applyFont="1" applyBorder="1" applyAlignment="1">
      <alignment vertical="center"/>
    </xf>
    <xf numFmtId="0" fontId="8" fillId="0" borderId="6" xfId="0" applyFont="1" applyBorder="1" applyAlignment="1">
      <alignment horizontal="left" vertical="center" wrapText="1"/>
    </xf>
    <xf numFmtId="0" fontId="8" fillId="0" borderId="6" xfId="0" applyFont="1" applyBorder="1" applyAlignment="1">
      <alignment vertical="center" wrapText="1"/>
    </xf>
    <xf numFmtId="6" fontId="8" fillId="0" borderId="15" xfId="0" applyNumberFormat="1" applyFont="1" applyBorder="1" applyAlignment="1">
      <alignment horizontal="right" vertical="center" wrapText="1"/>
    </xf>
    <xf numFmtId="165" fontId="8" fillId="0" borderId="15" xfId="4" applyNumberFormat="1" applyFont="1" applyFill="1" applyBorder="1" applyAlignment="1">
      <alignment horizontal="right" vertical="center" wrapText="1"/>
    </xf>
    <xf numFmtId="0" fontId="7" fillId="0" borderId="8" xfId="0" applyFont="1" applyBorder="1" applyAlignment="1">
      <alignment horizontal="left" vertical="center" wrapText="1"/>
    </xf>
    <xf numFmtId="0" fontId="7" fillId="0" borderId="0" xfId="0" applyFont="1" applyAlignment="1">
      <alignment vertical="center"/>
    </xf>
    <xf numFmtId="0" fontId="8" fillId="0" borderId="16" xfId="0" applyFont="1" applyBorder="1" applyAlignment="1">
      <alignment vertical="center" wrapText="1"/>
    </xf>
    <xf numFmtId="165" fontId="8" fillId="0" borderId="6" xfId="0" applyNumberFormat="1"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165" fontId="8" fillId="0" borderId="3"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6" xfId="0" applyFont="1" applyBorder="1" applyAlignment="1">
      <alignment horizontal="center" vertical="center" wrapText="1"/>
    </xf>
    <xf numFmtId="165" fontId="8" fillId="0" borderId="15" xfId="0" applyNumberFormat="1" applyFont="1" applyBorder="1" applyAlignment="1">
      <alignment horizontal="center" vertical="center" wrapText="1"/>
    </xf>
    <xf numFmtId="0" fontId="8" fillId="4" borderId="0" xfId="0" applyFont="1" applyFill="1"/>
    <xf numFmtId="0" fontId="18" fillId="0" borderId="1" xfId="0" applyFont="1" applyBorder="1" applyAlignment="1">
      <alignment horizontal="center" vertical="center" wrapText="1"/>
    </xf>
    <xf numFmtId="0" fontId="8" fillId="0" borderId="2" xfId="0" applyFont="1" applyBorder="1" applyAlignment="1">
      <alignment horizontal="left" vertical="center"/>
    </xf>
    <xf numFmtId="0" fontId="8" fillId="0" borderId="6" xfId="0" applyFont="1" applyBorder="1" applyAlignment="1">
      <alignment horizontal="justify" vertical="center"/>
    </xf>
    <xf numFmtId="0" fontId="8" fillId="0" borderId="6" xfId="0" applyFont="1" applyBorder="1" applyAlignment="1">
      <alignment horizontal="left" vertical="center"/>
    </xf>
    <xf numFmtId="0" fontId="8" fillId="0" borderId="7" xfId="0" applyFont="1" applyBorder="1" applyAlignment="1">
      <alignment horizontal="justify" vertical="center"/>
    </xf>
    <xf numFmtId="0" fontId="7" fillId="0" borderId="2" xfId="0" applyFont="1" applyBorder="1" applyAlignment="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center" vertical="center" wrapText="1"/>
    </xf>
    <xf numFmtId="0" fontId="18" fillId="0" borderId="12" xfId="0" applyFont="1" applyBorder="1" applyAlignment="1">
      <alignment vertical="center" wrapText="1"/>
    </xf>
    <xf numFmtId="0" fontId="8" fillId="0" borderId="0" xfId="0" applyFont="1" applyAlignment="1">
      <alignment horizontal="left"/>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2" fillId="0" borderId="8" xfId="0" applyFont="1" applyBorder="1"/>
    <xf numFmtId="0" fontId="2" fillId="0" borderId="0" xfId="0" applyFont="1"/>
    <xf numFmtId="0" fontId="2" fillId="0" borderId="9" xfId="0" applyFont="1" applyBorder="1"/>
    <xf numFmtId="0" fontId="2" fillId="0" borderId="3" xfId="0" applyFont="1" applyBorder="1"/>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Alignment="1">
      <alignment horizontal="left" wrapText="1"/>
    </xf>
    <xf numFmtId="0" fontId="1" fillId="0" borderId="8" xfId="0" applyFont="1" applyBorder="1"/>
    <xf numFmtId="0" fontId="1" fillId="0" borderId="0" xfId="0" applyFont="1"/>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10" xfId="0" applyFont="1" applyBorder="1" applyAlignment="1">
      <alignment horizontal="center" wrapText="1"/>
    </xf>
    <xf numFmtId="0" fontId="1" fillId="0" borderId="1" xfId="0" applyFont="1" applyBorder="1" applyAlignment="1">
      <alignment horizontal="center" wrapText="1"/>
    </xf>
    <xf numFmtId="0" fontId="1" fillId="0" borderId="13" xfId="0" applyFont="1" applyBorder="1" applyAlignment="1">
      <alignment horizontal="center"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0" borderId="3" xfId="0" applyFont="1" applyBorder="1" applyAlignment="1">
      <alignment horizontal="center" wrapText="1"/>
    </xf>
    <xf numFmtId="0" fontId="1" fillId="0" borderId="12" xfId="0" applyFont="1" applyBorder="1" applyAlignment="1">
      <alignment horizontal="center" wrapText="1"/>
    </xf>
    <xf numFmtId="0" fontId="1" fillId="0" borderId="10" xfId="0" applyFont="1" applyBorder="1"/>
    <xf numFmtId="0" fontId="1" fillId="0" borderId="1" xfId="0" applyFont="1" applyBorder="1"/>
    <xf numFmtId="0" fontId="2" fillId="0" borderId="0" xfId="0" applyFont="1" applyAlignment="1">
      <alignment horizontal="left" vertical="top" wrapText="1"/>
    </xf>
    <xf numFmtId="0" fontId="1" fillId="0" borderId="10"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wrapText="1"/>
    </xf>
    <xf numFmtId="0" fontId="3" fillId="2" borderId="14" xfId="0" applyFont="1" applyFill="1" applyBorder="1" applyAlignment="1">
      <alignment horizontal="center" wrapText="1"/>
    </xf>
    <xf numFmtId="0" fontId="1" fillId="0" borderId="9"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12" fillId="0" borderId="0" xfId="3" applyFont="1" applyAlignment="1">
      <alignment horizontal="left" vertical="center" wrapText="1"/>
    </xf>
    <xf numFmtId="0" fontId="12" fillId="0" borderId="18" xfId="3" applyFont="1" applyBorder="1" applyAlignment="1">
      <alignment horizontal="left" vertical="center" wrapText="1"/>
    </xf>
    <xf numFmtId="0" fontId="11" fillId="0" borderId="10"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0" xfId="3" applyFont="1" applyAlignment="1">
      <alignment horizontal="center" vertical="center" wrapText="1"/>
    </xf>
    <xf numFmtId="0" fontId="11" fillId="0" borderId="11"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2" xfId="3" applyFont="1" applyBorder="1" applyAlignment="1">
      <alignment horizontal="center" vertical="center" wrapText="1"/>
    </xf>
    <xf numFmtId="0" fontId="13" fillId="3" borderId="2"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16" xfId="3" applyFont="1" applyFill="1" applyBorder="1" applyAlignment="1">
      <alignment horizontal="center" vertical="center" wrapText="1"/>
    </xf>
    <xf numFmtId="0" fontId="13" fillId="3" borderId="14" xfId="3" applyFont="1" applyFill="1" applyBorder="1" applyAlignment="1">
      <alignment horizontal="center" vertical="center" wrapText="1"/>
    </xf>
    <xf numFmtId="0" fontId="7" fillId="0" borderId="16" xfId="0" applyFont="1" applyBorder="1" applyAlignment="1">
      <alignment horizontal="center" vertical="center"/>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8" xfId="0" applyFont="1" applyBorder="1" applyAlignment="1">
      <alignment vertical="center" wrapText="1"/>
    </xf>
    <xf numFmtId="0" fontId="7" fillId="0" borderId="11" xfId="0" applyFont="1" applyBorder="1" applyAlignment="1">
      <alignment vertical="center" wrapText="1"/>
    </xf>
    <xf numFmtId="0" fontId="7" fillId="0" borderId="15" xfId="0" applyFont="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cellXfs>
  <cellStyles count="6">
    <cellStyle name="Hipervínculo" xfId="5" builtinId="8"/>
    <cellStyle name="Millares" xfId="4" builtinId="3"/>
    <cellStyle name="Moneda" xfId="1" builtinId="4"/>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showGridLines="0" tabSelected="1" zoomScaleNormal="100" workbookViewId="0">
      <selection activeCell="A5" sqref="A5"/>
    </sheetView>
  </sheetViews>
  <sheetFormatPr baseColWidth="10" defaultRowHeight="15" x14ac:dyDescent="0.25"/>
  <cols>
    <col min="1" max="1" width="70.5703125" customWidth="1"/>
    <col min="2" max="2" width="19.42578125" customWidth="1"/>
    <col min="3" max="3" width="19.85546875" customWidth="1"/>
    <col min="4" max="4" width="74" customWidth="1"/>
    <col min="5" max="5" width="20.140625" customWidth="1"/>
    <col min="6" max="6" width="19.42578125" customWidth="1"/>
    <col min="7" max="7" width="16" customWidth="1"/>
  </cols>
  <sheetData>
    <row r="1" spans="1:26" x14ac:dyDescent="0.25">
      <c r="A1" s="184" t="s">
        <v>578</v>
      </c>
      <c r="B1" s="184"/>
      <c r="C1" s="184"/>
      <c r="D1" s="184"/>
      <c r="E1" s="184"/>
      <c r="F1" s="184"/>
      <c r="G1" s="1"/>
      <c r="H1" s="1"/>
      <c r="I1" s="1"/>
      <c r="J1" s="1"/>
      <c r="K1" s="1"/>
      <c r="L1" s="1"/>
      <c r="M1" s="1"/>
      <c r="N1" s="1"/>
      <c r="O1" s="1"/>
      <c r="P1" s="1"/>
      <c r="Q1" s="1"/>
      <c r="R1" s="1"/>
      <c r="S1" s="1"/>
      <c r="T1" s="1"/>
      <c r="U1" s="1"/>
      <c r="V1" s="1"/>
      <c r="W1" s="1"/>
      <c r="X1" s="1"/>
      <c r="Y1" s="1"/>
      <c r="Z1" s="1"/>
    </row>
    <row r="2" spans="1:26" x14ac:dyDescent="0.25">
      <c r="A2" s="184" t="s">
        <v>352</v>
      </c>
      <c r="B2" s="184"/>
      <c r="C2" s="184"/>
      <c r="D2" s="184"/>
      <c r="E2" s="184"/>
      <c r="F2" s="184"/>
      <c r="G2" s="1"/>
      <c r="H2" s="1"/>
      <c r="I2" s="1"/>
      <c r="J2" s="1"/>
      <c r="K2" s="1"/>
      <c r="L2" s="1"/>
      <c r="M2" s="1"/>
      <c r="N2" s="1"/>
      <c r="O2" s="1"/>
      <c r="P2" s="1"/>
      <c r="Q2" s="1"/>
      <c r="R2" s="1"/>
      <c r="S2" s="1"/>
      <c r="T2" s="1"/>
      <c r="U2" s="1"/>
      <c r="V2" s="1"/>
      <c r="W2" s="1"/>
      <c r="X2" s="1"/>
      <c r="Y2" s="1"/>
      <c r="Z2" s="1"/>
    </row>
    <row r="3" spans="1:26" x14ac:dyDescent="0.25">
      <c r="A3" s="184" t="s">
        <v>624</v>
      </c>
      <c r="B3" s="184"/>
      <c r="C3" s="184"/>
      <c r="D3" s="184"/>
      <c r="E3" s="184"/>
      <c r="F3" s="184"/>
      <c r="G3" s="1"/>
      <c r="H3" s="1"/>
      <c r="I3" s="1"/>
      <c r="J3" s="1"/>
      <c r="K3" s="1"/>
      <c r="L3" s="1"/>
      <c r="M3" s="1"/>
      <c r="N3" s="1"/>
      <c r="O3" s="1"/>
      <c r="P3" s="1"/>
      <c r="Q3" s="1"/>
      <c r="R3" s="1"/>
      <c r="S3" s="1"/>
      <c r="T3" s="1"/>
      <c r="U3" s="1"/>
      <c r="V3" s="1"/>
      <c r="W3" s="1"/>
      <c r="X3" s="1"/>
      <c r="Y3" s="1"/>
      <c r="Z3" s="1"/>
    </row>
    <row r="4" spans="1:26" x14ac:dyDescent="0.25">
      <c r="A4" s="184" t="s">
        <v>2</v>
      </c>
      <c r="B4" s="184"/>
      <c r="C4" s="184"/>
      <c r="D4" s="184"/>
      <c r="E4" s="184"/>
      <c r="F4" s="184"/>
      <c r="G4" s="1"/>
      <c r="H4" s="1"/>
      <c r="I4" s="1"/>
      <c r="J4" s="1"/>
      <c r="K4" s="1"/>
      <c r="L4" s="1"/>
      <c r="M4" s="1"/>
      <c r="N4" s="1"/>
      <c r="O4" s="1"/>
      <c r="P4" s="1"/>
      <c r="Q4" s="1"/>
      <c r="R4" s="1"/>
      <c r="S4" s="1"/>
      <c r="T4" s="1"/>
      <c r="U4" s="1"/>
      <c r="V4" s="1"/>
      <c r="W4" s="1"/>
      <c r="X4" s="1"/>
      <c r="Y4" s="1"/>
      <c r="Z4" s="1"/>
    </row>
    <row r="5" spans="1:26" ht="27" x14ac:dyDescent="0.25">
      <c r="A5" s="32" t="s">
        <v>222</v>
      </c>
      <c r="B5" s="33" t="s">
        <v>621</v>
      </c>
      <c r="C5" s="33" t="s">
        <v>622</v>
      </c>
      <c r="D5" s="33" t="s">
        <v>222</v>
      </c>
      <c r="E5" s="70" t="s">
        <v>621</v>
      </c>
      <c r="F5" s="70" t="s">
        <v>622</v>
      </c>
      <c r="G5" s="1"/>
      <c r="H5" s="1"/>
      <c r="I5" s="1"/>
      <c r="J5" s="1"/>
      <c r="K5" s="1"/>
      <c r="L5" s="1"/>
      <c r="M5" s="1"/>
      <c r="N5" s="1"/>
      <c r="O5" s="1"/>
      <c r="P5" s="1"/>
      <c r="Q5" s="1"/>
      <c r="R5" s="1"/>
      <c r="S5" s="1"/>
      <c r="T5" s="1"/>
      <c r="U5" s="1"/>
      <c r="V5" s="1"/>
      <c r="W5" s="1"/>
      <c r="X5" s="1"/>
      <c r="Y5" s="1"/>
      <c r="Z5" s="1"/>
    </row>
    <row r="6" spans="1:26" x14ac:dyDescent="0.25">
      <c r="A6" s="22" t="s">
        <v>353</v>
      </c>
      <c r="B6" s="8"/>
      <c r="C6" s="8"/>
      <c r="D6" s="23" t="s">
        <v>354</v>
      </c>
      <c r="E6" s="8"/>
      <c r="F6" s="15"/>
      <c r="G6" s="1"/>
      <c r="H6" s="1"/>
      <c r="I6" s="1"/>
      <c r="J6" s="1"/>
      <c r="K6" s="1"/>
      <c r="L6" s="1"/>
      <c r="M6" s="1"/>
      <c r="N6" s="1"/>
      <c r="O6" s="1"/>
      <c r="P6" s="1"/>
      <c r="Q6" s="1"/>
      <c r="R6" s="1"/>
      <c r="S6" s="1"/>
      <c r="T6" s="1"/>
      <c r="U6" s="1"/>
      <c r="V6" s="1"/>
      <c r="W6" s="1"/>
      <c r="X6" s="1"/>
      <c r="Y6" s="1"/>
      <c r="Z6" s="1"/>
    </row>
    <row r="7" spans="1:26" x14ac:dyDescent="0.25">
      <c r="A7" s="22" t="s">
        <v>355</v>
      </c>
      <c r="B7" s="8"/>
      <c r="C7" s="8"/>
      <c r="D7" s="23" t="s">
        <v>356</v>
      </c>
      <c r="E7" s="8"/>
      <c r="F7" s="15"/>
      <c r="G7" s="1"/>
      <c r="H7" s="1"/>
      <c r="I7" s="1"/>
      <c r="J7" s="1"/>
      <c r="K7" s="1"/>
      <c r="L7" s="1"/>
      <c r="M7" s="1"/>
      <c r="N7" s="1"/>
      <c r="O7" s="1"/>
      <c r="P7" s="1"/>
      <c r="Q7" s="1"/>
      <c r="R7" s="1"/>
      <c r="S7" s="1"/>
      <c r="T7" s="1"/>
      <c r="U7" s="1"/>
      <c r="V7" s="1"/>
      <c r="W7" s="1"/>
      <c r="X7" s="1"/>
      <c r="Y7" s="1"/>
      <c r="Z7" s="1"/>
    </row>
    <row r="8" spans="1:26" x14ac:dyDescent="0.25">
      <c r="A8" s="24" t="s">
        <v>357</v>
      </c>
      <c r="B8" s="6">
        <v>2846917367.5500002</v>
      </c>
      <c r="C8" s="6">
        <v>1482013385.28</v>
      </c>
      <c r="D8" s="1" t="s">
        <v>358</v>
      </c>
      <c r="E8" s="6">
        <v>767580090.84000003</v>
      </c>
      <c r="F8" s="17">
        <v>592734391.92999995</v>
      </c>
      <c r="G8" s="6"/>
      <c r="H8" s="1"/>
      <c r="I8" s="1"/>
      <c r="J8" s="1"/>
      <c r="K8" s="1"/>
      <c r="L8" s="1"/>
      <c r="M8" s="1"/>
      <c r="N8" s="1"/>
      <c r="O8" s="1"/>
      <c r="P8" s="1"/>
      <c r="Q8" s="1"/>
      <c r="R8" s="1"/>
      <c r="S8" s="1"/>
      <c r="T8" s="1"/>
      <c r="U8" s="1"/>
      <c r="V8" s="1"/>
      <c r="W8" s="1"/>
      <c r="X8" s="1"/>
      <c r="Y8" s="1"/>
      <c r="Z8" s="1"/>
    </row>
    <row r="9" spans="1:26" x14ac:dyDescent="0.25">
      <c r="A9" s="24" t="s">
        <v>359</v>
      </c>
      <c r="B9" s="6">
        <v>38016897.229999997</v>
      </c>
      <c r="C9" s="6">
        <v>36620144.219999999</v>
      </c>
      <c r="D9" s="1" t="s">
        <v>360</v>
      </c>
      <c r="E9" s="6">
        <v>71721860.480000004</v>
      </c>
      <c r="F9" s="17">
        <v>62210299.719999999</v>
      </c>
      <c r="G9" s="1"/>
      <c r="H9" s="1"/>
      <c r="I9" s="1"/>
      <c r="J9" s="1"/>
      <c r="K9" s="1"/>
      <c r="L9" s="1"/>
      <c r="M9" s="1"/>
      <c r="N9" s="1"/>
      <c r="O9" s="1"/>
      <c r="P9" s="1"/>
      <c r="Q9" s="1"/>
      <c r="R9" s="1"/>
      <c r="S9" s="1"/>
      <c r="T9" s="1"/>
      <c r="U9" s="1"/>
      <c r="V9" s="1"/>
      <c r="W9" s="1"/>
      <c r="X9" s="1"/>
      <c r="Y9" s="1"/>
      <c r="Z9" s="1"/>
    </row>
    <row r="10" spans="1:26" x14ac:dyDescent="0.25">
      <c r="A10" s="24" t="s">
        <v>361</v>
      </c>
      <c r="B10" s="6">
        <v>2809487903.8099999</v>
      </c>
      <c r="C10" s="6">
        <v>1168443367.97</v>
      </c>
      <c r="D10" s="1" t="s">
        <v>362</v>
      </c>
      <c r="E10" s="6">
        <v>314226916.81999999</v>
      </c>
      <c r="F10" s="17">
        <v>193347039.93000001</v>
      </c>
      <c r="G10" s="1"/>
      <c r="H10" s="1"/>
      <c r="I10" s="1"/>
      <c r="J10" s="1"/>
      <c r="K10" s="1"/>
      <c r="L10" s="1"/>
      <c r="M10" s="1"/>
      <c r="N10" s="1"/>
      <c r="O10" s="1"/>
      <c r="P10" s="1"/>
      <c r="Q10" s="1"/>
      <c r="R10" s="1"/>
      <c r="S10" s="1"/>
      <c r="T10" s="1"/>
      <c r="U10" s="1"/>
      <c r="V10" s="1"/>
      <c r="W10" s="1"/>
      <c r="X10" s="1"/>
      <c r="Y10" s="1"/>
      <c r="Z10" s="1"/>
    </row>
    <row r="11" spans="1:26" x14ac:dyDescent="0.25">
      <c r="A11" s="24" t="s">
        <v>363</v>
      </c>
      <c r="B11" s="6">
        <v>0</v>
      </c>
      <c r="C11" s="6">
        <v>0</v>
      </c>
      <c r="D11" s="1" t="s">
        <v>364</v>
      </c>
      <c r="E11" s="6">
        <v>40429015.850000001</v>
      </c>
      <c r="F11" s="17">
        <v>52474548.130000003</v>
      </c>
      <c r="G11" s="1"/>
      <c r="H11" s="1"/>
      <c r="I11" s="1"/>
      <c r="J11" s="1"/>
      <c r="K11" s="1"/>
      <c r="L11" s="1"/>
      <c r="M11" s="1"/>
      <c r="N11" s="1"/>
      <c r="O11" s="1"/>
      <c r="P11" s="1"/>
      <c r="Q11" s="1"/>
      <c r="R11" s="1"/>
      <c r="S11" s="1"/>
      <c r="T11" s="1"/>
      <c r="U11" s="1"/>
      <c r="V11" s="1"/>
      <c r="W11" s="1"/>
      <c r="X11" s="1"/>
      <c r="Y11" s="1"/>
      <c r="Z11" s="1"/>
    </row>
    <row r="12" spans="1:26" x14ac:dyDescent="0.25">
      <c r="A12" s="24" t="s">
        <v>365</v>
      </c>
      <c r="B12" s="6">
        <v>550.76</v>
      </c>
      <c r="C12" s="6">
        <v>277712177.25999999</v>
      </c>
      <c r="D12" s="1" t="s">
        <v>366</v>
      </c>
      <c r="E12" s="6">
        <v>0</v>
      </c>
      <c r="F12" s="17">
        <v>0</v>
      </c>
      <c r="G12" s="1"/>
      <c r="H12" s="1"/>
      <c r="I12" s="1"/>
      <c r="J12" s="1"/>
      <c r="K12" s="1"/>
      <c r="L12" s="1"/>
      <c r="M12" s="1"/>
      <c r="N12" s="1"/>
      <c r="O12" s="1"/>
      <c r="P12" s="1"/>
      <c r="Q12" s="1"/>
      <c r="R12" s="1"/>
      <c r="S12" s="1"/>
      <c r="T12" s="1"/>
      <c r="U12" s="1"/>
      <c r="V12" s="1"/>
      <c r="W12" s="1"/>
      <c r="X12" s="1"/>
      <c r="Y12" s="1"/>
      <c r="Z12" s="1"/>
    </row>
    <row r="13" spans="1:26" x14ac:dyDescent="0.25">
      <c r="A13" s="24" t="s">
        <v>367</v>
      </c>
      <c r="B13" s="6">
        <v>0</v>
      </c>
      <c r="C13" s="6">
        <v>0</v>
      </c>
      <c r="D13" s="1" t="s">
        <v>368</v>
      </c>
      <c r="E13" s="6">
        <v>77910945.739999995</v>
      </c>
      <c r="F13" s="17">
        <v>131942822.23999999</v>
      </c>
      <c r="G13" s="1"/>
      <c r="H13" s="1"/>
      <c r="I13" s="1"/>
      <c r="J13" s="1"/>
      <c r="K13" s="1"/>
      <c r="L13" s="1"/>
      <c r="M13" s="1"/>
      <c r="N13" s="1"/>
      <c r="O13" s="1"/>
      <c r="P13" s="1"/>
      <c r="Q13" s="1"/>
      <c r="R13" s="1"/>
      <c r="S13" s="1"/>
      <c r="T13" s="1"/>
      <c r="U13" s="1"/>
      <c r="V13" s="1"/>
      <c r="W13" s="1"/>
      <c r="X13" s="1"/>
      <c r="Y13" s="1"/>
      <c r="Z13" s="1"/>
    </row>
    <row r="14" spans="1:26" x14ac:dyDescent="0.25">
      <c r="A14" s="24" t="s">
        <v>369</v>
      </c>
      <c r="B14" s="6">
        <v>-587984.25</v>
      </c>
      <c r="C14" s="6">
        <v>-762304.17</v>
      </c>
      <c r="D14" s="1" t="s">
        <v>370</v>
      </c>
      <c r="E14" s="6">
        <v>0</v>
      </c>
      <c r="F14" s="17">
        <v>0</v>
      </c>
      <c r="G14" s="1"/>
      <c r="H14" s="1"/>
      <c r="I14" s="1"/>
      <c r="J14" s="1"/>
      <c r="K14" s="1"/>
      <c r="L14" s="1"/>
      <c r="M14" s="1"/>
      <c r="N14" s="1"/>
      <c r="O14" s="1"/>
      <c r="P14" s="1"/>
      <c r="Q14" s="1"/>
      <c r="R14" s="1"/>
      <c r="S14" s="1"/>
      <c r="T14" s="1"/>
      <c r="U14" s="1"/>
      <c r="V14" s="1"/>
      <c r="W14" s="1"/>
      <c r="X14" s="1"/>
      <c r="Y14" s="1"/>
      <c r="Z14" s="1"/>
    </row>
    <row r="15" spans="1:26" x14ac:dyDescent="0.25">
      <c r="A15" s="24" t="s">
        <v>371</v>
      </c>
      <c r="B15" s="6">
        <v>0</v>
      </c>
      <c r="C15" s="6">
        <v>0</v>
      </c>
      <c r="D15" s="1" t="s">
        <v>372</v>
      </c>
      <c r="E15" s="6">
        <v>78321532.890000001</v>
      </c>
      <c r="F15" s="17">
        <v>72869017.549999997</v>
      </c>
      <c r="G15" s="1"/>
      <c r="H15" s="1"/>
      <c r="I15" s="1"/>
      <c r="J15" s="1"/>
      <c r="K15" s="1"/>
      <c r="L15" s="1"/>
      <c r="M15" s="1"/>
      <c r="N15" s="1"/>
      <c r="O15" s="1"/>
      <c r="P15" s="1"/>
      <c r="Q15" s="1"/>
      <c r="R15" s="1"/>
      <c r="S15" s="1"/>
      <c r="T15" s="1"/>
      <c r="U15" s="1"/>
      <c r="V15" s="1"/>
      <c r="W15" s="1"/>
      <c r="X15" s="1"/>
      <c r="Y15" s="1"/>
      <c r="Z15" s="1"/>
    </row>
    <row r="16" spans="1:26" x14ac:dyDescent="0.25">
      <c r="A16" s="24" t="s">
        <v>373</v>
      </c>
      <c r="B16" s="6">
        <v>251689225.44999999</v>
      </c>
      <c r="C16" s="6">
        <v>575276386.86000001</v>
      </c>
      <c r="D16" s="1" t="s">
        <v>374</v>
      </c>
      <c r="E16" s="6">
        <v>1202952.69</v>
      </c>
      <c r="F16" s="17">
        <v>0</v>
      </c>
      <c r="G16" s="1"/>
      <c r="H16" s="1"/>
      <c r="I16" s="1"/>
      <c r="J16" s="1"/>
      <c r="K16" s="1"/>
      <c r="L16" s="1"/>
      <c r="M16" s="1"/>
      <c r="N16" s="1"/>
      <c r="O16" s="1"/>
      <c r="P16" s="1"/>
      <c r="Q16" s="1"/>
      <c r="R16" s="1"/>
      <c r="S16" s="1"/>
      <c r="T16" s="1"/>
      <c r="U16" s="1"/>
      <c r="V16" s="1"/>
      <c r="W16" s="1"/>
      <c r="X16" s="1"/>
      <c r="Y16" s="1"/>
      <c r="Z16" s="1"/>
    </row>
    <row r="17" spans="1:26" x14ac:dyDescent="0.25">
      <c r="A17" s="24" t="s">
        <v>375</v>
      </c>
      <c r="B17" s="6">
        <v>0</v>
      </c>
      <c r="C17" s="6">
        <v>0</v>
      </c>
      <c r="D17" s="1" t="s">
        <v>376</v>
      </c>
      <c r="E17" s="6">
        <v>183766866.37</v>
      </c>
      <c r="F17" s="17">
        <v>79890664.359999999</v>
      </c>
      <c r="G17" s="1"/>
      <c r="H17" s="1"/>
      <c r="I17" s="1"/>
      <c r="J17" s="1"/>
      <c r="K17" s="1"/>
      <c r="L17" s="1"/>
      <c r="M17" s="1"/>
      <c r="N17" s="1"/>
      <c r="O17" s="1"/>
      <c r="P17" s="1"/>
      <c r="Q17" s="1"/>
      <c r="R17" s="1"/>
      <c r="S17" s="1"/>
      <c r="T17" s="1"/>
      <c r="U17" s="1"/>
      <c r="V17" s="1"/>
      <c r="W17" s="1"/>
      <c r="X17" s="1"/>
      <c r="Y17" s="1"/>
      <c r="Z17" s="1"/>
    </row>
    <row r="18" spans="1:26" x14ac:dyDescent="0.25">
      <c r="A18" s="24" t="s">
        <v>377</v>
      </c>
      <c r="B18" s="6">
        <v>6919524.2699999996</v>
      </c>
      <c r="C18" s="6">
        <v>23802632.149999999</v>
      </c>
      <c r="D18" s="1" t="s">
        <v>378</v>
      </c>
      <c r="E18" s="6">
        <v>555847847.71000004</v>
      </c>
      <c r="F18" s="17">
        <v>1349982922.3699999</v>
      </c>
      <c r="G18" s="1"/>
      <c r="H18" s="1"/>
      <c r="I18" s="1"/>
      <c r="J18" s="1"/>
      <c r="K18" s="1"/>
      <c r="L18" s="1"/>
      <c r="M18" s="1"/>
      <c r="N18" s="1"/>
      <c r="O18" s="1"/>
      <c r="P18" s="1"/>
      <c r="Q18" s="1"/>
      <c r="R18" s="1"/>
      <c r="S18" s="1"/>
      <c r="T18" s="1"/>
      <c r="U18" s="1"/>
      <c r="V18" s="1"/>
      <c r="W18" s="1"/>
      <c r="X18" s="1"/>
      <c r="Y18" s="1"/>
      <c r="Z18" s="1"/>
    </row>
    <row r="19" spans="1:26" x14ac:dyDescent="0.25">
      <c r="A19" s="24" t="s">
        <v>379</v>
      </c>
      <c r="B19" s="6">
        <v>171969701.18000001</v>
      </c>
      <c r="C19" s="6">
        <v>485373754.70999998</v>
      </c>
      <c r="D19" s="1" t="s">
        <v>380</v>
      </c>
      <c r="E19" s="6">
        <v>555847847.71000004</v>
      </c>
      <c r="F19" s="17">
        <v>1349982922.3699999</v>
      </c>
      <c r="G19" s="1"/>
      <c r="H19" s="1"/>
      <c r="I19" s="1"/>
      <c r="J19" s="1"/>
      <c r="K19" s="1"/>
      <c r="L19" s="1"/>
      <c r="M19" s="1"/>
      <c r="N19" s="1"/>
      <c r="O19" s="1"/>
      <c r="P19" s="1"/>
      <c r="Q19" s="1"/>
      <c r="R19" s="1"/>
      <c r="S19" s="1"/>
      <c r="T19" s="1"/>
      <c r="U19" s="1"/>
      <c r="V19" s="1"/>
      <c r="W19" s="1"/>
      <c r="X19" s="1"/>
      <c r="Y19" s="1"/>
      <c r="Z19" s="1"/>
    </row>
    <row r="20" spans="1:26" x14ac:dyDescent="0.25">
      <c r="A20" s="24" t="s">
        <v>381</v>
      </c>
      <c r="B20" s="6">
        <v>0</v>
      </c>
      <c r="C20" s="6">
        <v>0</v>
      </c>
      <c r="D20" s="1" t="s">
        <v>382</v>
      </c>
      <c r="E20" s="6">
        <v>0</v>
      </c>
      <c r="F20" s="17">
        <v>0</v>
      </c>
      <c r="G20" s="1"/>
      <c r="H20" s="1"/>
      <c r="I20" s="1"/>
      <c r="J20" s="1"/>
      <c r="K20" s="1"/>
      <c r="L20" s="1"/>
      <c r="M20" s="1"/>
      <c r="N20" s="1"/>
      <c r="O20" s="1"/>
      <c r="P20" s="1"/>
      <c r="Q20" s="1"/>
      <c r="R20" s="1"/>
      <c r="S20" s="1"/>
      <c r="T20" s="1"/>
      <c r="U20" s="1"/>
      <c r="V20" s="1"/>
      <c r="W20" s="1"/>
      <c r="X20" s="1"/>
      <c r="Y20" s="1"/>
      <c r="Z20" s="1"/>
    </row>
    <row r="21" spans="1:26" x14ac:dyDescent="0.25">
      <c r="A21" s="24" t="s">
        <v>383</v>
      </c>
      <c r="B21" s="6">
        <v>0</v>
      </c>
      <c r="C21" s="6">
        <v>0</v>
      </c>
      <c r="D21" s="1" t="s">
        <v>384</v>
      </c>
      <c r="E21" s="6">
        <v>0</v>
      </c>
      <c r="F21" s="17">
        <v>0</v>
      </c>
      <c r="G21" s="1"/>
      <c r="H21" s="1"/>
      <c r="I21" s="1"/>
      <c r="J21" s="1"/>
      <c r="K21" s="1"/>
      <c r="L21" s="1"/>
      <c r="M21" s="1"/>
      <c r="N21" s="1"/>
      <c r="O21" s="1"/>
      <c r="P21" s="1"/>
      <c r="Q21" s="1"/>
      <c r="R21" s="1"/>
      <c r="S21" s="1"/>
      <c r="T21" s="1"/>
      <c r="U21" s="1"/>
      <c r="V21" s="1"/>
      <c r="W21" s="1"/>
      <c r="X21" s="1"/>
      <c r="Y21" s="1"/>
      <c r="Z21" s="1"/>
    </row>
    <row r="22" spans="1:26" x14ac:dyDescent="0.25">
      <c r="A22" s="24" t="s">
        <v>385</v>
      </c>
      <c r="B22" s="6">
        <v>72800000</v>
      </c>
      <c r="C22" s="6">
        <v>66100000</v>
      </c>
      <c r="D22" s="1" t="s">
        <v>386</v>
      </c>
      <c r="E22" s="6">
        <v>82156617.989999995</v>
      </c>
      <c r="F22" s="17">
        <v>65946285.439999998</v>
      </c>
      <c r="G22" s="6"/>
      <c r="H22" s="1"/>
      <c r="I22" s="1"/>
      <c r="J22" s="1"/>
      <c r="K22" s="1"/>
      <c r="L22" s="1"/>
      <c r="M22" s="1"/>
      <c r="N22" s="1"/>
      <c r="O22" s="1"/>
      <c r="P22" s="1"/>
      <c r="Q22" s="1"/>
      <c r="R22" s="1"/>
      <c r="S22" s="1"/>
      <c r="T22" s="1"/>
      <c r="U22" s="1"/>
      <c r="V22" s="1"/>
      <c r="W22" s="1"/>
      <c r="X22" s="1"/>
      <c r="Y22" s="1"/>
      <c r="Z22" s="1"/>
    </row>
    <row r="23" spans="1:26" x14ac:dyDescent="0.25">
      <c r="A23" s="24" t="s">
        <v>387</v>
      </c>
      <c r="B23" s="6">
        <v>0</v>
      </c>
      <c r="C23" s="6">
        <v>0</v>
      </c>
      <c r="D23" s="1" t="s">
        <v>388</v>
      </c>
      <c r="E23" s="6">
        <v>82156617.989999995</v>
      </c>
      <c r="F23" s="17">
        <v>65946285.439999998</v>
      </c>
      <c r="G23" s="1"/>
      <c r="H23" s="1"/>
      <c r="I23" s="1"/>
      <c r="J23" s="1"/>
      <c r="K23" s="1"/>
      <c r="L23" s="1"/>
      <c r="M23" s="1"/>
      <c r="N23" s="1"/>
      <c r="O23" s="1"/>
      <c r="P23" s="1"/>
      <c r="Q23" s="1"/>
      <c r="R23" s="1"/>
      <c r="S23" s="1"/>
      <c r="T23" s="1"/>
      <c r="U23" s="1"/>
      <c r="V23" s="1"/>
      <c r="W23" s="1"/>
      <c r="X23" s="1"/>
      <c r="Y23" s="1"/>
      <c r="Z23" s="1"/>
    </row>
    <row r="24" spans="1:26" x14ac:dyDescent="0.25">
      <c r="A24" s="24" t="s">
        <v>389</v>
      </c>
      <c r="B24" s="6">
        <v>0</v>
      </c>
      <c r="C24" s="6">
        <v>0</v>
      </c>
      <c r="D24" s="1" t="s">
        <v>390</v>
      </c>
      <c r="E24" s="6">
        <v>0</v>
      </c>
      <c r="F24" s="17">
        <v>0</v>
      </c>
      <c r="G24" s="1"/>
      <c r="H24" s="1"/>
      <c r="I24" s="1"/>
      <c r="J24" s="1"/>
      <c r="K24" s="1"/>
      <c r="L24" s="1"/>
      <c r="M24" s="1"/>
      <c r="N24" s="1"/>
      <c r="O24" s="1"/>
      <c r="P24" s="1"/>
      <c r="Q24" s="1"/>
      <c r="R24" s="1"/>
      <c r="S24" s="1"/>
      <c r="T24" s="1"/>
      <c r="U24" s="1"/>
      <c r="V24" s="1"/>
      <c r="W24" s="1"/>
      <c r="X24" s="1"/>
      <c r="Y24" s="1"/>
      <c r="Z24" s="1"/>
    </row>
    <row r="25" spans="1:26" x14ac:dyDescent="0.25">
      <c r="A25" s="24" t="s">
        <v>391</v>
      </c>
      <c r="B25" s="6">
        <v>0</v>
      </c>
      <c r="C25" s="6">
        <v>0</v>
      </c>
      <c r="D25" s="1" t="s">
        <v>392</v>
      </c>
      <c r="E25" s="6">
        <v>0</v>
      </c>
      <c r="F25" s="17">
        <v>0</v>
      </c>
      <c r="G25" s="1"/>
      <c r="H25" s="1"/>
      <c r="I25" s="1"/>
      <c r="J25" s="1"/>
      <c r="K25" s="1"/>
      <c r="L25" s="1"/>
      <c r="M25" s="1"/>
      <c r="N25" s="1"/>
      <c r="O25" s="1"/>
      <c r="P25" s="1"/>
      <c r="Q25" s="1"/>
      <c r="R25" s="1"/>
      <c r="S25" s="1"/>
      <c r="T25" s="1"/>
      <c r="U25" s="1"/>
      <c r="V25" s="1"/>
      <c r="W25" s="1"/>
      <c r="X25" s="1"/>
      <c r="Y25" s="1"/>
      <c r="Z25" s="1"/>
    </row>
    <row r="26" spans="1:26" x14ac:dyDescent="0.25">
      <c r="A26" s="24" t="s">
        <v>393</v>
      </c>
      <c r="B26" s="6">
        <v>0</v>
      </c>
      <c r="C26" s="6">
        <v>0</v>
      </c>
      <c r="D26" s="1" t="s">
        <v>394</v>
      </c>
      <c r="E26" s="6">
        <v>0</v>
      </c>
      <c r="F26" s="17">
        <v>0</v>
      </c>
      <c r="G26" s="1"/>
      <c r="H26" s="1"/>
      <c r="I26" s="1"/>
      <c r="J26" s="1"/>
      <c r="K26" s="1"/>
      <c r="L26" s="1"/>
      <c r="M26" s="1"/>
      <c r="N26" s="1"/>
      <c r="O26" s="1"/>
      <c r="P26" s="1"/>
      <c r="Q26" s="1"/>
      <c r="R26" s="1"/>
      <c r="S26" s="1"/>
      <c r="T26" s="1"/>
      <c r="U26" s="1"/>
      <c r="V26" s="1"/>
      <c r="W26" s="1"/>
      <c r="X26" s="1"/>
      <c r="Y26" s="1"/>
      <c r="Z26" s="1"/>
    </row>
    <row r="27" spans="1:26" x14ac:dyDescent="0.25">
      <c r="A27" s="24" t="s">
        <v>395</v>
      </c>
      <c r="B27" s="6">
        <v>0</v>
      </c>
      <c r="C27" s="6">
        <v>0</v>
      </c>
      <c r="D27" s="1" t="s">
        <v>396</v>
      </c>
      <c r="E27" s="6">
        <v>0</v>
      </c>
      <c r="F27" s="17">
        <v>0</v>
      </c>
      <c r="G27" s="1"/>
      <c r="H27" s="1"/>
      <c r="I27" s="1"/>
      <c r="J27" s="1"/>
      <c r="K27" s="1"/>
      <c r="L27" s="1"/>
      <c r="M27" s="1"/>
      <c r="N27" s="1"/>
      <c r="O27" s="1"/>
      <c r="P27" s="1"/>
      <c r="Q27" s="1"/>
      <c r="R27" s="1"/>
      <c r="S27" s="1"/>
      <c r="T27" s="1"/>
      <c r="U27" s="1"/>
      <c r="V27" s="1"/>
      <c r="W27" s="1"/>
      <c r="X27" s="1"/>
      <c r="Y27" s="1"/>
      <c r="Z27" s="1"/>
    </row>
    <row r="28" spans="1:26" x14ac:dyDescent="0.25">
      <c r="A28" s="24" t="s">
        <v>397</v>
      </c>
      <c r="B28" s="6">
        <v>0</v>
      </c>
      <c r="C28" s="6">
        <v>0</v>
      </c>
      <c r="D28" s="1" t="s">
        <v>398</v>
      </c>
      <c r="E28" s="6">
        <v>0</v>
      </c>
      <c r="F28" s="17">
        <v>0</v>
      </c>
      <c r="G28" s="1"/>
      <c r="H28" s="1"/>
      <c r="I28" s="1"/>
      <c r="J28" s="1"/>
      <c r="K28" s="1"/>
      <c r="L28" s="1"/>
      <c r="M28" s="1"/>
      <c r="N28" s="1"/>
      <c r="O28" s="1"/>
      <c r="P28" s="1"/>
      <c r="Q28" s="1"/>
      <c r="R28" s="1"/>
      <c r="S28" s="1"/>
      <c r="T28" s="1"/>
      <c r="U28" s="1"/>
      <c r="V28" s="1"/>
      <c r="W28" s="1"/>
      <c r="X28" s="1"/>
      <c r="Y28" s="1"/>
      <c r="Z28" s="1"/>
    </row>
    <row r="29" spans="1:26" x14ac:dyDescent="0.25">
      <c r="A29" s="24" t="s">
        <v>399</v>
      </c>
      <c r="B29" s="6">
        <v>0</v>
      </c>
      <c r="C29" s="6">
        <v>0</v>
      </c>
      <c r="D29" s="1" t="s">
        <v>400</v>
      </c>
      <c r="E29" s="6">
        <v>0</v>
      </c>
      <c r="F29" s="17">
        <v>0</v>
      </c>
      <c r="G29" s="1"/>
      <c r="H29" s="1"/>
      <c r="I29" s="1"/>
      <c r="J29" s="1"/>
      <c r="K29" s="1"/>
      <c r="L29" s="1"/>
      <c r="M29" s="1"/>
      <c r="N29" s="1"/>
      <c r="O29" s="1"/>
      <c r="P29" s="1"/>
      <c r="Q29" s="1"/>
      <c r="R29" s="1"/>
      <c r="S29" s="1"/>
      <c r="T29" s="1"/>
      <c r="U29" s="1"/>
      <c r="V29" s="1"/>
      <c r="W29" s="1"/>
      <c r="X29" s="1"/>
      <c r="Y29" s="1"/>
      <c r="Z29" s="1"/>
    </row>
    <row r="30" spans="1:26" x14ac:dyDescent="0.25">
      <c r="A30" s="24" t="s">
        <v>401</v>
      </c>
      <c r="B30" s="6">
        <v>0</v>
      </c>
      <c r="C30" s="6">
        <v>0</v>
      </c>
      <c r="D30" s="1" t="s">
        <v>402</v>
      </c>
      <c r="E30" s="6">
        <v>62856706.649999999</v>
      </c>
      <c r="F30" s="17">
        <v>62476907.07</v>
      </c>
      <c r="G30" s="1"/>
      <c r="H30" s="1"/>
      <c r="I30" s="1"/>
      <c r="J30" s="1"/>
      <c r="K30" s="1"/>
      <c r="L30" s="1"/>
      <c r="M30" s="1"/>
      <c r="N30" s="1"/>
      <c r="O30" s="1"/>
      <c r="P30" s="1"/>
      <c r="Q30" s="1"/>
      <c r="R30" s="1"/>
      <c r="S30" s="1"/>
      <c r="T30" s="1"/>
      <c r="U30" s="1"/>
      <c r="V30" s="1"/>
      <c r="W30" s="1"/>
      <c r="X30" s="1"/>
      <c r="Y30" s="1"/>
      <c r="Z30" s="1"/>
    </row>
    <row r="31" spans="1:26" x14ac:dyDescent="0.25">
      <c r="A31" s="24" t="s">
        <v>403</v>
      </c>
      <c r="B31" s="6">
        <v>0</v>
      </c>
      <c r="C31" s="6">
        <v>0</v>
      </c>
      <c r="D31" s="1" t="s">
        <v>404</v>
      </c>
      <c r="E31" s="6">
        <v>62856706.649999999</v>
      </c>
      <c r="F31" s="17">
        <v>62476907.07</v>
      </c>
      <c r="G31" s="1"/>
      <c r="H31" s="1"/>
      <c r="I31" s="1"/>
      <c r="J31" s="1"/>
      <c r="K31" s="1"/>
      <c r="L31" s="1"/>
      <c r="M31" s="1"/>
      <c r="N31" s="1"/>
      <c r="O31" s="1"/>
      <c r="P31" s="1"/>
      <c r="Q31" s="1"/>
      <c r="R31" s="1"/>
      <c r="S31" s="1"/>
      <c r="T31" s="1"/>
      <c r="U31" s="1"/>
      <c r="V31" s="1"/>
      <c r="W31" s="1"/>
      <c r="X31" s="1"/>
      <c r="Y31" s="1"/>
      <c r="Z31" s="1"/>
    </row>
    <row r="32" spans="1:26" x14ac:dyDescent="0.25">
      <c r="A32" s="24" t="s">
        <v>405</v>
      </c>
      <c r="B32" s="6">
        <v>0</v>
      </c>
      <c r="C32" s="6">
        <v>0</v>
      </c>
      <c r="D32" s="1" t="s">
        <v>406</v>
      </c>
      <c r="E32" s="6">
        <v>0</v>
      </c>
      <c r="F32" s="17">
        <v>0</v>
      </c>
      <c r="G32" s="1"/>
      <c r="H32" s="1"/>
      <c r="I32" s="1"/>
      <c r="J32" s="1"/>
      <c r="K32" s="1"/>
      <c r="L32" s="1"/>
      <c r="M32" s="1"/>
      <c r="N32" s="1"/>
      <c r="O32" s="1"/>
      <c r="P32" s="1"/>
      <c r="Q32" s="1"/>
      <c r="R32" s="1"/>
      <c r="S32" s="1"/>
      <c r="T32" s="1"/>
      <c r="U32" s="1"/>
      <c r="V32" s="1"/>
      <c r="W32" s="1"/>
      <c r="X32" s="1"/>
      <c r="Y32" s="1"/>
      <c r="Z32" s="1"/>
    </row>
    <row r="33" spans="1:26" x14ac:dyDescent="0.25">
      <c r="A33" s="24" t="s">
        <v>407</v>
      </c>
      <c r="B33" s="6">
        <v>0</v>
      </c>
      <c r="C33" s="6">
        <v>0</v>
      </c>
      <c r="D33" s="1" t="s">
        <v>408</v>
      </c>
      <c r="E33" s="6">
        <v>0</v>
      </c>
      <c r="F33" s="17">
        <v>0</v>
      </c>
      <c r="G33" s="1"/>
      <c r="H33" s="1"/>
      <c r="I33" s="1"/>
      <c r="J33" s="1"/>
      <c r="K33" s="1"/>
      <c r="L33" s="1"/>
      <c r="M33" s="1"/>
      <c r="N33" s="1"/>
      <c r="O33" s="1"/>
      <c r="P33" s="1"/>
      <c r="Q33" s="1"/>
      <c r="R33" s="1"/>
      <c r="S33" s="1"/>
      <c r="T33" s="1"/>
      <c r="U33" s="1"/>
      <c r="V33" s="1"/>
      <c r="W33" s="1"/>
      <c r="X33" s="1"/>
      <c r="Y33" s="1"/>
      <c r="Z33" s="1"/>
    </row>
    <row r="34" spans="1:26" x14ac:dyDescent="0.25">
      <c r="A34" s="24" t="s">
        <v>409</v>
      </c>
      <c r="B34" s="6">
        <v>0</v>
      </c>
      <c r="C34" s="6">
        <v>0</v>
      </c>
      <c r="D34" s="1" t="s">
        <v>410</v>
      </c>
      <c r="E34" s="6">
        <v>0</v>
      </c>
      <c r="F34" s="17">
        <v>0</v>
      </c>
      <c r="G34" s="1"/>
      <c r="H34" s="1"/>
      <c r="I34" s="1"/>
      <c r="J34" s="1"/>
      <c r="K34" s="1"/>
      <c r="L34" s="1"/>
      <c r="M34" s="1"/>
      <c r="N34" s="1"/>
      <c r="O34" s="1"/>
      <c r="P34" s="1"/>
      <c r="Q34" s="1"/>
      <c r="R34" s="1"/>
      <c r="S34" s="1"/>
      <c r="T34" s="1"/>
      <c r="U34" s="1"/>
      <c r="V34" s="1"/>
      <c r="W34" s="1"/>
      <c r="X34" s="1"/>
      <c r="Y34" s="1"/>
      <c r="Z34" s="1"/>
    </row>
    <row r="35" spans="1:26" x14ac:dyDescent="0.25">
      <c r="A35" s="24" t="s">
        <v>411</v>
      </c>
      <c r="B35" s="6">
        <v>0</v>
      </c>
      <c r="C35" s="6">
        <v>0</v>
      </c>
      <c r="D35" s="1" t="s">
        <v>412</v>
      </c>
      <c r="E35" s="6">
        <v>0</v>
      </c>
      <c r="F35" s="17">
        <v>0</v>
      </c>
      <c r="G35" s="1"/>
      <c r="H35" s="1"/>
      <c r="I35" s="1"/>
      <c r="J35" s="1"/>
      <c r="K35" s="1"/>
      <c r="L35" s="1"/>
      <c r="M35" s="1"/>
      <c r="N35" s="1"/>
      <c r="O35" s="1"/>
      <c r="P35" s="1"/>
      <c r="Q35" s="1"/>
      <c r="R35" s="1"/>
      <c r="S35" s="1"/>
      <c r="T35" s="1"/>
      <c r="U35" s="1"/>
      <c r="V35" s="1"/>
      <c r="W35" s="1"/>
      <c r="X35" s="1"/>
      <c r="Y35" s="1"/>
      <c r="Z35" s="1"/>
    </row>
    <row r="36" spans="1:26" x14ac:dyDescent="0.25">
      <c r="A36" s="24" t="s">
        <v>413</v>
      </c>
      <c r="B36" s="6">
        <v>0</v>
      </c>
      <c r="C36" s="6">
        <v>0</v>
      </c>
      <c r="D36" s="1" t="s">
        <v>414</v>
      </c>
      <c r="E36" s="6">
        <v>0</v>
      </c>
      <c r="F36" s="17">
        <v>0</v>
      </c>
      <c r="G36" s="1"/>
      <c r="H36" s="1"/>
      <c r="I36" s="1"/>
      <c r="J36" s="1"/>
      <c r="K36" s="1"/>
      <c r="L36" s="1"/>
      <c r="M36" s="1"/>
      <c r="N36" s="1"/>
      <c r="O36" s="1"/>
      <c r="P36" s="1"/>
      <c r="Q36" s="1"/>
      <c r="R36" s="1"/>
      <c r="S36" s="1"/>
      <c r="T36" s="1"/>
      <c r="U36" s="1"/>
      <c r="V36" s="1"/>
      <c r="W36" s="1"/>
      <c r="X36" s="1"/>
      <c r="Y36" s="1"/>
      <c r="Z36" s="1"/>
    </row>
    <row r="37" spans="1:26" x14ac:dyDescent="0.25">
      <c r="A37" s="24" t="s">
        <v>415</v>
      </c>
      <c r="B37" s="6">
        <v>0</v>
      </c>
      <c r="C37" s="6">
        <v>0</v>
      </c>
      <c r="D37" s="1" t="s">
        <v>416</v>
      </c>
      <c r="E37" s="6">
        <v>0</v>
      </c>
      <c r="F37" s="17">
        <v>0</v>
      </c>
      <c r="G37" s="1"/>
      <c r="H37" s="1"/>
      <c r="I37" s="1"/>
      <c r="J37" s="1"/>
      <c r="K37" s="1"/>
      <c r="L37" s="1"/>
      <c r="M37" s="1"/>
      <c r="N37" s="1"/>
      <c r="O37" s="1"/>
      <c r="P37" s="1"/>
      <c r="Q37" s="1"/>
      <c r="R37" s="1"/>
      <c r="S37" s="1"/>
      <c r="T37" s="1"/>
      <c r="U37" s="1"/>
      <c r="V37" s="1"/>
      <c r="W37" s="1"/>
      <c r="X37" s="1"/>
      <c r="Y37" s="1"/>
      <c r="Z37" s="1"/>
    </row>
    <row r="38" spans="1:26" x14ac:dyDescent="0.25">
      <c r="A38" s="24" t="s">
        <v>417</v>
      </c>
      <c r="B38" s="6">
        <v>0</v>
      </c>
      <c r="C38" s="6">
        <v>0</v>
      </c>
      <c r="D38" s="1" t="s">
        <v>418</v>
      </c>
      <c r="E38" s="6">
        <v>0</v>
      </c>
      <c r="F38" s="17">
        <v>0</v>
      </c>
      <c r="G38" s="1"/>
      <c r="H38" s="1"/>
      <c r="I38" s="1"/>
      <c r="J38" s="1"/>
      <c r="K38" s="1"/>
      <c r="L38" s="1"/>
      <c r="M38" s="1"/>
      <c r="N38" s="1"/>
      <c r="O38" s="1"/>
      <c r="P38" s="1"/>
      <c r="Q38" s="1"/>
      <c r="R38" s="1"/>
      <c r="S38" s="1"/>
      <c r="T38" s="1"/>
      <c r="U38" s="1"/>
      <c r="V38" s="1"/>
      <c r="W38" s="1"/>
      <c r="X38" s="1"/>
      <c r="Y38" s="1"/>
      <c r="Z38" s="1"/>
    </row>
    <row r="39" spans="1:26" x14ac:dyDescent="0.25">
      <c r="A39" s="24" t="s">
        <v>419</v>
      </c>
      <c r="B39" s="6">
        <v>0</v>
      </c>
      <c r="C39" s="6">
        <v>0</v>
      </c>
      <c r="D39" s="1" t="s">
        <v>420</v>
      </c>
      <c r="E39" s="6">
        <v>0</v>
      </c>
      <c r="F39" s="17">
        <v>0</v>
      </c>
      <c r="G39" s="1"/>
      <c r="H39" s="1"/>
      <c r="I39" s="1"/>
      <c r="J39" s="1"/>
      <c r="K39" s="1"/>
      <c r="L39" s="1"/>
      <c r="M39" s="1"/>
      <c r="N39" s="1"/>
      <c r="O39" s="1"/>
      <c r="P39" s="1"/>
      <c r="Q39" s="1"/>
      <c r="R39" s="1"/>
      <c r="S39" s="1"/>
      <c r="T39" s="1"/>
      <c r="U39" s="1"/>
      <c r="V39" s="1"/>
      <c r="W39" s="1"/>
      <c r="X39" s="1"/>
      <c r="Y39" s="1"/>
      <c r="Z39" s="1"/>
    </row>
    <row r="40" spans="1:26" x14ac:dyDescent="0.25">
      <c r="A40" s="24" t="s">
        <v>421</v>
      </c>
      <c r="B40" s="6">
        <v>5960712.0300000003</v>
      </c>
      <c r="C40" s="6">
        <v>5895267.4299999997</v>
      </c>
      <c r="D40" s="1" t="s">
        <v>422</v>
      </c>
      <c r="E40" s="6">
        <v>0</v>
      </c>
      <c r="F40" s="17">
        <v>0</v>
      </c>
      <c r="G40" s="1"/>
      <c r="H40" s="1"/>
      <c r="I40" s="1"/>
      <c r="J40" s="1"/>
      <c r="K40" s="1"/>
      <c r="L40" s="1"/>
      <c r="M40" s="1"/>
      <c r="N40" s="1"/>
      <c r="O40" s="1"/>
      <c r="P40" s="1"/>
      <c r="Q40" s="1"/>
      <c r="R40" s="1"/>
      <c r="S40" s="1"/>
      <c r="T40" s="1"/>
      <c r="U40" s="1"/>
      <c r="V40" s="1"/>
      <c r="W40" s="1"/>
      <c r="X40" s="1"/>
      <c r="Y40" s="1"/>
      <c r="Z40" s="1"/>
    </row>
    <row r="41" spans="1:26" x14ac:dyDescent="0.25">
      <c r="A41" s="24" t="s">
        <v>423</v>
      </c>
      <c r="B41" s="6">
        <v>0</v>
      </c>
      <c r="C41" s="6">
        <v>0</v>
      </c>
      <c r="D41" s="1" t="s">
        <v>424</v>
      </c>
      <c r="E41" s="6">
        <v>134900599.41999999</v>
      </c>
      <c r="F41" s="17">
        <v>144900599.41999999</v>
      </c>
      <c r="G41" s="1"/>
      <c r="H41" s="1"/>
      <c r="I41" s="1"/>
      <c r="J41" s="1"/>
      <c r="K41" s="1"/>
      <c r="L41" s="1"/>
      <c r="M41" s="1"/>
      <c r="N41" s="1"/>
      <c r="O41" s="1"/>
      <c r="P41" s="1"/>
      <c r="Q41" s="1"/>
      <c r="R41" s="1"/>
      <c r="S41" s="1"/>
      <c r="T41" s="1"/>
      <c r="U41" s="1"/>
      <c r="V41" s="1"/>
      <c r="W41" s="1"/>
      <c r="X41" s="1"/>
      <c r="Y41" s="1"/>
      <c r="Z41" s="1"/>
    </row>
    <row r="42" spans="1:26" x14ac:dyDescent="0.25">
      <c r="A42" s="24" t="s">
        <v>425</v>
      </c>
      <c r="B42" s="6">
        <v>0</v>
      </c>
      <c r="C42" s="6">
        <v>0</v>
      </c>
      <c r="D42" s="1" t="s">
        <v>426</v>
      </c>
      <c r="E42" s="6">
        <v>134900589.41999999</v>
      </c>
      <c r="F42" s="17">
        <v>134900589.41999999</v>
      </c>
      <c r="G42" s="1"/>
      <c r="H42" s="1"/>
      <c r="I42" s="1"/>
      <c r="J42" s="1"/>
      <c r="K42" s="1"/>
      <c r="L42" s="1"/>
      <c r="M42" s="1"/>
      <c r="N42" s="1"/>
      <c r="O42" s="1"/>
      <c r="P42" s="1"/>
      <c r="Q42" s="1"/>
      <c r="R42" s="1"/>
      <c r="S42" s="1"/>
      <c r="T42" s="1"/>
      <c r="U42" s="1"/>
      <c r="V42" s="1"/>
      <c r="W42" s="1"/>
      <c r="X42" s="1"/>
      <c r="Y42" s="1"/>
      <c r="Z42" s="1"/>
    </row>
    <row r="43" spans="1:26" x14ac:dyDescent="0.25">
      <c r="A43" s="24" t="s">
        <v>427</v>
      </c>
      <c r="B43" s="6">
        <v>5960712.0300000003</v>
      </c>
      <c r="C43" s="6">
        <v>5895267.4299999997</v>
      </c>
      <c r="D43" s="1" t="s">
        <v>428</v>
      </c>
      <c r="E43" s="6">
        <v>10</v>
      </c>
      <c r="F43" s="17">
        <v>10</v>
      </c>
      <c r="G43" s="1"/>
      <c r="H43" s="1"/>
      <c r="I43" s="1"/>
      <c r="J43" s="1"/>
      <c r="K43" s="1"/>
      <c r="L43" s="1"/>
      <c r="M43" s="1"/>
      <c r="N43" s="1"/>
      <c r="O43" s="1"/>
      <c r="P43" s="1"/>
      <c r="Q43" s="1"/>
      <c r="R43" s="1"/>
      <c r="S43" s="1"/>
      <c r="T43" s="1"/>
      <c r="U43" s="1"/>
      <c r="V43" s="1"/>
      <c r="W43" s="1"/>
      <c r="X43" s="1"/>
      <c r="Y43" s="1"/>
      <c r="Z43" s="1"/>
    </row>
    <row r="44" spans="1:26" x14ac:dyDescent="0.25">
      <c r="A44" s="24" t="s">
        <v>429</v>
      </c>
      <c r="B44" s="6">
        <v>0</v>
      </c>
      <c r="C44" s="6">
        <v>0</v>
      </c>
      <c r="D44" s="1" t="s">
        <v>430</v>
      </c>
      <c r="E44" s="6">
        <v>0</v>
      </c>
      <c r="F44" s="17">
        <v>10000000</v>
      </c>
      <c r="G44" s="1"/>
      <c r="H44" s="1"/>
      <c r="I44" s="1"/>
      <c r="J44" s="1"/>
      <c r="K44" s="1"/>
      <c r="L44" s="1"/>
      <c r="M44" s="1"/>
      <c r="N44" s="1"/>
      <c r="O44" s="1"/>
      <c r="P44" s="1"/>
      <c r="Q44" s="1"/>
      <c r="R44" s="1"/>
      <c r="S44" s="1"/>
      <c r="T44" s="1"/>
      <c r="U44" s="1"/>
      <c r="V44" s="1"/>
      <c r="W44" s="1"/>
      <c r="X44" s="1"/>
      <c r="Y44" s="1"/>
      <c r="Z44" s="1"/>
    </row>
    <row r="45" spans="1:26" x14ac:dyDescent="0.25">
      <c r="A45" s="22" t="s">
        <v>431</v>
      </c>
      <c r="B45" s="8">
        <v>3104567305.0300002</v>
      </c>
      <c r="C45" s="8">
        <v>2063185039.5699999</v>
      </c>
      <c r="D45" s="23" t="s">
        <v>432</v>
      </c>
      <c r="E45" s="8">
        <v>1603341862.6099999</v>
      </c>
      <c r="F45" s="15">
        <v>2216041106.23</v>
      </c>
      <c r="G45" s="1"/>
      <c r="H45" s="1"/>
      <c r="I45" s="1"/>
      <c r="J45" s="1"/>
      <c r="K45" s="1"/>
      <c r="L45" s="1"/>
      <c r="M45" s="1"/>
      <c r="N45" s="1"/>
      <c r="O45" s="1"/>
      <c r="P45" s="1"/>
      <c r="Q45" s="1"/>
      <c r="R45" s="1"/>
      <c r="S45" s="1"/>
      <c r="T45" s="1"/>
      <c r="U45" s="1"/>
      <c r="V45" s="1"/>
      <c r="W45" s="1"/>
      <c r="X45" s="1"/>
      <c r="Y45" s="1"/>
      <c r="Z45" s="1"/>
    </row>
    <row r="46" spans="1:26" x14ac:dyDescent="0.25">
      <c r="A46" s="24"/>
      <c r="B46" s="6"/>
      <c r="C46" s="6"/>
      <c r="D46" s="1"/>
      <c r="E46" s="6"/>
      <c r="F46" s="17"/>
      <c r="G46" s="1"/>
      <c r="H46" s="1"/>
      <c r="I46" s="1"/>
      <c r="J46" s="1"/>
      <c r="K46" s="1"/>
      <c r="L46" s="1"/>
      <c r="M46" s="1"/>
      <c r="N46" s="1"/>
      <c r="O46" s="1"/>
      <c r="P46" s="1"/>
      <c r="Q46" s="1"/>
      <c r="R46" s="1"/>
      <c r="S46" s="1"/>
      <c r="T46" s="1"/>
      <c r="U46" s="1"/>
      <c r="V46" s="1"/>
      <c r="W46" s="1"/>
      <c r="X46" s="1"/>
      <c r="Y46" s="1"/>
      <c r="Z46" s="1"/>
    </row>
    <row r="47" spans="1:26" x14ac:dyDescent="0.25">
      <c r="A47" s="22" t="s">
        <v>433</v>
      </c>
      <c r="B47" s="8"/>
      <c r="C47" s="8"/>
      <c r="D47" s="23" t="s">
        <v>434</v>
      </c>
      <c r="E47" s="8"/>
      <c r="F47" s="15"/>
      <c r="G47" s="1"/>
      <c r="H47" s="1"/>
      <c r="I47" s="1"/>
      <c r="J47" s="1"/>
      <c r="K47" s="1"/>
      <c r="L47" s="1"/>
      <c r="M47" s="1"/>
      <c r="N47" s="1"/>
      <c r="O47" s="1"/>
      <c r="P47" s="1"/>
      <c r="Q47" s="1"/>
      <c r="R47" s="1"/>
      <c r="S47" s="1"/>
      <c r="T47" s="1"/>
      <c r="U47" s="1"/>
      <c r="V47" s="1"/>
      <c r="W47" s="1"/>
      <c r="X47" s="1"/>
      <c r="Y47" s="1"/>
      <c r="Z47" s="1"/>
    </row>
    <row r="48" spans="1:26" x14ac:dyDescent="0.25">
      <c r="A48" s="24"/>
      <c r="B48" s="6"/>
      <c r="C48" s="6"/>
      <c r="D48" s="1"/>
      <c r="E48" s="6"/>
      <c r="F48" s="17"/>
      <c r="G48" s="1"/>
      <c r="H48" s="1"/>
      <c r="I48" s="1"/>
      <c r="J48" s="1"/>
      <c r="K48" s="1"/>
      <c r="L48" s="1"/>
      <c r="M48" s="1"/>
      <c r="N48" s="1"/>
      <c r="O48" s="1"/>
      <c r="P48" s="1"/>
      <c r="Q48" s="1"/>
      <c r="R48" s="1"/>
      <c r="S48" s="1"/>
      <c r="T48" s="1"/>
      <c r="U48" s="1"/>
      <c r="V48" s="1"/>
      <c r="W48" s="1"/>
      <c r="X48" s="1"/>
      <c r="Y48" s="1"/>
      <c r="Z48" s="1"/>
    </row>
    <row r="49" spans="1:26" x14ac:dyDescent="0.25">
      <c r="A49" s="24" t="s">
        <v>435</v>
      </c>
      <c r="B49" s="6">
        <v>3772794531.1500001</v>
      </c>
      <c r="C49" s="6">
        <v>2008932915.79</v>
      </c>
      <c r="D49" s="1" t="s">
        <v>436</v>
      </c>
      <c r="E49" s="6">
        <v>0</v>
      </c>
      <c r="F49" s="17">
        <v>0</v>
      </c>
      <c r="G49" s="1"/>
      <c r="H49" s="1"/>
      <c r="I49" s="1"/>
      <c r="J49" s="1"/>
      <c r="K49" s="1"/>
      <c r="L49" s="1"/>
      <c r="M49" s="1"/>
      <c r="N49" s="1"/>
      <c r="O49" s="1"/>
      <c r="P49" s="1"/>
      <c r="Q49" s="1"/>
      <c r="R49" s="1"/>
      <c r="S49" s="1"/>
      <c r="T49" s="1"/>
      <c r="U49" s="1"/>
      <c r="V49" s="1"/>
      <c r="W49" s="1"/>
      <c r="X49" s="1"/>
      <c r="Y49" s="1"/>
      <c r="Z49" s="1"/>
    </row>
    <row r="50" spans="1:26" x14ac:dyDescent="0.25">
      <c r="A50" s="24" t="s">
        <v>437</v>
      </c>
      <c r="B50" s="6">
        <v>53418888</v>
      </c>
      <c r="C50" s="6">
        <v>52864043</v>
      </c>
      <c r="D50" s="1" t="s">
        <v>438</v>
      </c>
      <c r="E50" s="6">
        <v>0</v>
      </c>
      <c r="F50" s="17">
        <v>0</v>
      </c>
      <c r="G50" s="1"/>
      <c r="H50" s="1"/>
      <c r="I50" s="1"/>
      <c r="J50" s="1"/>
      <c r="K50" s="1"/>
      <c r="L50" s="1"/>
      <c r="M50" s="1"/>
      <c r="N50" s="1"/>
      <c r="O50" s="1"/>
      <c r="P50" s="1"/>
      <c r="Q50" s="1"/>
      <c r="R50" s="1"/>
      <c r="S50" s="1"/>
      <c r="T50" s="1"/>
      <c r="U50" s="1"/>
      <c r="V50" s="1"/>
      <c r="W50" s="1"/>
      <c r="X50" s="1"/>
      <c r="Y50" s="1"/>
      <c r="Z50" s="1"/>
    </row>
    <row r="51" spans="1:26" x14ac:dyDescent="0.25">
      <c r="A51" s="24" t="s">
        <v>439</v>
      </c>
      <c r="B51" s="6">
        <v>9430479953.1100006</v>
      </c>
      <c r="C51" s="6">
        <v>10783762451.84</v>
      </c>
      <c r="D51" s="1" t="s">
        <v>440</v>
      </c>
      <c r="E51" s="6">
        <v>7831331407.5600004</v>
      </c>
      <c r="F51" s="17">
        <v>6178488809.4099998</v>
      </c>
      <c r="G51" s="1"/>
      <c r="H51" s="1"/>
      <c r="I51" s="1"/>
      <c r="J51" s="1"/>
      <c r="K51" s="1"/>
      <c r="L51" s="1"/>
      <c r="M51" s="1"/>
      <c r="N51" s="1"/>
      <c r="O51" s="1"/>
      <c r="P51" s="1"/>
      <c r="Q51" s="1"/>
      <c r="R51" s="1"/>
      <c r="S51" s="1"/>
      <c r="T51" s="1"/>
      <c r="U51" s="1"/>
      <c r="V51" s="1"/>
      <c r="W51" s="1"/>
      <c r="X51" s="1"/>
      <c r="Y51" s="1"/>
      <c r="Z51" s="1"/>
    </row>
    <row r="52" spans="1:26" x14ac:dyDescent="0.25">
      <c r="A52" s="24" t="s">
        <v>441</v>
      </c>
      <c r="B52" s="6">
        <v>3611736765.3400002</v>
      </c>
      <c r="C52" s="6">
        <v>3404953202.1700001</v>
      </c>
      <c r="D52" s="1" t="s">
        <v>442</v>
      </c>
      <c r="E52" s="6">
        <v>0</v>
      </c>
      <c r="F52" s="17">
        <v>0</v>
      </c>
      <c r="G52" s="1"/>
      <c r="H52" s="1"/>
      <c r="I52" s="1"/>
      <c r="J52" s="1"/>
      <c r="K52" s="1"/>
      <c r="L52" s="1"/>
      <c r="M52" s="1"/>
      <c r="N52" s="1"/>
      <c r="O52" s="1"/>
      <c r="P52" s="1"/>
      <c r="Q52" s="1"/>
      <c r="R52" s="1"/>
      <c r="S52" s="1"/>
      <c r="T52" s="1"/>
      <c r="U52" s="1"/>
      <c r="V52" s="1"/>
      <c r="W52" s="1"/>
      <c r="X52" s="1"/>
      <c r="Y52" s="1"/>
      <c r="Z52" s="1"/>
    </row>
    <row r="53" spans="1:26" x14ac:dyDescent="0.25">
      <c r="A53" s="24" t="s">
        <v>443</v>
      </c>
      <c r="B53" s="6">
        <v>214959384.19999999</v>
      </c>
      <c r="C53" s="6">
        <v>185954142.65000001</v>
      </c>
      <c r="D53" s="1" t="s">
        <v>444</v>
      </c>
      <c r="E53" s="6">
        <v>0</v>
      </c>
      <c r="F53" s="17">
        <v>0</v>
      </c>
      <c r="G53" s="1"/>
      <c r="H53" s="1"/>
      <c r="I53" s="1"/>
      <c r="J53" s="1"/>
      <c r="K53" s="1"/>
      <c r="L53" s="1"/>
      <c r="M53" s="1"/>
      <c r="N53" s="1"/>
      <c r="O53" s="1"/>
      <c r="P53" s="1"/>
      <c r="Q53" s="1"/>
      <c r="R53" s="1"/>
      <c r="S53" s="1"/>
      <c r="T53" s="1"/>
      <c r="U53" s="1"/>
      <c r="V53" s="1"/>
      <c r="W53" s="1"/>
      <c r="X53" s="1"/>
      <c r="Y53" s="1"/>
      <c r="Z53" s="1"/>
    </row>
    <row r="54" spans="1:26" x14ac:dyDescent="0.25">
      <c r="A54" s="24" t="s">
        <v>445</v>
      </c>
      <c r="B54" s="6">
        <v>3304794881.1999998</v>
      </c>
      <c r="C54" s="6">
        <v>2962547557.54</v>
      </c>
      <c r="D54" s="1" t="s">
        <v>446</v>
      </c>
      <c r="E54" s="6">
        <v>0</v>
      </c>
      <c r="F54" s="17">
        <v>0</v>
      </c>
      <c r="G54" s="1"/>
      <c r="H54" s="1"/>
      <c r="I54" s="1"/>
      <c r="J54" s="1"/>
      <c r="K54" s="1"/>
      <c r="L54" s="1"/>
      <c r="M54" s="1"/>
      <c r="N54" s="1"/>
      <c r="O54" s="1"/>
      <c r="P54" s="1"/>
      <c r="Q54" s="1"/>
      <c r="R54" s="1"/>
      <c r="S54" s="1"/>
      <c r="T54" s="1"/>
      <c r="U54" s="1"/>
      <c r="V54" s="1"/>
      <c r="W54" s="1"/>
      <c r="X54" s="1"/>
      <c r="Y54" s="1"/>
      <c r="Z54" s="1"/>
    </row>
    <row r="55" spans="1:26" x14ac:dyDescent="0.25">
      <c r="A55" s="24" t="s">
        <v>447</v>
      </c>
      <c r="B55" s="6">
        <v>534031.63</v>
      </c>
      <c r="C55" s="6">
        <v>496898.66</v>
      </c>
      <c r="D55" s="1" t="s">
        <v>448</v>
      </c>
      <c r="E55" s="6">
        <v>7831331407.5600004</v>
      </c>
      <c r="F55" s="17">
        <v>6178488809.4099998</v>
      </c>
      <c r="G55" s="6"/>
      <c r="H55" s="1"/>
      <c r="I55" s="1"/>
      <c r="J55" s="1"/>
      <c r="K55" s="1"/>
      <c r="L55" s="1"/>
      <c r="M55" s="1"/>
      <c r="N55" s="1"/>
      <c r="O55" s="1"/>
      <c r="P55" s="1"/>
      <c r="Q55" s="1"/>
      <c r="R55" s="1"/>
      <c r="S55" s="1"/>
      <c r="T55" s="1"/>
      <c r="U55" s="1"/>
      <c r="V55" s="1"/>
      <c r="W55" s="1"/>
      <c r="X55" s="1"/>
      <c r="Y55" s="1"/>
      <c r="Z55" s="1"/>
    </row>
    <row r="56" spans="1:26" x14ac:dyDescent="0.25">
      <c r="A56" s="24" t="s">
        <v>449</v>
      </c>
      <c r="B56" s="6">
        <v>0</v>
      </c>
      <c r="C56" s="6">
        <v>0</v>
      </c>
      <c r="D56" s="23" t="s">
        <v>450</v>
      </c>
      <c r="E56" s="8">
        <v>9434673270.1700001</v>
      </c>
      <c r="F56" s="15">
        <v>8394529915.6400003</v>
      </c>
      <c r="G56" s="1"/>
      <c r="H56" s="1"/>
      <c r="I56" s="1"/>
      <c r="J56" s="1"/>
      <c r="K56" s="1"/>
      <c r="L56" s="1"/>
      <c r="M56" s="1"/>
      <c r="N56" s="1"/>
      <c r="O56" s="1"/>
      <c r="P56" s="1"/>
      <c r="Q56" s="1"/>
      <c r="R56" s="1"/>
      <c r="S56" s="1"/>
      <c r="T56" s="1"/>
      <c r="U56" s="1"/>
      <c r="V56" s="1"/>
      <c r="W56" s="1"/>
      <c r="X56" s="1"/>
      <c r="Y56" s="1"/>
      <c r="Z56" s="1"/>
    </row>
    <row r="57" spans="1:26" x14ac:dyDescent="0.25">
      <c r="A57" s="24" t="s">
        <v>451</v>
      </c>
      <c r="B57" s="6">
        <v>0</v>
      </c>
      <c r="C57" s="6">
        <v>0</v>
      </c>
      <c r="D57" s="23" t="s">
        <v>452</v>
      </c>
      <c r="E57" s="8"/>
      <c r="F57" s="15"/>
      <c r="G57" s="1"/>
      <c r="H57" s="1"/>
      <c r="I57" s="1"/>
      <c r="J57" s="1"/>
      <c r="K57" s="1"/>
      <c r="L57" s="1"/>
      <c r="M57" s="1"/>
      <c r="N57" s="1"/>
      <c r="O57" s="1"/>
      <c r="P57" s="1"/>
      <c r="Q57" s="1"/>
      <c r="R57" s="1"/>
      <c r="S57" s="1"/>
      <c r="T57" s="1"/>
      <c r="U57" s="1"/>
      <c r="V57" s="1"/>
      <c r="W57" s="1"/>
      <c r="X57" s="1"/>
      <c r="Y57" s="1"/>
      <c r="Z57" s="1"/>
    </row>
    <row r="58" spans="1:26" x14ac:dyDescent="0.25">
      <c r="A58" s="24" t="s">
        <v>453</v>
      </c>
      <c r="B58" s="6">
        <v>13779128672.23</v>
      </c>
      <c r="C58" s="6">
        <v>13474416096.57</v>
      </c>
      <c r="D58" s="1" t="s">
        <v>454</v>
      </c>
      <c r="E58" s="6">
        <v>4450093334.4099998</v>
      </c>
      <c r="F58" s="17">
        <v>4450093334.4099998</v>
      </c>
      <c r="G58" s="1"/>
      <c r="H58" s="1"/>
      <c r="I58" s="1"/>
      <c r="J58" s="1"/>
      <c r="K58" s="1"/>
      <c r="L58" s="1"/>
      <c r="M58" s="1"/>
      <c r="N58" s="1"/>
      <c r="O58" s="1"/>
      <c r="P58" s="1"/>
      <c r="Q58" s="1"/>
      <c r="R58" s="1"/>
      <c r="S58" s="1"/>
      <c r="T58" s="1"/>
      <c r="U58" s="1"/>
      <c r="V58" s="1"/>
      <c r="W58" s="1"/>
      <c r="X58" s="1"/>
      <c r="Y58" s="1"/>
      <c r="Z58" s="1"/>
    </row>
    <row r="59" spans="1:26" x14ac:dyDescent="0.25">
      <c r="A59" s="22" t="s">
        <v>455</v>
      </c>
      <c r="B59" s="8">
        <v>16883695977.26</v>
      </c>
      <c r="C59" s="8">
        <v>15537601136.139999</v>
      </c>
      <c r="D59" s="1" t="s">
        <v>456</v>
      </c>
      <c r="E59" s="6">
        <v>790828509.66999996</v>
      </c>
      <c r="F59" s="17">
        <v>790828509.66999996</v>
      </c>
      <c r="G59" s="1"/>
      <c r="H59" s="1"/>
      <c r="I59" s="1"/>
      <c r="J59" s="1"/>
      <c r="K59" s="1"/>
      <c r="L59" s="1"/>
      <c r="M59" s="1"/>
      <c r="N59" s="1"/>
      <c r="O59" s="1"/>
      <c r="P59" s="1"/>
      <c r="Q59" s="1"/>
      <c r="R59" s="1"/>
      <c r="S59" s="1"/>
      <c r="T59" s="1"/>
      <c r="U59" s="1"/>
      <c r="V59" s="1"/>
      <c r="W59" s="1"/>
      <c r="X59" s="1"/>
      <c r="Y59" s="1"/>
      <c r="Z59" s="1"/>
    </row>
    <row r="60" spans="1:26" x14ac:dyDescent="0.25">
      <c r="A60" s="24"/>
      <c r="B60" s="6"/>
      <c r="C60" s="6"/>
      <c r="D60" s="1" t="s">
        <v>457</v>
      </c>
      <c r="E60" s="6">
        <v>346628098.88999999</v>
      </c>
      <c r="F60" s="17">
        <v>346628098.88999999</v>
      </c>
      <c r="G60" s="1"/>
      <c r="H60" s="1"/>
      <c r="I60" s="1"/>
      <c r="J60" s="1"/>
      <c r="K60" s="1"/>
      <c r="L60" s="1"/>
      <c r="M60" s="1"/>
      <c r="N60" s="1"/>
      <c r="O60" s="1"/>
      <c r="P60" s="1"/>
      <c r="Q60" s="1"/>
      <c r="R60" s="1"/>
      <c r="S60" s="1"/>
      <c r="T60" s="1"/>
      <c r="U60" s="1"/>
      <c r="V60" s="1"/>
      <c r="W60" s="1"/>
      <c r="X60" s="1"/>
      <c r="Y60" s="1"/>
      <c r="Z60" s="1"/>
    </row>
    <row r="61" spans="1:26" x14ac:dyDescent="0.25">
      <c r="A61" s="24"/>
      <c r="B61" s="1"/>
      <c r="C61" s="1"/>
      <c r="D61" s="1" t="s">
        <v>458</v>
      </c>
      <c r="E61" s="6">
        <v>3312636725.8499999</v>
      </c>
      <c r="F61" s="17">
        <v>3312636725.8499999</v>
      </c>
      <c r="G61" s="1"/>
      <c r="H61" s="1"/>
      <c r="I61" s="1"/>
      <c r="J61" s="1"/>
      <c r="K61" s="1"/>
      <c r="L61" s="1"/>
      <c r="M61" s="1"/>
      <c r="N61" s="1"/>
      <c r="O61" s="1"/>
      <c r="P61" s="1"/>
      <c r="Q61" s="1"/>
      <c r="R61" s="1"/>
      <c r="S61" s="1"/>
      <c r="T61" s="1"/>
      <c r="U61" s="1"/>
      <c r="V61" s="1"/>
      <c r="W61" s="1"/>
      <c r="X61" s="1"/>
      <c r="Y61" s="1"/>
      <c r="Z61" s="1"/>
    </row>
    <row r="62" spans="1:26" x14ac:dyDescent="0.25">
      <c r="A62" s="24"/>
      <c r="B62" s="1"/>
      <c r="C62" s="1"/>
      <c r="D62" s="1" t="s">
        <v>459</v>
      </c>
      <c r="E62" s="6">
        <v>2998929372.6799998</v>
      </c>
      <c r="F62" s="17">
        <v>2692977886.0900002</v>
      </c>
      <c r="G62" s="1"/>
      <c r="H62" s="1"/>
      <c r="I62" s="1"/>
      <c r="J62" s="1"/>
      <c r="K62" s="1"/>
      <c r="L62" s="1"/>
      <c r="M62" s="1"/>
      <c r="N62" s="1"/>
      <c r="O62" s="1"/>
      <c r="P62" s="1"/>
      <c r="Q62" s="1"/>
      <c r="R62" s="1"/>
      <c r="S62" s="1"/>
      <c r="T62" s="1"/>
      <c r="U62" s="1"/>
      <c r="V62" s="1"/>
      <c r="W62" s="1"/>
      <c r="X62" s="1"/>
      <c r="Y62" s="1"/>
      <c r="Z62" s="1"/>
    </row>
    <row r="63" spans="1:26" x14ac:dyDescent="0.25">
      <c r="A63" s="24"/>
      <c r="B63" s="1"/>
      <c r="C63" s="1"/>
      <c r="D63" s="1" t="s">
        <v>460</v>
      </c>
      <c r="E63" s="6">
        <v>1433021779.4100001</v>
      </c>
      <c r="F63" s="17">
        <v>1268075910.78</v>
      </c>
      <c r="G63" s="1"/>
      <c r="H63" s="1"/>
      <c r="I63" s="1"/>
      <c r="J63" s="1"/>
      <c r="K63" s="1"/>
      <c r="L63" s="1"/>
      <c r="M63" s="1"/>
      <c r="N63" s="1"/>
      <c r="O63" s="1"/>
      <c r="P63" s="1"/>
      <c r="Q63" s="1"/>
      <c r="R63" s="1"/>
      <c r="S63" s="1"/>
      <c r="T63" s="1"/>
      <c r="U63" s="1"/>
      <c r="V63" s="1"/>
      <c r="W63" s="1"/>
      <c r="X63" s="1"/>
      <c r="Y63" s="1"/>
      <c r="Z63" s="1"/>
    </row>
    <row r="64" spans="1:26" x14ac:dyDescent="0.25">
      <c r="A64" s="24"/>
      <c r="B64" s="1"/>
      <c r="C64" s="1"/>
      <c r="D64" s="1" t="s">
        <v>461</v>
      </c>
      <c r="E64" s="6">
        <v>1693382944.4200001</v>
      </c>
      <c r="F64" s="17">
        <v>425307033.63999999</v>
      </c>
      <c r="G64" s="1"/>
      <c r="H64" s="1"/>
      <c r="I64" s="1"/>
      <c r="J64" s="1"/>
      <c r="K64" s="1"/>
      <c r="L64" s="1"/>
      <c r="M64" s="1"/>
      <c r="N64" s="1"/>
      <c r="O64" s="1"/>
      <c r="P64" s="1"/>
      <c r="Q64" s="1"/>
      <c r="R64" s="1"/>
      <c r="S64" s="1"/>
      <c r="T64" s="1"/>
      <c r="U64" s="1"/>
      <c r="V64" s="1"/>
      <c r="W64" s="1"/>
      <c r="X64" s="1"/>
      <c r="Y64" s="1"/>
      <c r="Z64" s="1"/>
    </row>
    <row r="65" spans="1:26" x14ac:dyDescent="0.25">
      <c r="A65" s="24"/>
      <c r="B65" s="1"/>
      <c r="C65" s="1"/>
      <c r="D65" s="1" t="s">
        <v>462</v>
      </c>
      <c r="E65" s="6">
        <v>2895758532.75</v>
      </c>
      <c r="F65" s="17">
        <v>2895758532.75</v>
      </c>
      <c r="G65" s="1"/>
      <c r="H65" s="1"/>
      <c r="I65" s="1"/>
      <c r="J65" s="1"/>
      <c r="K65" s="1"/>
      <c r="L65" s="1"/>
      <c r="M65" s="1"/>
      <c r="N65" s="1"/>
      <c r="O65" s="1"/>
      <c r="P65" s="1"/>
      <c r="Q65" s="1"/>
      <c r="R65" s="1"/>
      <c r="S65" s="1"/>
      <c r="T65" s="1"/>
      <c r="U65" s="1"/>
      <c r="V65" s="1"/>
      <c r="W65" s="1"/>
      <c r="X65" s="1"/>
      <c r="Y65" s="1"/>
      <c r="Z65" s="1"/>
    </row>
    <row r="66" spans="1:26" x14ac:dyDescent="0.25">
      <c r="A66" s="24"/>
      <c r="B66" s="1"/>
      <c r="C66" s="1"/>
      <c r="D66" s="1" t="s">
        <v>463</v>
      </c>
      <c r="E66" s="6">
        <v>0</v>
      </c>
      <c r="F66" s="17">
        <v>0</v>
      </c>
      <c r="G66" s="1"/>
      <c r="H66" s="1"/>
      <c r="I66" s="1"/>
      <c r="J66" s="1"/>
      <c r="K66" s="1"/>
      <c r="L66" s="1"/>
      <c r="M66" s="1"/>
      <c r="N66" s="1"/>
      <c r="O66" s="1"/>
      <c r="P66" s="1"/>
      <c r="Q66" s="1"/>
      <c r="R66" s="1"/>
      <c r="S66" s="1"/>
      <c r="T66" s="1"/>
      <c r="U66" s="1"/>
      <c r="V66" s="1"/>
      <c r="W66" s="1"/>
      <c r="X66" s="1"/>
      <c r="Y66" s="1"/>
      <c r="Z66" s="1"/>
    </row>
    <row r="67" spans="1:26" x14ac:dyDescent="0.25">
      <c r="A67" s="24"/>
      <c r="B67" s="1"/>
      <c r="C67" s="1"/>
      <c r="D67" s="1" t="s">
        <v>464</v>
      </c>
      <c r="E67" s="6">
        <v>-3023233883.9000001</v>
      </c>
      <c r="F67" s="17">
        <v>-1896163591.0799999</v>
      </c>
      <c r="G67" s="1"/>
      <c r="H67" s="1"/>
      <c r="I67" s="1"/>
      <c r="J67" s="1"/>
      <c r="K67" s="1"/>
      <c r="L67" s="1"/>
      <c r="M67" s="1"/>
      <c r="N67" s="1"/>
      <c r="O67" s="1"/>
      <c r="P67" s="1"/>
      <c r="Q67" s="1"/>
      <c r="R67" s="1"/>
      <c r="S67" s="1"/>
      <c r="T67" s="1"/>
      <c r="U67" s="1"/>
      <c r="V67" s="1"/>
      <c r="W67" s="1"/>
      <c r="X67" s="1"/>
      <c r="Y67" s="1"/>
      <c r="Z67" s="1"/>
    </row>
    <row r="68" spans="1:26" x14ac:dyDescent="0.25">
      <c r="A68" s="24"/>
      <c r="B68" s="1"/>
      <c r="C68" s="1"/>
      <c r="D68" s="1" t="s">
        <v>465</v>
      </c>
      <c r="E68" s="6">
        <v>0</v>
      </c>
      <c r="F68" s="17">
        <v>0</v>
      </c>
      <c r="G68" s="1"/>
      <c r="H68" s="1"/>
      <c r="I68" s="1"/>
      <c r="J68" s="1"/>
      <c r="K68" s="1"/>
      <c r="L68" s="1"/>
      <c r="M68" s="1"/>
      <c r="N68" s="1"/>
      <c r="O68" s="1"/>
      <c r="P68" s="1"/>
      <c r="Q68" s="1"/>
      <c r="R68" s="1"/>
      <c r="S68" s="1"/>
      <c r="T68" s="1"/>
      <c r="U68" s="1"/>
      <c r="V68" s="1"/>
      <c r="W68" s="1"/>
      <c r="X68" s="1"/>
      <c r="Y68" s="1"/>
      <c r="Z68" s="1"/>
    </row>
    <row r="69" spans="1:26" x14ac:dyDescent="0.25">
      <c r="A69" s="24"/>
      <c r="B69" s="1"/>
      <c r="C69" s="1"/>
      <c r="D69" s="1" t="s">
        <v>466</v>
      </c>
      <c r="E69" s="6">
        <v>0</v>
      </c>
      <c r="F69" s="17">
        <v>0</v>
      </c>
      <c r="G69" s="1"/>
      <c r="H69" s="1"/>
      <c r="I69" s="1"/>
      <c r="J69" s="1"/>
      <c r="K69" s="1"/>
      <c r="L69" s="1"/>
      <c r="M69" s="1"/>
      <c r="N69" s="1"/>
      <c r="O69" s="1"/>
      <c r="P69" s="1"/>
      <c r="Q69" s="1"/>
      <c r="R69" s="1"/>
      <c r="S69" s="1"/>
      <c r="T69" s="1"/>
      <c r="U69" s="1"/>
      <c r="V69" s="1"/>
      <c r="W69" s="1"/>
      <c r="X69" s="1"/>
      <c r="Y69" s="1"/>
      <c r="Z69" s="1"/>
    </row>
    <row r="70" spans="1:26" x14ac:dyDescent="0.25">
      <c r="A70" s="24"/>
      <c r="B70" s="1"/>
      <c r="C70" s="1"/>
      <c r="D70" s="1" t="s">
        <v>467</v>
      </c>
      <c r="E70" s="6">
        <v>0</v>
      </c>
      <c r="F70" s="17">
        <v>0</v>
      </c>
      <c r="G70" s="1"/>
      <c r="H70" s="1"/>
      <c r="I70" s="1"/>
      <c r="J70" s="1"/>
      <c r="K70" s="1"/>
      <c r="L70" s="1"/>
      <c r="M70" s="1"/>
      <c r="N70" s="1"/>
      <c r="O70" s="1"/>
      <c r="P70" s="1"/>
      <c r="Q70" s="1"/>
      <c r="R70" s="1"/>
      <c r="S70" s="1"/>
      <c r="T70" s="1"/>
      <c r="U70" s="1"/>
      <c r="V70" s="1"/>
      <c r="W70" s="1"/>
      <c r="X70" s="1"/>
      <c r="Y70" s="1"/>
      <c r="Z70" s="1"/>
    </row>
    <row r="71" spans="1:26" x14ac:dyDescent="0.25">
      <c r="A71" s="24"/>
      <c r="B71" s="1"/>
      <c r="C71" s="1"/>
      <c r="D71" s="23" t="s">
        <v>468</v>
      </c>
      <c r="E71" s="8">
        <v>7449022707.0900002</v>
      </c>
      <c r="F71" s="15">
        <v>7143071220.5</v>
      </c>
      <c r="G71" s="1"/>
      <c r="H71" s="1"/>
      <c r="I71" s="1"/>
      <c r="J71" s="1"/>
      <c r="K71" s="1"/>
      <c r="L71" s="1"/>
      <c r="M71" s="1"/>
      <c r="N71" s="1"/>
      <c r="O71" s="1"/>
      <c r="P71" s="1"/>
      <c r="Q71" s="1"/>
      <c r="R71" s="1"/>
      <c r="S71" s="1"/>
      <c r="T71" s="1"/>
      <c r="U71" s="1"/>
      <c r="V71" s="1"/>
      <c r="W71" s="1"/>
      <c r="X71" s="1"/>
      <c r="Y71" s="1"/>
      <c r="Z71" s="1"/>
    </row>
    <row r="72" spans="1:26" x14ac:dyDescent="0.25">
      <c r="A72" s="68"/>
      <c r="B72" s="69"/>
      <c r="C72" s="69"/>
      <c r="D72" s="38" t="s">
        <v>469</v>
      </c>
      <c r="E72" s="39">
        <v>16883695977.26</v>
      </c>
      <c r="F72" s="40">
        <v>15537601136.139999</v>
      </c>
      <c r="G72" s="1"/>
      <c r="H72" s="1"/>
      <c r="I72" s="1"/>
      <c r="J72" s="1"/>
      <c r="K72" s="1"/>
      <c r="L72" s="1"/>
      <c r="M72" s="1"/>
      <c r="N72" s="1"/>
      <c r="O72" s="1"/>
      <c r="P72" s="1"/>
      <c r="Q72" s="1"/>
      <c r="R72" s="1"/>
      <c r="S72" s="1"/>
      <c r="T72" s="1"/>
      <c r="U72" s="1"/>
      <c r="V72" s="1"/>
      <c r="W72" s="1"/>
      <c r="X72" s="1"/>
      <c r="Y72" s="1"/>
      <c r="Z72" s="1"/>
    </row>
    <row r="73" spans="1:26" x14ac:dyDescent="0.25">
      <c r="A73" s="1" t="s">
        <v>1</v>
      </c>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sheetData>
  <mergeCells count="4">
    <mergeCell ref="A1:F1"/>
    <mergeCell ref="A2:F2"/>
    <mergeCell ref="A3:F3"/>
    <mergeCell ref="A4:F4"/>
  </mergeCells>
  <printOptions horizontalCentered="1"/>
  <pageMargins left="0.78740157480314965" right="0.78740157480314965" top="1.9685039370078741" bottom="1.1811023622047245" header="0.31496062992125984" footer="0.31496062992125984"/>
  <pageSetup scale="52"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showGridLines="0" tabSelected="1" zoomScaleNormal="100" workbookViewId="0">
      <selection activeCell="A5" sqref="A5"/>
    </sheetView>
  </sheetViews>
  <sheetFormatPr baseColWidth="10" defaultColWidth="11.42578125" defaultRowHeight="13.5" x14ac:dyDescent="0.25"/>
  <cols>
    <col min="1" max="1" width="4.42578125" style="183" customWidth="1"/>
    <col min="2" max="2" width="3.42578125" style="123" bestFit="1" customWidth="1"/>
    <col min="3" max="3" width="26.42578125" style="123" customWidth="1"/>
    <col min="4" max="4" width="3.5703125" style="123" customWidth="1"/>
    <col min="5" max="5" width="28" style="183" customWidth="1"/>
    <col min="6" max="6" width="3.5703125" style="123" customWidth="1"/>
    <col min="7" max="7" width="16.5703125" style="123" customWidth="1"/>
    <col min="8" max="9" width="30.5703125" style="123" customWidth="1"/>
    <col min="10" max="10" width="18.140625" style="123" customWidth="1"/>
    <col min="11" max="11" width="30.5703125" style="123" customWidth="1"/>
    <col min="12" max="12" width="11.42578125" style="123"/>
    <col min="13" max="13" width="13.85546875" style="123" customWidth="1"/>
    <col min="14" max="16384" width="11.42578125" style="123"/>
  </cols>
  <sheetData>
    <row r="1" spans="1:11" x14ac:dyDescent="0.25">
      <c r="A1" s="253"/>
      <c r="B1" s="254"/>
      <c r="C1" s="254"/>
      <c r="D1" s="254"/>
      <c r="E1" s="254"/>
      <c r="F1" s="254"/>
      <c r="G1" s="254"/>
      <c r="H1" s="254"/>
      <c r="I1" s="254"/>
      <c r="J1" s="254"/>
      <c r="K1" s="255"/>
    </row>
    <row r="2" spans="1:11" x14ac:dyDescent="0.25">
      <c r="A2" s="256" t="s">
        <v>578</v>
      </c>
      <c r="B2" s="257"/>
      <c r="C2" s="257"/>
      <c r="D2" s="257"/>
      <c r="E2" s="257"/>
      <c r="F2" s="257"/>
      <c r="G2" s="257"/>
      <c r="H2" s="257"/>
      <c r="I2" s="257"/>
      <c r="J2" s="257"/>
      <c r="K2" s="258"/>
    </row>
    <row r="3" spans="1:11" x14ac:dyDescent="0.25">
      <c r="A3" s="256" t="s">
        <v>512</v>
      </c>
      <c r="B3" s="257"/>
      <c r="C3" s="257"/>
      <c r="D3" s="257"/>
      <c r="E3" s="257"/>
      <c r="F3" s="257"/>
      <c r="G3" s="257"/>
      <c r="H3" s="257"/>
      <c r="I3" s="257"/>
      <c r="J3" s="257"/>
      <c r="K3" s="258"/>
    </row>
    <row r="4" spans="1:11" x14ac:dyDescent="0.25">
      <c r="A4" s="256" t="s">
        <v>625</v>
      </c>
      <c r="B4" s="257"/>
      <c r="C4" s="257"/>
      <c r="D4" s="257"/>
      <c r="E4" s="257"/>
      <c r="F4" s="257"/>
      <c r="G4" s="257"/>
      <c r="H4" s="257"/>
      <c r="I4" s="257"/>
      <c r="J4" s="257"/>
      <c r="K4" s="258"/>
    </row>
    <row r="5" spans="1:11" x14ac:dyDescent="0.25">
      <c r="A5" s="259"/>
      <c r="B5" s="260"/>
      <c r="C5" s="260"/>
      <c r="D5" s="260"/>
      <c r="E5" s="260"/>
      <c r="F5" s="260"/>
      <c r="G5" s="260"/>
      <c r="H5" s="260"/>
      <c r="I5" s="260"/>
      <c r="J5" s="260"/>
      <c r="K5" s="261"/>
    </row>
    <row r="6" spans="1:11" x14ac:dyDescent="0.25">
      <c r="A6" s="262" t="s">
        <v>513</v>
      </c>
      <c r="B6" s="263"/>
      <c r="C6" s="268"/>
      <c r="D6" s="271" t="s">
        <v>514</v>
      </c>
      <c r="E6" s="271"/>
      <c r="F6" s="271"/>
      <c r="G6" s="271"/>
      <c r="H6" s="249" t="s">
        <v>515</v>
      </c>
      <c r="I6" s="249"/>
      <c r="J6" s="250" t="s">
        <v>516</v>
      </c>
      <c r="K6" s="250" t="s">
        <v>517</v>
      </c>
    </row>
    <row r="7" spans="1:11" x14ac:dyDescent="0.25">
      <c r="A7" s="269"/>
      <c r="B7" s="267"/>
      <c r="C7" s="270"/>
      <c r="D7" s="250" t="s">
        <v>518</v>
      </c>
      <c r="E7" s="250"/>
      <c r="F7" s="250" t="s">
        <v>519</v>
      </c>
      <c r="G7" s="265"/>
      <c r="H7" s="124"/>
      <c r="I7" s="125"/>
      <c r="J7" s="251"/>
      <c r="K7" s="250"/>
    </row>
    <row r="8" spans="1:11" ht="27" x14ac:dyDescent="0.25">
      <c r="A8" s="269"/>
      <c r="B8" s="267"/>
      <c r="C8" s="270"/>
      <c r="D8" s="82"/>
      <c r="E8" s="82" t="s">
        <v>580</v>
      </c>
      <c r="F8" s="82"/>
      <c r="G8" s="82" t="s">
        <v>520</v>
      </c>
      <c r="H8" s="126" t="s">
        <v>521</v>
      </c>
      <c r="I8" s="126" t="s">
        <v>643</v>
      </c>
      <c r="J8" s="252"/>
      <c r="K8" s="252"/>
    </row>
    <row r="9" spans="1:11" ht="21" customHeight="1" x14ac:dyDescent="0.25">
      <c r="A9" s="266" t="s">
        <v>522</v>
      </c>
      <c r="B9" s="264"/>
      <c r="C9" s="264"/>
      <c r="D9" s="264"/>
      <c r="E9" s="264"/>
      <c r="F9" s="264"/>
      <c r="G9" s="264"/>
      <c r="H9" s="127"/>
      <c r="I9" s="127"/>
      <c r="J9" s="127"/>
      <c r="K9" s="128"/>
    </row>
    <row r="10" spans="1:11" ht="21" customHeight="1" x14ac:dyDescent="0.25">
      <c r="A10" s="262" t="s">
        <v>523</v>
      </c>
      <c r="B10" s="263"/>
      <c r="C10" s="263"/>
      <c r="D10" s="263"/>
      <c r="E10" s="263"/>
      <c r="F10" s="263"/>
      <c r="G10" s="263"/>
      <c r="H10" s="129"/>
      <c r="I10" s="129"/>
      <c r="J10" s="129"/>
      <c r="K10" s="130"/>
    </row>
    <row r="11" spans="1:11" s="135" customFormat="1" ht="21" customHeight="1" x14ac:dyDescent="0.25">
      <c r="A11" s="131">
        <v>1</v>
      </c>
      <c r="B11" s="132" t="s">
        <v>524</v>
      </c>
      <c r="C11" s="132"/>
      <c r="D11" s="81"/>
      <c r="E11" s="80"/>
      <c r="F11" s="81"/>
      <c r="G11" s="133"/>
      <c r="H11" s="81"/>
      <c r="I11" s="81"/>
      <c r="J11" s="81"/>
      <c r="K11" s="134"/>
    </row>
    <row r="12" spans="1:11" ht="79.5" customHeight="1" x14ac:dyDescent="0.25">
      <c r="A12" s="136"/>
      <c r="B12" s="137" t="s">
        <v>525</v>
      </c>
      <c r="C12" s="138" t="s">
        <v>526</v>
      </c>
      <c r="D12" s="139" t="s">
        <v>599</v>
      </c>
      <c r="E12" s="78" t="s">
        <v>581</v>
      </c>
      <c r="F12" s="78"/>
      <c r="G12" s="140"/>
      <c r="H12" s="141">
        <v>0</v>
      </c>
      <c r="I12" s="78" t="s">
        <v>528</v>
      </c>
      <c r="J12" s="78" t="s">
        <v>529</v>
      </c>
      <c r="K12" s="142"/>
    </row>
    <row r="13" spans="1:11" ht="79.5" customHeight="1" x14ac:dyDescent="0.25">
      <c r="A13" s="143"/>
      <c r="B13" s="144" t="s">
        <v>530</v>
      </c>
      <c r="C13" s="145" t="s">
        <v>579</v>
      </c>
      <c r="D13" s="128" t="s">
        <v>599</v>
      </c>
      <c r="E13" s="79" t="s">
        <v>582</v>
      </c>
      <c r="F13" s="79"/>
      <c r="G13" s="146"/>
      <c r="H13" s="147">
        <v>0</v>
      </c>
      <c r="I13" s="79" t="s">
        <v>528</v>
      </c>
      <c r="J13" s="79" t="s">
        <v>529</v>
      </c>
      <c r="K13" s="148"/>
    </row>
    <row r="14" spans="1:11" ht="79.5" customHeight="1" x14ac:dyDescent="0.25">
      <c r="A14" s="143"/>
      <c r="B14" s="144" t="s">
        <v>531</v>
      </c>
      <c r="C14" s="145" t="s">
        <v>8</v>
      </c>
      <c r="D14" s="128" t="s">
        <v>599</v>
      </c>
      <c r="E14" s="79" t="s">
        <v>583</v>
      </c>
      <c r="F14" s="79"/>
      <c r="G14" s="146"/>
      <c r="H14" s="147">
        <f>'4. BALANCE PRESUPUESTARIO'!C16</f>
        <v>3685526957.279994</v>
      </c>
      <c r="I14" s="79" t="s">
        <v>528</v>
      </c>
      <c r="J14" s="79" t="s">
        <v>529</v>
      </c>
      <c r="K14" s="148"/>
    </row>
    <row r="15" spans="1:11" s="135" customFormat="1" x14ac:dyDescent="0.25">
      <c r="A15" s="131">
        <v>2</v>
      </c>
      <c r="B15" s="132" t="s">
        <v>532</v>
      </c>
      <c r="C15" s="132"/>
      <c r="D15" s="81"/>
      <c r="E15" s="80"/>
      <c r="F15" s="81"/>
      <c r="G15" s="133"/>
      <c r="H15" s="149"/>
      <c r="I15" s="81"/>
      <c r="J15" s="81"/>
      <c r="K15" s="134"/>
    </row>
    <row r="16" spans="1:11" ht="79.5" customHeight="1" x14ac:dyDescent="0.25">
      <c r="A16" s="136"/>
      <c r="B16" s="137" t="s">
        <v>525</v>
      </c>
      <c r="C16" s="138" t="s">
        <v>526</v>
      </c>
      <c r="D16" s="79" t="s">
        <v>599</v>
      </c>
      <c r="E16" s="78" t="s">
        <v>581</v>
      </c>
      <c r="F16" s="79"/>
      <c r="G16" s="146"/>
      <c r="H16" s="141">
        <v>0</v>
      </c>
      <c r="I16" s="79" t="s">
        <v>528</v>
      </c>
      <c r="J16" s="79" t="s">
        <v>529</v>
      </c>
      <c r="K16" s="148"/>
    </row>
    <row r="17" spans="1:11" ht="79.5" customHeight="1" x14ac:dyDescent="0.25">
      <c r="A17" s="143"/>
      <c r="B17" s="144" t="s">
        <v>530</v>
      </c>
      <c r="C17" s="145" t="s">
        <v>579</v>
      </c>
      <c r="D17" s="79" t="s">
        <v>599</v>
      </c>
      <c r="E17" s="79" t="s">
        <v>582</v>
      </c>
      <c r="F17" s="79"/>
      <c r="G17" s="146"/>
      <c r="H17" s="147">
        <v>0</v>
      </c>
      <c r="I17" s="79" t="s">
        <v>528</v>
      </c>
      <c r="J17" s="79" t="s">
        <v>529</v>
      </c>
      <c r="K17" s="148"/>
    </row>
    <row r="18" spans="1:11" ht="79.5" customHeight="1" x14ac:dyDescent="0.25">
      <c r="A18" s="143"/>
      <c r="B18" s="144" t="s">
        <v>531</v>
      </c>
      <c r="C18" s="145" t="s">
        <v>8</v>
      </c>
      <c r="D18" s="79" t="s">
        <v>599</v>
      </c>
      <c r="E18" s="79" t="s">
        <v>583</v>
      </c>
      <c r="F18" s="79"/>
      <c r="G18" s="146"/>
      <c r="H18" s="147">
        <f>'4. BALANCE PRESUPUESTARIO'!C42</f>
        <v>3678111150.2600021</v>
      </c>
      <c r="I18" s="79" t="s">
        <v>528</v>
      </c>
      <c r="J18" s="79" t="s">
        <v>529</v>
      </c>
      <c r="K18" s="79"/>
    </row>
    <row r="19" spans="1:11" s="135" customFormat="1" x14ac:dyDescent="0.25">
      <c r="A19" s="131">
        <v>3</v>
      </c>
      <c r="B19" s="132" t="s">
        <v>533</v>
      </c>
      <c r="C19" s="132"/>
      <c r="D19" s="81"/>
      <c r="E19" s="80"/>
      <c r="F19" s="81"/>
      <c r="G19" s="133"/>
      <c r="H19" s="149"/>
      <c r="I19" s="81"/>
      <c r="J19" s="81"/>
      <c r="K19" s="134"/>
    </row>
    <row r="20" spans="1:11" ht="79.5" customHeight="1" x14ac:dyDescent="0.25">
      <c r="A20" s="136"/>
      <c r="B20" s="137" t="s">
        <v>525</v>
      </c>
      <c r="C20" s="138" t="s">
        <v>526</v>
      </c>
      <c r="D20" s="79" t="s">
        <v>599</v>
      </c>
      <c r="E20" s="78" t="s">
        <v>645</v>
      </c>
      <c r="F20" s="79"/>
      <c r="G20" s="146"/>
      <c r="H20" s="150">
        <v>-615946307</v>
      </c>
      <c r="I20" s="79" t="s">
        <v>528</v>
      </c>
      <c r="J20" s="79" t="s">
        <v>534</v>
      </c>
      <c r="K20" s="148"/>
    </row>
    <row r="21" spans="1:11" ht="79.5" customHeight="1" x14ac:dyDescent="0.25">
      <c r="A21" s="143"/>
      <c r="B21" s="144" t="s">
        <v>530</v>
      </c>
      <c r="C21" s="145" t="s">
        <v>579</v>
      </c>
      <c r="D21" s="79" t="s">
        <v>599</v>
      </c>
      <c r="E21" s="78" t="s">
        <v>645</v>
      </c>
      <c r="F21" s="79"/>
      <c r="G21" s="146"/>
      <c r="H21" s="150">
        <v>-615946307</v>
      </c>
      <c r="I21" s="79" t="s">
        <v>528</v>
      </c>
      <c r="J21" s="79" t="s">
        <v>534</v>
      </c>
      <c r="K21" s="148"/>
    </row>
    <row r="22" spans="1:11" ht="79.5" customHeight="1" x14ac:dyDescent="0.25">
      <c r="A22" s="143"/>
      <c r="B22" s="144" t="s">
        <v>531</v>
      </c>
      <c r="C22" s="145" t="s">
        <v>8</v>
      </c>
      <c r="D22" s="79" t="s">
        <v>599</v>
      </c>
      <c r="E22" s="79" t="s">
        <v>600</v>
      </c>
      <c r="F22" s="79"/>
      <c r="G22" s="146"/>
      <c r="H22" s="150">
        <f>'4. BALANCE PRESUPUESTARIO'!C33</f>
        <v>857026813.10000002</v>
      </c>
      <c r="I22" s="79" t="s">
        <v>528</v>
      </c>
      <c r="J22" s="79" t="s">
        <v>534</v>
      </c>
      <c r="K22" s="79"/>
    </row>
    <row r="23" spans="1:11" s="135" customFormat="1" x14ac:dyDescent="0.25">
      <c r="A23" s="131">
        <v>4</v>
      </c>
      <c r="B23" s="132" t="s">
        <v>535</v>
      </c>
      <c r="C23" s="132"/>
      <c r="D23" s="151"/>
      <c r="E23" s="152"/>
      <c r="F23" s="151"/>
      <c r="G23" s="153"/>
      <c r="H23" s="151"/>
      <c r="I23" s="151"/>
      <c r="J23" s="151"/>
      <c r="K23" s="154"/>
    </row>
    <row r="24" spans="1:11" x14ac:dyDescent="0.25">
      <c r="A24" s="155"/>
      <c r="B24" s="137" t="s">
        <v>525</v>
      </c>
      <c r="C24" s="156" t="s">
        <v>536</v>
      </c>
      <c r="D24" s="127"/>
      <c r="E24" s="157"/>
      <c r="F24" s="127"/>
      <c r="G24" s="158"/>
      <c r="H24" s="127"/>
      <c r="I24" s="127"/>
      <c r="J24" s="127"/>
      <c r="K24" s="128"/>
    </row>
    <row r="25" spans="1:11" ht="79.5" customHeight="1" x14ac:dyDescent="0.25">
      <c r="A25" s="143"/>
      <c r="B25" s="144"/>
      <c r="C25" s="145" t="s">
        <v>537</v>
      </c>
      <c r="D25" s="139" t="s">
        <v>599</v>
      </c>
      <c r="E25" s="78" t="s">
        <v>601</v>
      </c>
      <c r="F25" s="78"/>
      <c r="G25" s="140"/>
      <c r="H25" s="141">
        <v>3000000</v>
      </c>
      <c r="I25" s="78" t="s">
        <v>528</v>
      </c>
      <c r="J25" s="78" t="s">
        <v>538</v>
      </c>
      <c r="K25" s="78"/>
    </row>
    <row r="26" spans="1:11" ht="79.5" customHeight="1" x14ac:dyDescent="0.25">
      <c r="A26" s="143"/>
      <c r="B26" s="144"/>
      <c r="C26" s="145" t="s">
        <v>539</v>
      </c>
      <c r="D26" s="79" t="s">
        <v>599</v>
      </c>
      <c r="E26" s="79" t="s">
        <v>602</v>
      </c>
      <c r="F26" s="79"/>
      <c r="G26" s="146"/>
      <c r="H26" s="147">
        <v>48977.79</v>
      </c>
      <c r="I26" s="79" t="s">
        <v>528</v>
      </c>
      <c r="J26" s="79" t="s">
        <v>538</v>
      </c>
      <c r="K26" s="79"/>
    </row>
    <row r="27" spans="1:11" ht="79.5" customHeight="1" x14ac:dyDescent="0.25">
      <c r="A27" s="143"/>
      <c r="B27" s="144" t="s">
        <v>530</v>
      </c>
      <c r="C27" s="145" t="s">
        <v>540</v>
      </c>
      <c r="D27" s="79" t="s">
        <v>599</v>
      </c>
      <c r="E27" s="78" t="s">
        <v>604</v>
      </c>
      <c r="F27" s="79"/>
      <c r="G27" s="146"/>
      <c r="H27" s="147">
        <v>0</v>
      </c>
      <c r="I27" s="79" t="s">
        <v>528</v>
      </c>
      <c r="J27" s="79" t="s">
        <v>538</v>
      </c>
      <c r="K27" s="79"/>
    </row>
    <row r="28" spans="1:11" ht="79.5" customHeight="1" x14ac:dyDescent="0.25">
      <c r="A28" s="143"/>
      <c r="B28" s="144" t="s">
        <v>531</v>
      </c>
      <c r="C28" s="145" t="s">
        <v>541</v>
      </c>
      <c r="D28" s="79" t="s">
        <v>599</v>
      </c>
      <c r="E28" s="79" t="s">
        <v>602</v>
      </c>
      <c r="F28" s="79"/>
      <c r="G28" s="146"/>
      <c r="H28" s="147">
        <v>10774301.1</v>
      </c>
      <c r="I28" s="79" t="s">
        <v>528</v>
      </c>
      <c r="J28" s="79" t="s">
        <v>538</v>
      </c>
      <c r="K28" s="79"/>
    </row>
    <row r="29" spans="1:11" ht="79.5" customHeight="1" x14ac:dyDescent="0.25">
      <c r="A29" s="143"/>
      <c r="B29" s="144" t="s">
        <v>542</v>
      </c>
      <c r="C29" s="145" t="s">
        <v>543</v>
      </c>
      <c r="D29" s="79" t="s">
        <v>599</v>
      </c>
      <c r="E29" s="78" t="s">
        <v>604</v>
      </c>
      <c r="F29" s="79"/>
      <c r="G29" s="146"/>
      <c r="H29" s="147">
        <v>0</v>
      </c>
      <c r="I29" s="79" t="s">
        <v>528</v>
      </c>
      <c r="J29" s="79" t="s">
        <v>538</v>
      </c>
      <c r="K29" s="79"/>
    </row>
    <row r="30" spans="1:11" s="135" customFormat="1" x14ac:dyDescent="0.25">
      <c r="A30" s="131">
        <v>5</v>
      </c>
      <c r="B30" s="132" t="s">
        <v>544</v>
      </c>
      <c r="C30" s="132"/>
      <c r="D30" s="81"/>
      <c r="E30" s="80"/>
      <c r="F30" s="81"/>
      <c r="G30" s="133"/>
      <c r="H30" s="81"/>
      <c r="I30" s="81"/>
      <c r="J30" s="81"/>
      <c r="K30" s="134"/>
    </row>
    <row r="31" spans="1:11" ht="79.5" customHeight="1" x14ac:dyDescent="0.25">
      <c r="A31" s="143"/>
      <c r="B31" s="144" t="s">
        <v>545</v>
      </c>
      <c r="C31" s="145" t="s">
        <v>546</v>
      </c>
      <c r="D31" s="79" t="s">
        <v>599</v>
      </c>
      <c r="E31" s="78" t="s">
        <v>605</v>
      </c>
      <c r="F31" s="79"/>
      <c r="G31" s="146"/>
      <c r="H31" s="141">
        <f>'6d - SERVICIOS PERSONALES'!B30</f>
        <v>13777619327</v>
      </c>
      <c r="I31" s="79" t="s">
        <v>528</v>
      </c>
      <c r="J31" s="79" t="s">
        <v>547</v>
      </c>
      <c r="K31" s="79"/>
    </row>
    <row r="32" spans="1:11" ht="79.5" customHeight="1" x14ac:dyDescent="0.25">
      <c r="A32" s="143"/>
      <c r="B32" s="144" t="s">
        <v>548</v>
      </c>
      <c r="C32" s="145" t="s">
        <v>8</v>
      </c>
      <c r="D32" s="79" t="s">
        <v>599</v>
      </c>
      <c r="E32" s="78" t="s">
        <v>605</v>
      </c>
      <c r="F32" s="159"/>
      <c r="G32" s="79"/>
      <c r="H32" s="147">
        <f>'6d - SERVICIOS PERSONALES'!E30</f>
        <v>13644906261.719999</v>
      </c>
      <c r="I32" s="79" t="s">
        <v>528</v>
      </c>
      <c r="J32" s="146" t="s">
        <v>549</v>
      </c>
      <c r="K32" s="79"/>
    </row>
    <row r="33" spans="1:11" s="135" customFormat="1" x14ac:dyDescent="0.25">
      <c r="A33" s="131">
        <v>6</v>
      </c>
      <c r="B33" s="132" t="s">
        <v>550</v>
      </c>
      <c r="C33" s="132"/>
      <c r="D33" s="81"/>
      <c r="E33" s="80"/>
      <c r="F33" s="81"/>
      <c r="G33" s="133"/>
      <c r="H33" s="81"/>
      <c r="I33" s="81"/>
      <c r="J33" s="81"/>
      <c r="K33" s="134"/>
    </row>
    <row r="34" spans="1:11" ht="79.5" customHeight="1" x14ac:dyDescent="0.25">
      <c r="A34" s="143"/>
      <c r="B34" s="144" t="s">
        <v>545</v>
      </c>
      <c r="C34" s="145" t="s">
        <v>546</v>
      </c>
      <c r="D34" s="128" t="s">
        <v>599</v>
      </c>
      <c r="E34" s="79" t="s">
        <v>646</v>
      </c>
      <c r="F34" s="79"/>
      <c r="G34" s="146"/>
      <c r="H34" s="160">
        <v>17492483.32</v>
      </c>
      <c r="I34" s="79" t="s">
        <v>528</v>
      </c>
      <c r="J34" s="79" t="s">
        <v>551</v>
      </c>
      <c r="K34" s="79" t="s">
        <v>647</v>
      </c>
    </row>
    <row r="35" spans="1:11" s="135" customFormat="1" x14ac:dyDescent="0.25">
      <c r="A35" s="161">
        <v>7</v>
      </c>
      <c r="B35" s="162" t="s">
        <v>552</v>
      </c>
      <c r="C35" s="162"/>
      <c r="D35" s="81"/>
      <c r="E35" s="81"/>
      <c r="F35" s="81"/>
      <c r="G35" s="133"/>
      <c r="H35" s="149"/>
      <c r="I35" s="81"/>
      <c r="J35" s="81"/>
      <c r="K35" s="134"/>
    </row>
    <row r="36" spans="1:11" ht="79.5" customHeight="1" x14ac:dyDescent="0.25">
      <c r="A36" s="136"/>
      <c r="B36" s="137" t="s">
        <v>545</v>
      </c>
      <c r="C36" s="138" t="s">
        <v>526</v>
      </c>
      <c r="D36" s="79" t="s">
        <v>599</v>
      </c>
      <c r="E36" s="79" t="s">
        <v>648</v>
      </c>
      <c r="F36" s="79"/>
      <c r="G36" s="146"/>
      <c r="H36" s="160">
        <v>150000000</v>
      </c>
      <c r="I36" s="79" t="s">
        <v>528</v>
      </c>
      <c r="J36" s="79" t="s">
        <v>553</v>
      </c>
      <c r="K36" s="79"/>
    </row>
    <row r="37" spans="1:11" ht="79.5" customHeight="1" x14ac:dyDescent="0.25">
      <c r="A37" s="143"/>
      <c r="B37" s="144" t="s">
        <v>548</v>
      </c>
      <c r="C37" s="145" t="s">
        <v>223</v>
      </c>
      <c r="D37" s="79" t="s">
        <v>599</v>
      </c>
      <c r="E37" s="78" t="s">
        <v>649</v>
      </c>
      <c r="F37" s="79"/>
      <c r="G37" s="146"/>
      <c r="H37" s="160">
        <v>150000000</v>
      </c>
      <c r="I37" s="79" t="s">
        <v>528</v>
      </c>
      <c r="J37" s="79" t="s">
        <v>553</v>
      </c>
      <c r="K37" s="79"/>
    </row>
    <row r="38" spans="1:11" ht="79.5" customHeight="1" x14ac:dyDescent="0.25">
      <c r="A38" s="136"/>
      <c r="B38" s="137" t="s">
        <v>598</v>
      </c>
      <c r="C38" s="138" t="s">
        <v>8</v>
      </c>
      <c r="D38" s="82" t="s">
        <v>599</v>
      </c>
      <c r="E38" s="82" t="s">
        <v>606</v>
      </c>
      <c r="F38" s="82"/>
      <c r="G38" s="163"/>
      <c r="H38" s="160">
        <f>'6a OBJETO DE GASTO'!E81</f>
        <v>0</v>
      </c>
      <c r="I38" s="82" t="s">
        <v>528</v>
      </c>
      <c r="J38" s="82" t="s">
        <v>553</v>
      </c>
      <c r="K38" s="82"/>
    </row>
    <row r="39" spans="1:11" x14ac:dyDescent="0.25">
      <c r="A39" s="266" t="s">
        <v>554</v>
      </c>
      <c r="B39" s="264"/>
      <c r="C39" s="264"/>
      <c r="D39" s="264"/>
      <c r="E39" s="264"/>
      <c r="F39" s="264"/>
      <c r="G39" s="264"/>
      <c r="H39" s="164"/>
      <c r="I39" s="158"/>
      <c r="J39" s="158"/>
      <c r="K39" s="165"/>
    </row>
    <row r="40" spans="1:11" ht="44.25" customHeight="1" x14ac:dyDescent="0.25">
      <c r="A40" s="161">
        <v>1</v>
      </c>
      <c r="B40" s="267" t="s">
        <v>527</v>
      </c>
      <c r="C40" s="267"/>
      <c r="D40" s="166"/>
      <c r="E40" s="167"/>
      <c r="F40" s="166"/>
      <c r="G40" s="168"/>
      <c r="H40" s="169"/>
      <c r="I40" s="166"/>
      <c r="J40" s="166"/>
      <c r="K40" s="139"/>
    </row>
    <row r="41" spans="1:11" ht="79.5" customHeight="1" x14ac:dyDescent="0.25">
      <c r="A41" s="170"/>
      <c r="B41" s="171" t="s">
        <v>525</v>
      </c>
      <c r="C41" s="145" t="s">
        <v>555</v>
      </c>
      <c r="D41" s="139" t="s">
        <v>599</v>
      </c>
      <c r="E41" s="78" t="s">
        <v>650</v>
      </c>
      <c r="F41" s="78"/>
      <c r="G41" s="140"/>
      <c r="H41" s="141"/>
      <c r="I41" s="78"/>
      <c r="J41" s="78" t="s">
        <v>556</v>
      </c>
      <c r="K41" s="78"/>
    </row>
    <row r="42" spans="1:11" ht="79.5" customHeight="1" x14ac:dyDescent="0.25">
      <c r="A42" s="170"/>
      <c r="B42" s="171" t="s">
        <v>530</v>
      </c>
      <c r="C42" s="145" t="s">
        <v>557</v>
      </c>
      <c r="D42" s="79" t="s">
        <v>599</v>
      </c>
      <c r="E42" s="78" t="s">
        <v>607</v>
      </c>
      <c r="F42" s="79"/>
      <c r="G42" s="146"/>
      <c r="H42" s="172"/>
      <c r="I42" s="79"/>
      <c r="J42" s="79" t="s">
        <v>556</v>
      </c>
      <c r="K42" s="79"/>
    </row>
    <row r="43" spans="1:11" ht="79.5" customHeight="1" x14ac:dyDescent="0.25">
      <c r="A43" s="170"/>
      <c r="B43" s="171" t="s">
        <v>531</v>
      </c>
      <c r="C43" s="145" t="s">
        <v>584</v>
      </c>
      <c r="D43" s="79" t="s">
        <v>599</v>
      </c>
      <c r="E43" s="78" t="s">
        <v>651</v>
      </c>
      <c r="F43" s="79"/>
      <c r="G43" s="146"/>
      <c r="H43" s="172"/>
      <c r="I43" s="79"/>
      <c r="J43" s="79" t="s">
        <v>556</v>
      </c>
      <c r="K43" s="79"/>
    </row>
    <row r="44" spans="1:11" ht="79.5" customHeight="1" x14ac:dyDescent="0.25">
      <c r="A44" s="170"/>
      <c r="B44" s="171" t="s">
        <v>542</v>
      </c>
      <c r="C44" s="145" t="s">
        <v>558</v>
      </c>
      <c r="D44" s="79" t="s">
        <v>599</v>
      </c>
      <c r="E44" s="78" t="s">
        <v>608</v>
      </c>
      <c r="F44" s="79"/>
      <c r="G44" s="146"/>
      <c r="H44" s="172"/>
      <c r="I44" s="79"/>
      <c r="J44" s="79" t="s">
        <v>556</v>
      </c>
      <c r="K44" s="79"/>
    </row>
    <row r="45" spans="1:11" ht="79.5" customHeight="1" x14ac:dyDescent="0.25">
      <c r="A45" s="170"/>
      <c r="B45" s="171" t="s">
        <v>559</v>
      </c>
      <c r="C45" s="145" t="s">
        <v>560</v>
      </c>
      <c r="D45" s="79" t="s">
        <v>599</v>
      </c>
      <c r="E45" s="79" t="s">
        <v>609</v>
      </c>
      <c r="F45" s="79"/>
      <c r="G45" s="146"/>
      <c r="H45" s="172"/>
      <c r="I45" s="79"/>
      <c r="J45" s="79" t="s">
        <v>556</v>
      </c>
      <c r="K45" s="79"/>
    </row>
    <row r="46" spans="1:11" ht="51.75" customHeight="1" x14ac:dyDescent="0.25">
      <c r="A46" s="161">
        <v>2</v>
      </c>
      <c r="B46" s="267" t="s">
        <v>561</v>
      </c>
      <c r="C46" s="267"/>
      <c r="D46" s="166"/>
      <c r="E46" s="167"/>
      <c r="F46" s="166"/>
      <c r="G46" s="168"/>
      <c r="H46" s="169"/>
      <c r="I46" s="166"/>
      <c r="J46" s="166"/>
      <c r="K46" s="139"/>
    </row>
    <row r="47" spans="1:11" ht="79.5" customHeight="1" x14ac:dyDescent="0.25">
      <c r="A47" s="170"/>
      <c r="B47" s="171" t="s">
        <v>525</v>
      </c>
      <c r="C47" s="145" t="s">
        <v>585</v>
      </c>
      <c r="D47" s="79" t="s">
        <v>599</v>
      </c>
      <c r="E47" s="78" t="s">
        <v>603</v>
      </c>
      <c r="F47" s="79"/>
      <c r="G47" s="146"/>
      <c r="H47" s="172"/>
      <c r="I47" s="79"/>
      <c r="J47" s="79" t="s">
        <v>529</v>
      </c>
      <c r="K47" s="79"/>
    </row>
    <row r="48" spans="1:11" ht="79.5" customHeight="1" x14ac:dyDescent="0.25">
      <c r="A48" s="170"/>
      <c r="B48" s="171" t="s">
        <v>530</v>
      </c>
      <c r="C48" s="145" t="s">
        <v>562</v>
      </c>
      <c r="D48" s="79" t="s">
        <v>599</v>
      </c>
      <c r="E48" s="78" t="s">
        <v>603</v>
      </c>
      <c r="F48" s="79"/>
      <c r="G48" s="146"/>
      <c r="H48" s="79"/>
      <c r="I48" s="79"/>
      <c r="J48" s="79" t="s">
        <v>529</v>
      </c>
      <c r="K48" s="79"/>
    </row>
    <row r="49" spans="1:12" ht="79.5" customHeight="1" x14ac:dyDescent="0.25">
      <c r="A49" s="170"/>
      <c r="B49" s="171" t="s">
        <v>531</v>
      </c>
      <c r="C49" s="145" t="s">
        <v>563</v>
      </c>
      <c r="D49" s="79" t="s">
        <v>599</v>
      </c>
      <c r="E49" s="78" t="s">
        <v>603</v>
      </c>
      <c r="F49" s="79"/>
      <c r="G49" s="146"/>
      <c r="H49" s="79"/>
      <c r="I49" s="79"/>
      <c r="J49" s="79" t="s">
        <v>529</v>
      </c>
      <c r="K49" s="79"/>
    </row>
    <row r="50" spans="1:12" ht="79.5" customHeight="1" x14ac:dyDescent="0.25">
      <c r="A50" s="170"/>
      <c r="B50" s="171" t="s">
        <v>542</v>
      </c>
      <c r="C50" s="145" t="s">
        <v>564</v>
      </c>
      <c r="D50" s="79" t="s">
        <v>599</v>
      </c>
      <c r="E50" s="78" t="s">
        <v>603</v>
      </c>
      <c r="F50" s="79"/>
      <c r="G50" s="146"/>
      <c r="H50" s="79"/>
      <c r="I50" s="79"/>
      <c r="J50" s="79" t="s">
        <v>529</v>
      </c>
      <c r="K50" s="79"/>
    </row>
    <row r="51" spans="1:12" x14ac:dyDescent="0.25">
      <c r="A51" s="161">
        <v>3</v>
      </c>
      <c r="B51" s="267" t="s">
        <v>565</v>
      </c>
      <c r="C51" s="267"/>
      <c r="D51" s="166"/>
      <c r="E51" s="167"/>
      <c r="F51" s="166"/>
      <c r="G51" s="168"/>
      <c r="H51" s="166"/>
      <c r="I51" s="166"/>
      <c r="J51" s="166"/>
      <c r="K51" s="139"/>
    </row>
    <row r="52" spans="1:12" ht="79.5" customHeight="1" x14ac:dyDescent="0.25">
      <c r="A52" s="170"/>
      <c r="B52" s="171" t="s">
        <v>545</v>
      </c>
      <c r="C52" s="145" t="s">
        <v>566</v>
      </c>
      <c r="D52" s="79" t="s">
        <v>599</v>
      </c>
      <c r="E52" s="78" t="s">
        <v>610</v>
      </c>
      <c r="F52" s="79"/>
      <c r="G52" s="146"/>
      <c r="H52" s="79"/>
      <c r="I52" s="79"/>
      <c r="J52" s="79" t="s">
        <v>547</v>
      </c>
      <c r="K52" s="79"/>
      <c r="L52" s="173"/>
    </row>
    <row r="53" spans="1:12" ht="79.5" customHeight="1" x14ac:dyDescent="0.25">
      <c r="A53" s="155"/>
      <c r="B53" s="174" t="s">
        <v>548</v>
      </c>
      <c r="C53" s="138" t="s">
        <v>567</v>
      </c>
      <c r="D53" s="82"/>
      <c r="E53" s="82" t="s">
        <v>603</v>
      </c>
      <c r="F53" s="82" t="s">
        <v>599</v>
      </c>
      <c r="G53" s="163"/>
      <c r="H53" s="82"/>
      <c r="I53" s="82"/>
      <c r="J53" s="82" t="s">
        <v>547</v>
      </c>
      <c r="K53" s="78" t="s">
        <v>611</v>
      </c>
      <c r="L53" s="173"/>
    </row>
    <row r="54" spans="1:12" x14ac:dyDescent="0.25">
      <c r="A54" s="175"/>
      <c r="B54" s="176"/>
      <c r="C54" s="176"/>
      <c r="D54" s="176"/>
      <c r="E54" s="177"/>
      <c r="F54" s="176"/>
      <c r="G54" s="176"/>
      <c r="H54" s="176"/>
      <c r="I54" s="176"/>
      <c r="J54" s="176"/>
      <c r="K54" s="178"/>
    </row>
    <row r="55" spans="1:12" x14ac:dyDescent="0.25">
      <c r="A55" s="266" t="s">
        <v>568</v>
      </c>
      <c r="B55" s="264"/>
      <c r="C55" s="264"/>
      <c r="D55" s="264"/>
      <c r="E55" s="264"/>
      <c r="F55" s="264"/>
      <c r="G55" s="264"/>
      <c r="H55" s="158"/>
      <c r="I55" s="158"/>
      <c r="J55" s="158"/>
      <c r="K55" s="165"/>
    </row>
    <row r="56" spans="1:12" x14ac:dyDescent="0.25">
      <c r="A56" s="266" t="s">
        <v>523</v>
      </c>
      <c r="B56" s="264"/>
      <c r="C56" s="264"/>
      <c r="D56" s="264"/>
      <c r="E56" s="264"/>
      <c r="F56" s="264"/>
      <c r="G56" s="264"/>
      <c r="H56" s="158"/>
      <c r="I56" s="158"/>
      <c r="J56" s="158"/>
      <c r="K56" s="165"/>
    </row>
    <row r="57" spans="1:12" x14ac:dyDescent="0.25">
      <c r="A57" s="161">
        <v>1</v>
      </c>
      <c r="B57" s="267" t="s">
        <v>569</v>
      </c>
      <c r="C57" s="267"/>
      <c r="D57" s="166"/>
      <c r="E57" s="167"/>
      <c r="F57" s="166"/>
      <c r="G57" s="168"/>
      <c r="H57" s="166"/>
      <c r="I57" s="166"/>
      <c r="J57" s="166"/>
      <c r="K57" s="139"/>
    </row>
    <row r="58" spans="1:12" ht="79.5" customHeight="1" x14ac:dyDescent="0.25">
      <c r="A58" s="170"/>
      <c r="B58" s="171" t="s">
        <v>525</v>
      </c>
      <c r="C58" s="145" t="s">
        <v>570</v>
      </c>
      <c r="D58" s="79" t="s">
        <v>599</v>
      </c>
      <c r="E58" s="78" t="s">
        <v>603</v>
      </c>
      <c r="F58" s="79"/>
      <c r="G58" s="146"/>
      <c r="H58" s="160">
        <v>0</v>
      </c>
      <c r="I58" s="79" t="s">
        <v>528</v>
      </c>
      <c r="J58" s="79" t="s">
        <v>571</v>
      </c>
      <c r="K58" s="78" t="s">
        <v>613</v>
      </c>
    </row>
    <row r="59" spans="1:12" ht="79.5" customHeight="1" x14ac:dyDescent="0.25">
      <c r="A59" s="170"/>
      <c r="B59" s="171" t="s">
        <v>530</v>
      </c>
      <c r="C59" s="145" t="s">
        <v>586</v>
      </c>
      <c r="D59" s="79" t="s">
        <v>599</v>
      </c>
      <c r="E59" s="78" t="s">
        <v>603</v>
      </c>
      <c r="F59" s="79"/>
      <c r="G59" s="146"/>
      <c r="H59" s="160">
        <v>0</v>
      </c>
      <c r="I59" s="79" t="s">
        <v>528</v>
      </c>
      <c r="J59" s="79" t="s">
        <v>571</v>
      </c>
      <c r="K59" s="78" t="s">
        <v>613</v>
      </c>
    </row>
    <row r="60" spans="1:12" ht="79.5" customHeight="1" x14ac:dyDescent="0.25">
      <c r="A60" s="170"/>
      <c r="B60" s="171" t="s">
        <v>531</v>
      </c>
      <c r="C60" s="145" t="s">
        <v>587</v>
      </c>
      <c r="D60" s="79" t="s">
        <v>599</v>
      </c>
      <c r="E60" s="78" t="s">
        <v>603</v>
      </c>
      <c r="F60" s="79"/>
      <c r="G60" s="146"/>
      <c r="H60" s="160">
        <v>0</v>
      </c>
      <c r="I60" s="79" t="s">
        <v>528</v>
      </c>
      <c r="J60" s="79" t="s">
        <v>571</v>
      </c>
      <c r="K60" s="78" t="s">
        <v>613</v>
      </c>
    </row>
    <row r="61" spans="1:12" ht="79.5" customHeight="1" x14ac:dyDescent="0.25">
      <c r="A61" s="170"/>
      <c r="B61" s="171" t="s">
        <v>542</v>
      </c>
      <c r="C61" s="145" t="s">
        <v>588</v>
      </c>
      <c r="D61" s="79" t="s">
        <v>599</v>
      </c>
      <c r="E61" s="78" t="s">
        <v>603</v>
      </c>
      <c r="F61" s="79"/>
      <c r="G61" s="146"/>
      <c r="H61" s="160">
        <v>0</v>
      </c>
      <c r="I61" s="79" t="s">
        <v>528</v>
      </c>
      <c r="J61" s="79" t="s">
        <v>571</v>
      </c>
      <c r="K61" s="78" t="s">
        <v>613</v>
      </c>
    </row>
    <row r="62" spans="1:12" ht="79.5" customHeight="1" x14ac:dyDescent="0.25">
      <c r="A62" s="170"/>
      <c r="B62" s="171" t="s">
        <v>559</v>
      </c>
      <c r="C62" s="145" t="s">
        <v>589</v>
      </c>
      <c r="D62" s="79" t="s">
        <v>599</v>
      </c>
      <c r="E62" s="78" t="s">
        <v>603</v>
      </c>
      <c r="F62" s="79"/>
      <c r="G62" s="146"/>
      <c r="H62" s="160">
        <v>0</v>
      </c>
      <c r="I62" s="79" t="s">
        <v>528</v>
      </c>
      <c r="J62" s="79" t="s">
        <v>572</v>
      </c>
      <c r="K62" s="78" t="s">
        <v>613</v>
      </c>
    </row>
    <row r="63" spans="1:12" ht="79.5" customHeight="1" x14ac:dyDescent="0.25">
      <c r="A63" s="170"/>
      <c r="B63" s="171" t="s">
        <v>590</v>
      </c>
      <c r="C63" s="145" t="s">
        <v>617</v>
      </c>
      <c r="D63" s="79" t="s">
        <v>599</v>
      </c>
      <c r="E63" s="78" t="s">
        <v>603</v>
      </c>
      <c r="F63" s="79"/>
      <c r="G63" s="146"/>
      <c r="H63" s="160">
        <v>0</v>
      </c>
      <c r="I63" s="79" t="s">
        <v>528</v>
      </c>
      <c r="J63" s="79" t="s">
        <v>571</v>
      </c>
      <c r="K63" s="78" t="s">
        <v>613</v>
      </c>
    </row>
    <row r="64" spans="1:12" ht="79.5" customHeight="1" x14ac:dyDescent="0.25">
      <c r="A64" s="170"/>
      <c r="B64" s="171" t="s">
        <v>591</v>
      </c>
      <c r="C64" s="145" t="s">
        <v>616</v>
      </c>
      <c r="D64" s="79" t="s">
        <v>599</v>
      </c>
      <c r="E64" s="78" t="s">
        <v>603</v>
      </c>
      <c r="F64" s="79"/>
      <c r="G64" s="146"/>
      <c r="H64" s="160">
        <v>0</v>
      </c>
      <c r="I64" s="79" t="s">
        <v>528</v>
      </c>
      <c r="J64" s="79" t="s">
        <v>571</v>
      </c>
      <c r="K64" s="78" t="s">
        <v>613</v>
      </c>
    </row>
    <row r="65" spans="1:12" x14ac:dyDescent="0.25">
      <c r="A65" s="262" t="s">
        <v>554</v>
      </c>
      <c r="B65" s="263"/>
      <c r="C65" s="263"/>
      <c r="D65" s="264"/>
      <c r="E65" s="264"/>
      <c r="F65" s="264"/>
      <c r="G65" s="264"/>
      <c r="H65" s="158"/>
      <c r="I65" s="158"/>
      <c r="J65" s="158"/>
      <c r="K65" s="165"/>
    </row>
    <row r="66" spans="1:12" ht="79.5" customHeight="1" x14ac:dyDescent="0.25">
      <c r="A66" s="143">
        <v>1</v>
      </c>
      <c r="B66" s="272" t="s">
        <v>592</v>
      </c>
      <c r="C66" s="273"/>
      <c r="D66" s="128" t="s">
        <v>599</v>
      </c>
      <c r="E66" s="79" t="s">
        <v>644</v>
      </c>
      <c r="F66" s="79"/>
      <c r="G66" s="146"/>
      <c r="H66" s="79"/>
      <c r="I66" s="79"/>
      <c r="J66" s="79" t="s">
        <v>573</v>
      </c>
      <c r="K66" s="79"/>
    </row>
    <row r="67" spans="1:12" ht="79.5" customHeight="1" x14ac:dyDescent="0.25">
      <c r="A67" s="143">
        <v>2</v>
      </c>
      <c r="B67" s="272" t="s">
        <v>593</v>
      </c>
      <c r="C67" s="273"/>
      <c r="D67" s="79" t="s">
        <v>599</v>
      </c>
      <c r="E67" s="78" t="s">
        <v>603</v>
      </c>
      <c r="F67" s="79"/>
      <c r="G67" s="146"/>
      <c r="H67" s="79"/>
      <c r="I67" s="79"/>
      <c r="J67" s="79" t="s">
        <v>573</v>
      </c>
      <c r="K67" s="78" t="s">
        <v>663</v>
      </c>
      <c r="L67" s="173"/>
    </row>
    <row r="68" spans="1:12" ht="79.5" customHeight="1" x14ac:dyDescent="0.25">
      <c r="A68" s="143">
        <v>3</v>
      </c>
      <c r="B68" s="272" t="s">
        <v>594</v>
      </c>
      <c r="C68" s="273"/>
      <c r="D68" s="79" t="s">
        <v>599</v>
      </c>
      <c r="E68" s="79" t="s">
        <v>612</v>
      </c>
      <c r="F68" s="79"/>
      <c r="G68" s="146"/>
      <c r="H68" s="79"/>
      <c r="I68" s="79"/>
      <c r="J68" s="79" t="s">
        <v>574</v>
      </c>
      <c r="K68" s="79"/>
    </row>
    <row r="69" spans="1:12" x14ac:dyDescent="0.25">
      <c r="A69" s="262" t="s">
        <v>575</v>
      </c>
      <c r="B69" s="263"/>
      <c r="C69" s="263"/>
      <c r="D69" s="264"/>
      <c r="E69" s="264"/>
      <c r="F69" s="264"/>
      <c r="G69" s="264"/>
      <c r="H69" s="158"/>
      <c r="I69" s="158"/>
      <c r="J69" s="158"/>
      <c r="K69" s="165"/>
    </row>
    <row r="70" spans="1:12" x14ac:dyDescent="0.25">
      <c r="A70" s="262" t="s">
        <v>523</v>
      </c>
      <c r="B70" s="263"/>
      <c r="C70" s="263"/>
      <c r="D70" s="263"/>
      <c r="E70" s="263"/>
      <c r="F70" s="263"/>
      <c r="G70" s="263"/>
      <c r="H70" s="129"/>
      <c r="I70" s="129"/>
      <c r="J70" s="129"/>
      <c r="K70" s="130"/>
    </row>
    <row r="71" spans="1:12" x14ac:dyDescent="0.25">
      <c r="A71" s="179">
        <v>1</v>
      </c>
      <c r="B71" s="264" t="s">
        <v>576</v>
      </c>
      <c r="C71" s="264"/>
      <c r="D71" s="81"/>
      <c r="E71" s="80"/>
      <c r="F71" s="81"/>
      <c r="G71" s="133"/>
      <c r="H71" s="81"/>
      <c r="I71" s="81"/>
      <c r="J71" s="81"/>
      <c r="K71" s="134"/>
    </row>
    <row r="72" spans="1:12" ht="79.5" customHeight="1" x14ac:dyDescent="0.25">
      <c r="A72" s="180"/>
      <c r="B72" s="181" t="s">
        <v>525</v>
      </c>
      <c r="C72" s="182" t="s">
        <v>595</v>
      </c>
      <c r="D72" s="78" t="s">
        <v>599</v>
      </c>
      <c r="E72" s="79" t="s">
        <v>614</v>
      </c>
      <c r="F72" s="78"/>
      <c r="G72" s="140"/>
      <c r="H72" s="160">
        <v>2809420663.2989993</v>
      </c>
      <c r="I72" s="78" t="s">
        <v>528</v>
      </c>
      <c r="J72" s="78" t="s">
        <v>577</v>
      </c>
      <c r="K72" s="78"/>
    </row>
    <row r="73" spans="1:12" ht="79.5" customHeight="1" x14ac:dyDescent="0.25">
      <c r="A73" s="170"/>
      <c r="B73" s="171" t="s">
        <v>530</v>
      </c>
      <c r="C73" s="145" t="s">
        <v>596</v>
      </c>
      <c r="D73" s="79" t="s">
        <v>599</v>
      </c>
      <c r="E73" s="79" t="s">
        <v>615</v>
      </c>
      <c r="F73" s="79"/>
      <c r="G73" s="146"/>
      <c r="H73" s="160">
        <f>'1. SITUACIÓN FINANCIERA'!E18</f>
        <v>555847847.71000004</v>
      </c>
      <c r="I73" s="79" t="s">
        <v>528</v>
      </c>
      <c r="J73" s="79" t="s">
        <v>577</v>
      </c>
      <c r="K73" s="79"/>
    </row>
    <row r="74" spans="1:12" x14ac:dyDescent="0.25">
      <c r="A74" s="234" t="s">
        <v>1</v>
      </c>
      <c r="B74" s="235" t="s">
        <v>1</v>
      </c>
      <c r="C74" s="234" t="s">
        <v>1</v>
      </c>
      <c r="D74" s="235" t="s">
        <v>1</v>
      </c>
      <c r="E74" s="234" t="s">
        <v>1</v>
      </c>
      <c r="F74" s="235" t="s">
        <v>1</v>
      </c>
      <c r="G74" s="234" t="s">
        <v>1</v>
      </c>
    </row>
  </sheetData>
  <mergeCells count="29">
    <mergeCell ref="A74:G74"/>
    <mergeCell ref="B66:C66"/>
    <mergeCell ref="B67:C67"/>
    <mergeCell ref="B68:C68"/>
    <mergeCell ref="A69:G69"/>
    <mergeCell ref="A70:G70"/>
    <mergeCell ref="B71:C71"/>
    <mergeCell ref="A65:G65"/>
    <mergeCell ref="D7:E7"/>
    <mergeCell ref="F7:G7"/>
    <mergeCell ref="A9:G9"/>
    <mergeCell ref="A10:G10"/>
    <mergeCell ref="A39:G39"/>
    <mergeCell ref="B40:C40"/>
    <mergeCell ref="A6:C8"/>
    <mergeCell ref="D6:G6"/>
    <mergeCell ref="B46:C46"/>
    <mergeCell ref="B51:C51"/>
    <mergeCell ref="A55:G55"/>
    <mergeCell ref="A56:G56"/>
    <mergeCell ref="B57:C57"/>
    <mergeCell ref="H6:I6"/>
    <mergeCell ref="J6:J8"/>
    <mergeCell ref="K6:K8"/>
    <mergeCell ref="A1:K1"/>
    <mergeCell ref="A2:K2"/>
    <mergeCell ref="A3:K3"/>
    <mergeCell ref="A4:K4"/>
    <mergeCell ref="A5:K5"/>
  </mergeCells>
  <printOptions horizontalCentered="1"/>
  <pageMargins left="0.78740157480314965" right="0.78740157480314965" top="1.9685039370078741" bottom="1.1811023622047245" header="0.39370078740157483" footer="0.3937007874015748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4"/>
  <sheetViews>
    <sheetView showGridLines="0" tabSelected="1" zoomScaleNormal="100" workbookViewId="0">
      <selection activeCell="A5" sqref="A5"/>
    </sheetView>
  </sheetViews>
  <sheetFormatPr baseColWidth="10" defaultColWidth="11.42578125" defaultRowHeight="15" x14ac:dyDescent="0.25"/>
  <cols>
    <col min="1" max="1" width="38.5703125" style="83" customWidth="1"/>
    <col min="2" max="9" width="18.5703125" style="83" customWidth="1"/>
    <col min="10" max="16384" width="11.42578125" style="83"/>
  </cols>
  <sheetData>
    <row r="1" spans="1:26" x14ac:dyDescent="0.25">
      <c r="A1" s="200" t="s">
        <v>578</v>
      </c>
      <c r="B1" s="201"/>
      <c r="C1" s="201"/>
      <c r="D1" s="201"/>
      <c r="E1" s="201"/>
      <c r="F1" s="201"/>
      <c r="G1" s="201"/>
      <c r="H1" s="201"/>
      <c r="I1" s="202"/>
      <c r="J1" s="1"/>
      <c r="K1" s="1"/>
      <c r="L1" s="1"/>
      <c r="M1" s="1"/>
      <c r="N1" s="1"/>
      <c r="O1" s="1"/>
      <c r="P1" s="1"/>
      <c r="Q1" s="1"/>
      <c r="R1" s="1"/>
      <c r="S1" s="1"/>
      <c r="T1" s="1"/>
      <c r="U1" s="1"/>
      <c r="V1" s="1"/>
      <c r="W1" s="1"/>
      <c r="X1" s="1"/>
      <c r="Y1" s="1"/>
      <c r="Z1" s="1"/>
    </row>
    <row r="2" spans="1:26" x14ac:dyDescent="0.25">
      <c r="A2" s="203" t="s">
        <v>318</v>
      </c>
      <c r="B2" s="204"/>
      <c r="C2" s="204"/>
      <c r="D2" s="204"/>
      <c r="E2" s="204"/>
      <c r="F2" s="204"/>
      <c r="G2" s="204"/>
      <c r="H2" s="204"/>
      <c r="I2" s="205"/>
      <c r="J2" s="1"/>
      <c r="K2" s="1"/>
      <c r="L2" s="1"/>
      <c r="M2" s="1"/>
      <c r="N2" s="1"/>
      <c r="O2" s="1"/>
      <c r="P2" s="1"/>
      <c r="Q2" s="1"/>
      <c r="R2" s="1"/>
      <c r="S2" s="1"/>
      <c r="T2" s="1"/>
      <c r="U2" s="1"/>
      <c r="V2" s="1"/>
      <c r="W2" s="1"/>
      <c r="X2" s="1"/>
      <c r="Y2" s="1"/>
      <c r="Z2" s="1"/>
    </row>
    <row r="3" spans="1:26" x14ac:dyDescent="0.25">
      <c r="A3" s="203" t="s">
        <v>625</v>
      </c>
      <c r="B3" s="204"/>
      <c r="C3" s="204"/>
      <c r="D3" s="204"/>
      <c r="E3" s="204"/>
      <c r="F3" s="204"/>
      <c r="G3" s="204"/>
      <c r="H3" s="204"/>
      <c r="I3" s="205"/>
      <c r="J3" s="1"/>
      <c r="K3" s="1"/>
      <c r="L3" s="1"/>
      <c r="M3" s="1"/>
      <c r="N3" s="1"/>
      <c r="O3" s="1"/>
      <c r="P3" s="1"/>
      <c r="Q3" s="1"/>
      <c r="R3" s="1"/>
      <c r="S3" s="1"/>
      <c r="T3" s="1"/>
      <c r="U3" s="1"/>
      <c r="V3" s="1"/>
      <c r="W3" s="1"/>
      <c r="X3" s="1"/>
      <c r="Y3" s="1"/>
      <c r="Z3" s="1"/>
    </row>
    <row r="4" spans="1:26" x14ac:dyDescent="0.25">
      <c r="A4" s="206" t="s">
        <v>2</v>
      </c>
      <c r="B4" s="207"/>
      <c r="C4" s="207"/>
      <c r="D4" s="207"/>
      <c r="E4" s="207"/>
      <c r="F4" s="207"/>
      <c r="G4" s="207"/>
      <c r="H4" s="207"/>
      <c r="I4" s="208"/>
      <c r="J4" s="1"/>
      <c r="K4" s="1"/>
      <c r="L4" s="1"/>
      <c r="M4" s="1"/>
      <c r="N4" s="1"/>
      <c r="O4" s="1"/>
      <c r="P4" s="1"/>
      <c r="Q4" s="1"/>
      <c r="R4" s="1"/>
      <c r="S4" s="1"/>
      <c r="T4" s="1"/>
      <c r="U4" s="1"/>
      <c r="V4" s="1"/>
      <c r="W4" s="1"/>
      <c r="X4" s="1"/>
      <c r="Y4" s="1"/>
      <c r="Z4" s="1"/>
    </row>
    <row r="5" spans="1:26" ht="54" x14ac:dyDescent="0.25">
      <c r="A5" s="198" t="s">
        <v>626</v>
      </c>
      <c r="B5" s="199"/>
      <c r="C5" s="42" t="s">
        <v>623</v>
      </c>
      <c r="D5" s="42" t="s">
        <v>319</v>
      </c>
      <c r="E5" s="42" t="s">
        <v>627</v>
      </c>
      <c r="F5" s="42" t="s">
        <v>494</v>
      </c>
      <c r="G5" s="42" t="s">
        <v>492</v>
      </c>
      <c r="H5" s="42" t="s">
        <v>493</v>
      </c>
      <c r="I5" s="43" t="s">
        <v>320</v>
      </c>
      <c r="J5" s="1"/>
      <c r="K5" s="1"/>
      <c r="L5" s="1"/>
      <c r="M5" s="1"/>
      <c r="N5" s="1"/>
      <c r="O5" s="1"/>
      <c r="P5" s="1"/>
      <c r="Q5" s="1"/>
      <c r="R5" s="1"/>
      <c r="S5" s="1"/>
      <c r="T5" s="1"/>
      <c r="U5" s="1"/>
      <c r="V5" s="1"/>
      <c r="W5" s="1"/>
      <c r="X5" s="1"/>
      <c r="Y5" s="1"/>
      <c r="Z5" s="1"/>
    </row>
    <row r="6" spans="1:26" x14ac:dyDescent="0.25">
      <c r="A6" s="209" t="s">
        <v>321</v>
      </c>
      <c r="B6" s="210"/>
      <c r="C6" s="4">
        <f>C7+C11</f>
        <v>7594418017.2200012</v>
      </c>
      <c r="D6" s="4">
        <f t="shared" ref="D6:I6" si="0">D7+D11</f>
        <v>2844000000</v>
      </c>
      <c r="E6" s="4">
        <f t="shared" si="0"/>
        <v>1969082143.9599998</v>
      </c>
      <c r="F6" s="4">
        <f t="shared" si="0"/>
        <v>0</v>
      </c>
      <c r="G6" s="4">
        <f t="shared" si="0"/>
        <v>8469335873.2600012</v>
      </c>
      <c r="H6" s="4">
        <f t="shared" si="0"/>
        <v>608350257.25</v>
      </c>
      <c r="I6" s="19">
        <f t="shared" si="0"/>
        <v>26132942.949999999</v>
      </c>
      <c r="J6" s="1"/>
      <c r="K6" s="1"/>
      <c r="L6" s="1"/>
      <c r="M6" s="1"/>
      <c r="N6" s="1"/>
      <c r="O6" s="1"/>
      <c r="P6" s="1"/>
      <c r="Q6" s="1"/>
      <c r="R6" s="1"/>
      <c r="S6" s="1"/>
      <c r="T6" s="1"/>
      <c r="U6" s="1"/>
      <c r="V6" s="1"/>
      <c r="W6" s="1"/>
      <c r="X6" s="1"/>
      <c r="Y6" s="1"/>
      <c r="Z6" s="1"/>
    </row>
    <row r="7" spans="1:26" x14ac:dyDescent="0.25">
      <c r="A7" s="196" t="s">
        <v>322</v>
      </c>
      <c r="B7" s="197"/>
      <c r="C7" s="8">
        <f>SUM(C8:C10)</f>
        <v>1349982922.3699999</v>
      </c>
      <c r="D7" s="8">
        <f t="shared" ref="D7:I7" si="1">SUM(D8:D10)</f>
        <v>1109000000</v>
      </c>
      <c r="E7" s="8">
        <f t="shared" si="1"/>
        <v>1903135074.6599998</v>
      </c>
      <c r="F7" s="8">
        <f t="shared" si="1"/>
        <v>0</v>
      </c>
      <c r="G7" s="8">
        <f t="shared" si="1"/>
        <v>555847847.71000004</v>
      </c>
      <c r="H7" s="8">
        <f t="shared" si="1"/>
        <v>88340404</v>
      </c>
      <c r="I7" s="15">
        <f t="shared" si="1"/>
        <v>0</v>
      </c>
      <c r="J7" s="1"/>
      <c r="K7" s="1"/>
      <c r="L7" s="1"/>
      <c r="M7" s="1"/>
      <c r="N7" s="1"/>
      <c r="O7" s="1"/>
      <c r="P7" s="1"/>
      <c r="Q7" s="1"/>
      <c r="R7" s="1"/>
      <c r="S7" s="1"/>
      <c r="T7" s="1"/>
      <c r="U7" s="1"/>
      <c r="V7" s="1"/>
      <c r="W7" s="1"/>
      <c r="X7" s="1"/>
      <c r="Y7" s="1"/>
      <c r="Z7" s="1"/>
    </row>
    <row r="8" spans="1:26" x14ac:dyDescent="0.25">
      <c r="A8" s="188" t="s">
        <v>323</v>
      </c>
      <c r="B8" s="189"/>
      <c r="C8" s="6">
        <v>1349982922.3699999</v>
      </c>
      <c r="D8" s="6">
        <v>1109000000</v>
      </c>
      <c r="E8" s="6">
        <v>1903135074.6599998</v>
      </c>
      <c r="F8" s="6">
        <v>0</v>
      </c>
      <c r="G8" s="6">
        <f>C8+D8-E8+F8</f>
        <v>555847847.71000004</v>
      </c>
      <c r="H8" s="6">
        <v>88340404</v>
      </c>
      <c r="I8" s="17">
        <v>0</v>
      </c>
      <c r="J8" s="1"/>
      <c r="K8" s="1"/>
      <c r="L8" s="1"/>
      <c r="M8" s="1"/>
      <c r="N8" s="1"/>
      <c r="O8" s="1"/>
      <c r="P8" s="1"/>
      <c r="Q8" s="1"/>
      <c r="R8" s="1"/>
      <c r="S8" s="1"/>
      <c r="T8" s="1"/>
      <c r="U8" s="1"/>
      <c r="V8" s="1"/>
      <c r="W8" s="1"/>
      <c r="X8" s="1"/>
      <c r="Y8" s="1"/>
      <c r="Z8" s="1"/>
    </row>
    <row r="9" spans="1:26" x14ac:dyDescent="0.25">
      <c r="A9" s="188" t="s">
        <v>324</v>
      </c>
      <c r="B9" s="189"/>
      <c r="C9" s="6">
        <v>0</v>
      </c>
      <c r="D9" s="6">
        <v>0</v>
      </c>
      <c r="E9" s="6">
        <v>0</v>
      </c>
      <c r="F9" s="6">
        <v>0</v>
      </c>
      <c r="G9" s="6">
        <f>C9+D9-E9+F9</f>
        <v>0</v>
      </c>
      <c r="H9" s="6">
        <v>0</v>
      </c>
      <c r="I9" s="17">
        <v>0</v>
      </c>
      <c r="J9" s="1"/>
      <c r="K9" s="1"/>
      <c r="L9" s="1"/>
      <c r="M9" s="1"/>
      <c r="N9" s="1"/>
      <c r="O9" s="1"/>
      <c r="P9" s="1"/>
      <c r="Q9" s="1"/>
      <c r="R9" s="1"/>
      <c r="S9" s="1"/>
      <c r="T9" s="1"/>
      <c r="U9" s="1"/>
      <c r="V9" s="1"/>
      <c r="W9" s="1"/>
      <c r="X9" s="1"/>
      <c r="Y9" s="1"/>
      <c r="Z9" s="1"/>
    </row>
    <row r="10" spans="1:26" x14ac:dyDescent="0.25">
      <c r="A10" s="188" t="s">
        <v>325</v>
      </c>
      <c r="B10" s="189"/>
      <c r="C10" s="6">
        <v>0</v>
      </c>
      <c r="D10" s="6">
        <v>0</v>
      </c>
      <c r="E10" s="6">
        <v>0</v>
      </c>
      <c r="F10" s="6">
        <v>0</v>
      </c>
      <c r="G10" s="6">
        <f>C10+D10-E10+F10</f>
        <v>0</v>
      </c>
      <c r="H10" s="6">
        <v>0</v>
      </c>
      <c r="I10" s="17">
        <v>0</v>
      </c>
      <c r="J10" s="1"/>
      <c r="K10" s="1"/>
      <c r="L10" s="1"/>
      <c r="M10" s="1"/>
      <c r="N10" s="1"/>
      <c r="O10" s="1"/>
      <c r="P10" s="1"/>
      <c r="Q10" s="1"/>
      <c r="R10" s="1"/>
      <c r="S10" s="1"/>
      <c r="T10" s="1"/>
      <c r="U10" s="1"/>
      <c r="V10" s="1"/>
      <c r="W10" s="1"/>
      <c r="X10" s="1"/>
      <c r="Y10" s="1"/>
      <c r="Z10" s="1"/>
    </row>
    <row r="11" spans="1:26" x14ac:dyDescent="0.25">
      <c r="A11" s="196" t="s">
        <v>326</v>
      </c>
      <c r="B11" s="197"/>
      <c r="C11" s="8">
        <f>SUM(C12:C14)</f>
        <v>6244435094.8500013</v>
      </c>
      <c r="D11" s="8">
        <f t="shared" ref="D11:I11" si="2">SUM(D12:D14)</f>
        <v>1735000000</v>
      </c>
      <c r="E11" s="8">
        <f t="shared" si="2"/>
        <v>65947069.299999997</v>
      </c>
      <c r="F11" s="8">
        <f t="shared" si="2"/>
        <v>0</v>
      </c>
      <c r="G11" s="8">
        <f t="shared" si="2"/>
        <v>7913488025.5500011</v>
      </c>
      <c r="H11" s="8">
        <f t="shared" si="2"/>
        <v>520009853.25</v>
      </c>
      <c r="I11" s="15">
        <f t="shared" si="2"/>
        <v>26132942.949999999</v>
      </c>
      <c r="J11" s="1"/>
      <c r="K11" s="1"/>
      <c r="L11" s="1"/>
      <c r="M11" s="1"/>
      <c r="N11" s="1"/>
      <c r="O11" s="1"/>
      <c r="P11" s="1"/>
      <c r="Q11" s="1"/>
      <c r="R11" s="1"/>
      <c r="S11" s="1"/>
      <c r="T11" s="1"/>
      <c r="U11" s="1"/>
      <c r="V11" s="1"/>
      <c r="W11" s="1"/>
      <c r="X11" s="1"/>
      <c r="Y11" s="1"/>
      <c r="Z11" s="1"/>
    </row>
    <row r="12" spans="1:26" x14ac:dyDescent="0.25">
      <c r="A12" s="188" t="s">
        <v>327</v>
      </c>
      <c r="B12" s="189"/>
      <c r="C12" s="6">
        <v>6244435094.8500013</v>
      </c>
      <c r="D12" s="6">
        <v>1735000000</v>
      </c>
      <c r="E12" s="6">
        <v>65947069.299999997</v>
      </c>
      <c r="F12" s="6">
        <v>0</v>
      </c>
      <c r="G12" s="6">
        <f>C12+D12-E12+F12</f>
        <v>7913488025.5500011</v>
      </c>
      <c r="H12" s="6">
        <v>520009853.25</v>
      </c>
      <c r="I12" s="17">
        <v>26132942.949999999</v>
      </c>
      <c r="J12" s="1"/>
      <c r="K12" s="1"/>
      <c r="L12" s="1"/>
      <c r="M12" s="1"/>
      <c r="N12" s="1"/>
      <c r="O12" s="1"/>
      <c r="P12" s="1"/>
      <c r="Q12" s="1"/>
      <c r="R12" s="1"/>
      <c r="S12" s="1"/>
      <c r="T12" s="1"/>
      <c r="U12" s="1"/>
      <c r="V12" s="1"/>
      <c r="W12" s="1"/>
      <c r="X12" s="1"/>
      <c r="Y12" s="1"/>
      <c r="Z12" s="1"/>
    </row>
    <row r="13" spans="1:26" x14ac:dyDescent="0.25">
      <c r="A13" s="188" t="s">
        <v>328</v>
      </c>
      <c r="B13" s="189"/>
      <c r="C13" s="6">
        <v>0</v>
      </c>
      <c r="D13" s="6">
        <v>0</v>
      </c>
      <c r="E13" s="6">
        <v>0</v>
      </c>
      <c r="F13" s="6">
        <v>0</v>
      </c>
      <c r="G13" s="6">
        <f>C13+D13-E13+F13</f>
        <v>0</v>
      </c>
      <c r="H13" s="6">
        <v>0</v>
      </c>
      <c r="I13" s="17">
        <v>0</v>
      </c>
      <c r="J13" s="1"/>
      <c r="K13" s="1"/>
      <c r="L13" s="1"/>
      <c r="M13" s="1"/>
      <c r="N13" s="1"/>
      <c r="O13" s="1"/>
      <c r="P13" s="1"/>
      <c r="Q13" s="1"/>
      <c r="R13" s="1"/>
      <c r="S13" s="1"/>
      <c r="T13" s="1"/>
      <c r="U13" s="1"/>
      <c r="V13" s="1"/>
      <c r="W13" s="1"/>
      <c r="X13" s="1"/>
      <c r="Y13" s="1"/>
      <c r="Z13" s="1"/>
    </row>
    <row r="14" spans="1:26" x14ac:dyDescent="0.25">
      <c r="A14" s="188" t="s">
        <v>329</v>
      </c>
      <c r="B14" s="189"/>
      <c r="C14" s="6">
        <v>0</v>
      </c>
      <c r="D14" s="6">
        <v>0</v>
      </c>
      <c r="E14" s="6">
        <v>0</v>
      </c>
      <c r="F14" s="6">
        <v>0</v>
      </c>
      <c r="G14" s="6">
        <f>C14+D14-E14+F14</f>
        <v>0</v>
      </c>
      <c r="H14" s="6">
        <v>0</v>
      </c>
      <c r="I14" s="17">
        <v>0</v>
      </c>
      <c r="J14" s="1"/>
      <c r="K14" s="1"/>
      <c r="L14" s="1"/>
      <c r="M14" s="1"/>
      <c r="N14" s="1"/>
      <c r="O14" s="1"/>
      <c r="P14" s="1"/>
      <c r="Q14" s="1"/>
      <c r="R14" s="1"/>
      <c r="S14" s="1"/>
      <c r="T14" s="1"/>
      <c r="U14" s="1"/>
      <c r="V14" s="1"/>
      <c r="W14" s="1"/>
      <c r="X14" s="1"/>
      <c r="Y14" s="1"/>
      <c r="Z14" s="1"/>
    </row>
    <row r="15" spans="1:26" s="84" customFormat="1" x14ac:dyDescent="0.25">
      <c r="A15" s="196" t="s">
        <v>330</v>
      </c>
      <c r="B15" s="197"/>
      <c r="C15" s="8">
        <v>800111898.41999996</v>
      </c>
      <c r="D15" s="98">
        <v>64789815985.059998</v>
      </c>
      <c r="E15" s="98">
        <v>64624590486.57</v>
      </c>
      <c r="F15" s="98">
        <v>0</v>
      </c>
      <c r="G15" s="8">
        <v>965337396.90999997</v>
      </c>
      <c r="H15" s="98">
        <v>0</v>
      </c>
      <c r="I15" s="99">
        <v>0</v>
      </c>
      <c r="J15" s="23"/>
      <c r="K15" s="23"/>
      <c r="L15" s="23"/>
      <c r="M15" s="23"/>
      <c r="N15" s="23"/>
      <c r="O15" s="23"/>
      <c r="P15" s="23"/>
      <c r="Q15" s="23"/>
      <c r="R15" s="23"/>
      <c r="S15" s="23"/>
      <c r="T15" s="23"/>
      <c r="U15" s="23"/>
      <c r="V15" s="23"/>
      <c r="W15" s="23"/>
      <c r="X15" s="23"/>
      <c r="Y15" s="23"/>
      <c r="Z15" s="23"/>
    </row>
    <row r="16" spans="1:26" x14ac:dyDescent="0.25">
      <c r="A16" s="196" t="s">
        <v>331</v>
      </c>
      <c r="B16" s="197"/>
      <c r="C16" s="8">
        <f>C6+C15</f>
        <v>8394529915.6400013</v>
      </c>
      <c r="D16" s="8">
        <f t="shared" ref="D16:I16" si="3">D6+D15</f>
        <v>67633815985.059998</v>
      </c>
      <c r="E16" s="8">
        <f t="shared" si="3"/>
        <v>66593672630.529999</v>
      </c>
      <c r="F16" s="8">
        <f t="shared" si="3"/>
        <v>0</v>
      </c>
      <c r="G16" s="8">
        <f t="shared" si="3"/>
        <v>9434673270.170002</v>
      </c>
      <c r="H16" s="8">
        <f t="shared" si="3"/>
        <v>608350257.25</v>
      </c>
      <c r="I16" s="15">
        <f t="shared" si="3"/>
        <v>26132942.949999999</v>
      </c>
      <c r="J16" s="1"/>
      <c r="K16" s="1"/>
      <c r="L16" s="1"/>
      <c r="M16" s="1"/>
      <c r="N16" s="1"/>
      <c r="O16" s="1"/>
      <c r="P16" s="1"/>
      <c r="Q16" s="1"/>
      <c r="R16" s="1"/>
      <c r="S16" s="1"/>
      <c r="T16" s="1"/>
      <c r="U16" s="1"/>
      <c r="V16" s="1"/>
      <c r="W16" s="1"/>
      <c r="X16" s="1"/>
      <c r="Y16" s="1"/>
      <c r="Z16" s="1"/>
    </row>
    <row r="17" spans="1:26" x14ac:dyDescent="0.25">
      <c r="A17" s="196" t="s">
        <v>489</v>
      </c>
      <c r="B17" s="197"/>
      <c r="C17" s="8">
        <v>0</v>
      </c>
      <c r="D17" s="8">
        <v>0</v>
      </c>
      <c r="E17" s="8">
        <v>0</v>
      </c>
      <c r="F17" s="8">
        <v>0</v>
      </c>
      <c r="G17" s="8">
        <v>0</v>
      </c>
      <c r="H17" s="8">
        <v>0</v>
      </c>
      <c r="I17" s="15">
        <v>0</v>
      </c>
      <c r="J17" s="1"/>
      <c r="K17" s="1"/>
      <c r="L17" s="1"/>
      <c r="M17" s="1"/>
      <c r="N17" s="1"/>
      <c r="O17" s="1"/>
      <c r="P17" s="1"/>
      <c r="Q17" s="1"/>
      <c r="R17" s="1"/>
      <c r="S17" s="1"/>
      <c r="T17" s="1"/>
      <c r="U17" s="1"/>
      <c r="V17" s="1"/>
      <c r="W17" s="1"/>
      <c r="X17" s="1"/>
      <c r="Y17" s="1"/>
      <c r="Z17" s="1"/>
    </row>
    <row r="18" spans="1:26" x14ac:dyDescent="0.25">
      <c r="A18" s="188" t="s">
        <v>332</v>
      </c>
      <c r="B18" s="189"/>
      <c r="C18" s="6">
        <v>0</v>
      </c>
      <c r="D18" s="6">
        <v>0</v>
      </c>
      <c r="E18" s="6">
        <v>0</v>
      </c>
      <c r="F18" s="6">
        <v>0</v>
      </c>
      <c r="G18" s="6">
        <v>0</v>
      </c>
      <c r="H18" s="6">
        <v>0</v>
      </c>
      <c r="I18" s="17">
        <v>0</v>
      </c>
      <c r="J18" s="1"/>
      <c r="K18" s="1"/>
      <c r="L18" s="1"/>
      <c r="M18" s="1"/>
      <c r="N18" s="1"/>
      <c r="O18" s="1"/>
      <c r="P18" s="1"/>
      <c r="Q18" s="1"/>
      <c r="R18" s="1"/>
      <c r="S18" s="1"/>
      <c r="T18" s="1"/>
      <c r="U18" s="1"/>
      <c r="V18" s="1"/>
      <c r="W18" s="1"/>
      <c r="X18" s="1"/>
      <c r="Y18" s="1"/>
      <c r="Z18" s="1"/>
    </row>
    <row r="19" spans="1:26" x14ac:dyDescent="0.25">
      <c r="A19" s="188" t="s">
        <v>333</v>
      </c>
      <c r="B19" s="189"/>
      <c r="C19" s="6">
        <v>0</v>
      </c>
      <c r="D19" s="6">
        <v>0</v>
      </c>
      <c r="E19" s="6">
        <v>0</v>
      </c>
      <c r="F19" s="6">
        <v>0</v>
      </c>
      <c r="G19" s="6">
        <v>0</v>
      </c>
      <c r="H19" s="6">
        <v>0</v>
      </c>
      <c r="I19" s="17">
        <v>0</v>
      </c>
      <c r="J19" s="1"/>
      <c r="K19" s="1"/>
      <c r="L19" s="1"/>
      <c r="M19" s="1"/>
      <c r="N19" s="1"/>
      <c r="O19" s="1"/>
      <c r="P19" s="1"/>
      <c r="Q19" s="1"/>
      <c r="R19" s="1"/>
      <c r="S19" s="1"/>
      <c r="T19" s="1"/>
      <c r="U19" s="1"/>
      <c r="V19" s="1"/>
      <c r="W19" s="1"/>
      <c r="X19" s="1"/>
      <c r="Y19" s="1"/>
      <c r="Z19" s="1"/>
    </row>
    <row r="20" spans="1:26" x14ac:dyDescent="0.25">
      <c r="A20" s="188" t="s">
        <v>334</v>
      </c>
      <c r="B20" s="189"/>
      <c r="C20" s="6">
        <v>0</v>
      </c>
      <c r="D20" s="6">
        <v>0</v>
      </c>
      <c r="E20" s="6">
        <v>0</v>
      </c>
      <c r="F20" s="6">
        <v>0</v>
      </c>
      <c r="G20" s="6">
        <v>0</v>
      </c>
      <c r="H20" s="6">
        <v>0</v>
      </c>
      <c r="I20" s="17">
        <v>0</v>
      </c>
      <c r="J20" s="1"/>
      <c r="K20" s="1"/>
      <c r="L20" s="1"/>
      <c r="M20" s="1"/>
      <c r="N20" s="1"/>
      <c r="O20" s="1"/>
      <c r="P20" s="1"/>
      <c r="Q20" s="1"/>
      <c r="R20" s="1"/>
      <c r="S20" s="1"/>
      <c r="T20" s="1"/>
      <c r="U20" s="1"/>
      <c r="V20" s="1"/>
      <c r="W20" s="1"/>
      <c r="X20" s="1"/>
      <c r="Y20" s="1"/>
      <c r="Z20" s="1"/>
    </row>
    <row r="21" spans="1:26" x14ac:dyDescent="0.25">
      <c r="A21" s="196" t="s">
        <v>490</v>
      </c>
      <c r="B21" s="197"/>
      <c r="C21" s="8">
        <f>SUM(C22:C24)</f>
        <v>128683705.42</v>
      </c>
      <c r="D21" s="8">
        <f t="shared" ref="D21:G21" si="4">SUM(D22:D24)</f>
        <v>0</v>
      </c>
      <c r="E21" s="8">
        <f t="shared" si="4"/>
        <v>0</v>
      </c>
      <c r="F21" s="8">
        <f t="shared" si="4"/>
        <v>0</v>
      </c>
      <c r="G21" s="8">
        <f t="shared" si="4"/>
        <v>138840211.86000001</v>
      </c>
      <c r="H21" s="8">
        <v>0</v>
      </c>
      <c r="I21" s="15">
        <v>0</v>
      </c>
      <c r="J21" s="1"/>
      <c r="K21" s="1"/>
      <c r="L21" s="1"/>
      <c r="M21" s="1"/>
      <c r="N21" s="1"/>
      <c r="O21" s="1"/>
      <c r="P21" s="1"/>
      <c r="Q21" s="1"/>
      <c r="R21" s="1"/>
      <c r="S21" s="1"/>
      <c r="T21" s="1"/>
      <c r="U21" s="1"/>
      <c r="V21" s="1"/>
      <c r="W21" s="1"/>
      <c r="X21" s="1"/>
      <c r="Y21" s="1"/>
      <c r="Z21" s="1"/>
    </row>
    <row r="22" spans="1:26" x14ac:dyDescent="0.25">
      <c r="A22" s="188" t="s">
        <v>335</v>
      </c>
      <c r="B22" s="189"/>
      <c r="C22" s="6">
        <v>128683705.42</v>
      </c>
      <c r="D22" s="6">
        <v>0</v>
      </c>
      <c r="E22" s="6">
        <v>0</v>
      </c>
      <c r="F22" s="6">
        <v>0</v>
      </c>
      <c r="G22" s="6">
        <v>138840211.86000001</v>
      </c>
      <c r="H22" s="6">
        <v>0</v>
      </c>
      <c r="I22" s="17">
        <v>0</v>
      </c>
      <c r="J22" s="1"/>
      <c r="K22" s="1"/>
      <c r="L22" s="1"/>
      <c r="M22" s="1"/>
      <c r="N22" s="1"/>
      <c r="O22" s="1"/>
      <c r="P22" s="1"/>
      <c r="Q22" s="1"/>
      <c r="R22" s="1"/>
      <c r="S22" s="1"/>
      <c r="T22" s="1"/>
      <c r="U22" s="1"/>
      <c r="V22" s="1"/>
      <c r="W22" s="1"/>
      <c r="X22" s="1"/>
      <c r="Y22" s="1"/>
      <c r="Z22" s="1"/>
    </row>
    <row r="23" spans="1:26" x14ac:dyDescent="0.25">
      <c r="A23" s="188" t="s">
        <v>336</v>
      </c>
      <c r="B23" s="189"/>
      <c r="C23" s="6">
        <v>0</v>
      </c>
      <c r="D23" s="6">
        <v>0</v>
      </c>
      <c r="E23" s="6">
        <v>0</v>
      </c>
      <c r="F23" s="6">
        <v>0</v>
      </c>
      <c r="G23" s="6">
        <v>0</v>
      </c>
      <c r="H23" s="6">
        <v>0</v>
      </c>
      <c r="I23" s="17">
        <v>0</v>
      </c>
      <c r="J23" s="1"/>
      <c r="K23" s="1"/>
      <c r="L23" s="1"/>
      <c r="M23" s="1"/>
      <c r="N23" s="1"/>
      <c r="O23" s="1"/>
      <c r="P23" s="1"/>
      <c r="Q23" s="1"/>
      <c r="R23" s="1"/>
      <c r="S23" s="1"/>
      <c r="T23" s="1"/>
      <c r="U23" s="1"/>
      <c r="V23" s="1"/>
      <c r="W23" s="1"/>
      <c r="X23" s="1"/>
      <c r="Y23" s="1"/>
      <c r="Z23" s="1"/>
    </row>
    <row r="24" spans="1:26" x14ac:dyDescent="0.25">
      <c r="A24" s="190" t="s">
        <v>337</v>
      </c>
      <c r="B24" s="191"/>
      <c r="C24" s="10">
        <v>0</v>
      </c>
      <c r="D24" s="10">
        <v>0</v>
      </c>
      <c r="E24" s="10">
        <v>0</v>
      </c>
      <c r="F24" s="10">
        <v>0</v>
      </c>
      <c r="G24" s="10">
        <v>0</v>
      </c>
      <c r="H24" s="10">
        <v>0</v>
      </c>
      <c r="I24" s="18">
        <v>0</v>
      </c>
      <c r="J24" s="1"/>
      <c r="K24" s="1"/>
      <c r="L24" s="1"/>
      <c r="M24" s="1"/>
      <c r="N24" s="1"/>
      <c r="O24" s="1"/>
      <c r="P24" s="1"/>
      <c r="Q24" s="1"/>
      <c r="R24" s="1"/>
      <c r="S24" s="1"/>
      <c r="T24" s="1"/>
      <c r="U24" s="1"/>
      <c r="V24" s="1"/>
      <c r="W24" s="1"/>
      <c r="X24" s="1"/>
      <c r="Y24" s="1"/>
      <c r="Z24" s="1"/>
    </row>
    <row r="25" spans="1:26" ht="29.25" customHeight="1" x14ac:dyDescent="0.25">
      <c r="A25" s="195" t="s">
        <v>488</v>
      </c>
      <c r="B25" s="195"/>
      <c r="C25" s="195"/>
      <c r="D25" s="195"/>
      <c r="E25" s="195"/>
      <c r="F25" s="195"/>
      <c r="G25" s="195"/>
      <c r="H25" s="195"/>
      <c r="I25" s="195"/>
      <c r="J25" s="1"/>
      <c r="K25" s="1"/>
      <c r="L25" s="1"/>
      <c r="M25" s="1"/>
      <c r="N25" s="1"/>
      <c r="O25" s="1"/>
      <c r="P25" s="1"/>
      <c r="Q25" s="1"/>
      <c r="R25" s="1"/>
      <c r="S25" s="1"/>
      <c r="T25" s="1"/>
      <c r="U25" s="1"/>
      <c r="V25" s="1"/>
      <c r="W25" s="1"/>
      <c r="X25" s="1"/>
      <c r="Y25" s="1"/>
      <c r="Z25" s="1"/>
    </row>
    <row r="26" spans="1:26" x14ac:dyDescent="0.25">
      <c r="A26" s="195" t="s">
        <v>491</v>
      </c>
      <c r="B26" s="195"/>
      <c r="C26" s="195"/>
      <c r="D26" s="195"/>
      <c r="E26" s="195"/>
      <c r="F26" s="195"/>
      <c r="G26" s="195"/>
      <c r="H26" s="195"/>
      <c r="I26" s="195"/>
      <c r="J26" s="1"/>
      <c r="K26" s="1"/>
      <c r="L26" s="1"/>
      <c r="M26" s="1"/>
      <c r="N26" s="1"/>
      <c r="O26" s="1"/>
      <c r="P26" s="1"/>
      <c r="Q26" s="1"/>
      <c r="R26" s="1"/>
      <c r="S26" s="1"/>
      <c r="T26" s="1"/>
      <c r="U26" s="1"/>
      <c r="V26" s="1"/>
      <c r="W26" s="1"/>
      <c r="X26" s="1"/>
      <c r="Y26" s="1"/>
      <c r="Z26" s="1"/>
    </row>
    <row r="27" spans="1:26" x14ac:dyDescent="0.25">
      <c r="A27" s="191"/>
      <c r="B27" s="191"/>
      <c r="C27" s="1"/>
      <c r="D27" s="1"/>
      <c r="E27" s="25"/>
      <c r="F27" s="1"/>
      <c r="G27" s="1"/>
      <c r="H27" s="1"/>
      <c r="I27" s="1"/>
      <c r="J27" s="1"/>
      <c r="K27" s="1"/>
      <c r="L27" s="1"/>
      <c r="M27" s="1"/>
      <c r="N27" s="1"/>
      <c r="O27" s="1"/>
      <c r="P27" s="1"/>
      <c r="Q27" s="1"/>
      <c r="R27" s="1"/>
      <c r="S27" s="1"/>
      <c r="T27" s="1"/>
      <c r="U27" s="1"/>
      <c r="V27" s="1"/>
      <c r="W27" s="1"/>
      <c r="X27" s="1"/>
      <c r="Y27" s="1"/>
      <c r="Z27" s="1"/>
    </row>
    <row r="28" spans="1:26" x14ac:dyDescent="0.25">
      <c r="A28" s="192" t="s">
        <v>338</v>
      </c>
      <c r="B28" s="70" t="s">
        <v>339</v>
      </c>
      <c r="C28" s="70" t="s">
        <v>340</v>
      </c>
      <c r="D28" s="70" t="s">
        <v>341</v>
      </c>
      <c r="E28" s="185" t="s">
        <v>342</v>
      </c>
      <c r="F28" s="21" t="s">
        <v>343</v>
      </c>
      <c r="G28" s="6"/>
      <c r="H28" s="1"/>
      <c r="I28" s="1"/>
      <c r="J28" s="1"/>
      <c r="K28" s="1"/>
      <c r="L28" s="1"/>
      <c r="M28" s="1"/>
      <c r="N28" s="1"/>
      <c r="O28" s="1"/>
      <c r="P28" s="1"/>
      <c r="Q28" s="1"/>
      <c r="R28" s="1"/>
      <c r="S28" s="1"/>
      <c r="T28" s="1"/>
      <c r="U28" s="1"/>
      <c r="V28" s="1"/>
      <c r="W28" s="1"/>
      <c r="X28" s="1"/>
      <c r="Y28" s="1"/>
      <c r="Z28" s="1"/>
    </row>
    <row r="29" spans="1:26" x14ac:dyDescent="0.25">
      <c r="A29" s="193"/>
      <c r="B29" s="71" t="s">
        <v>344</v>
      </c>
      <c r="C29" s="71" t="s">
        <v>345</v>
      </c>
      <c r="D29" s="71" t="s">
        <v>346</v>
      </c>
      <c r="E29" s="186"/>
      <c r="F29" s="20" t="s">
        <v>347</v>
      </c>
      <c r="G29" s="1"/>
      <c r="H29" s="1"/>
      <c r="I29" s="1"/>
      <c r="J29" s="1"/>
      <c r="K29" s="1"/>
      <c r="L29" s="1"/>
      <c r="M29" s="1"/>
      <c r="N29" s="1"/>
      <c r="O29" s="1"/>
      <c r="P29" s="1"/>
      <c r="Q29" s="1"/>
      <c r="R29" s="1"/>
      <c r="S29" s="1"/>
      <c r="T29" s="1"/>
      <c r="U29" s="1"/>
      <c r="V29" s="1"/>
      <c r="W29" s="1"/>
      <c r="X29" s="1"/>
      <c r="Y29" s="1"/>
      <c r="Z29" s="1"/>
    </row>
    <row r="30" spans="1:26" x14ac:dyDescent="0.25">
      <c r="A30" s="194"/>
      <c r="B30" s="72"/>
      <c r="C30" s="72" t="s">
        <v>348</v>
      </c>
      <c r="D30" s="72"/>
      <c r="E30" s="187"/>
      <c r="F30" s="26"/>
      <c r="G30" s="1"/>
      <c r="H30" s="1"/>
      <c r="I30" s="1"/>
      <c r="J30" s="1"/>
      <c r="K30" s="1"/>
      <c r="L30" s="1"/>
      <c r="M30" s="1"/>
      <c r="N30" s="1"/>
      <c r="O30" s="1"/>
      <c r="P30" s="1"/>
      <c r="Q30" s="1"/>
      <c r="R30" s="1"/>
      <c r="S30" s="1"/>
      <c r="T30" s="1"/>
      <c r="U30" s="1"/>
      <c r="V30" s="1"/>
      <c r="W30" s="1"/>
      <c r="X30" s="1"/>
      <c r="Y30" s="1"/>
      <c r="Z30" s="1"/>
    </row>
    <row r="31" spans="1:26" x14ac:dyDescent="0.25">
      <c r="A31" s="27" t="s">
        <v>349</v>
      </c>
      <c r="B31" s="4"/>
      <c r="C31" s="105"/>
      <c r="D31" s="105"/>
      <c r="E31" s="4"/>
      <c r="F31" s="19"/>
      <c r="G31" s="1"/>
      <c r="H31" s="1"/>
      <c r="I31" s="1"/>
      <c r="J31" s="1"/>
      <c r="K31" s="1"/>
      <c r="L31" s="1"/>
      <c r="M31" s="1"/>
      <c r="N31" s="1"/>
      <c r="O31" s="1"/>
      <c r="P31" s="1"/>
      <c r="Q31" s="1"/>
      <c r="R31" s="1"/>
      <c r="S31" s="1"/>
      <c r="T31" s="1"/>
      <c r="U31" s="1"/>
      <c r="V31" s="1"/>
      <c r="W31" s="1"/>
      <c r="X31" s="1"/>
      <c r="Y31" s="1"/>
      <c r="Z31" s="1"/>
    </row>
    <row r="32" spans="1:26" x14ac:dyDescent="0.25">
      <c r="A32" s="24" t="s">
        <v>350</v>
      </c>
      <c r="B32" s="6">
        <v>300000000</v>
      </c>
      <c r="C32" s="106" t="s">
        <v>351</v>
      </c>
      <c r="D32" s="106" t="s">
        <v>634</v>
      </c>
      <c r="E32" s="6">
        <v>0</v>
      </c>
      <c r="F32" s="107">
        <v>9.4799999999999995E-2</v>
      </c>
      <c r="G32" s="1"/>
      <c r="H32" s="1"/>
      <c r="I32" s="1"/>
      <c r="J32" s="1"/>
      <c r="K32" s="1"/>
      <c r="L32" s="1"/>
      <c r="M32" s="1"/>
      <c r="N32" s="1"/>
      <c r="O32" s="1"/>
      <c r="P32" s="1"/>
      <c r="Q32" s="1"/>
      <c r="R32" s="1"/>
      <c r="S32" s="1"/>
      <c r="T32" s="1"/>
      <c r="U32" s="1"/>
      <c r="V32" s="1"/>
      <c r="W32" s="1"/>
      <c r="X32" s="1"/>
      <c r="Y32" s="1"/>
      <c r="Z32" s="1"/>
    </row>
    <row r="33" spans="1:26" x14ac:dyDescent="0.25">
      <c r="A33" s="24" t="s">
        <v>635</v>
      </c>
      <c r="B33" s="6">
        <v>300000000</v>
      </c>
      <c r="C33" s="106" t="s">
        <v>351</v>
      </c>
      <c r="D33" s="106" t="s">
        <v>636</v>
      </c>
      <c r="E33" s="6">
        <v>0</v>
      </c>
      <c r="F33" s="107">
        <v>9.4899999999999998E-2</v>
      </c>
      <c r="G33" s="1"/>
      <c r="H33" s="1"/>
      <c r="I33" s="1"/>
      <c r="J33" s="1"/>
      <c r="K33" s="1"/>
      <c r="L33" s="1"/>
      <c r="M33" s="1"/>
      <c r="N33" s="1"/>
      <c r="O33" s="1"/>
      <c r="P33" s="1"/>
      <c r="Q33" s="1"/>
      <c r="R33" s="1"/>
      <c r="S33" s="1"/>
      <c r="T33" s="1"/>
      <c r="U33" s="1"/>
      <c r="V33" s="1"/>
      <c r="W33" s="1"/>
      <c r="X33" s="1"/>
      <c r="Y33" s="1"/>
      <c r="Z33" s="1"/>
    </row>
    <row r="34" spans="1:26" x14ac:dyDescent="0.25">
      <c r="A34" s="68" t="s">
        <v>637</v>
      </c>
      <c r="B34" s="10">
        <v>509000000</v>
      </c>
      <c r="C34" s="108" t="s">
        <v>351</v>
      </c>
      <c r="D34" s="108" t="s">
        <v>638</v>
      </c>
      <c r="E34" s="10">
        <v>0</v>
      </c>
      <c r="F34" s="109">
        <v>0.10877199999999999</v>
      </c>
      <c r="G34" s="1"/>
      <c r="H34" s="1"/>
      <c r="I34" s="1"/>
      <c r="J34" s="1"/>
      <c r="K34" s="1"/>
      <c r="L34" s="1"/>
      <c r="M34" s="1"/>
      <c r="N34" s="1"/>
      <c r="O34" s="1"/>
      <c r="P34" s="1"/>
      <c r="Q34" s="1"/>
      <c r="R34" s="1"/>
      <c r="S34" s="1"/>
      <c r="T34" s="1"/>
      <c r="U34" s="1"/>
      <c r="V34" s="1"/>
      <c r="W34" s="1"/>
      <c r="X34" s="1"/>
      <c r="Y34" s="1"/>
      <c r="Z34" s="1"/>
    </row>
    <row r="35" spans="1:26" x14ac:dyDescent="0.25">
      <c r="A35" s="1" t="s">
        <v>1</v>
      </c>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6"/>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sheetData>
  <mergeCells count="29">
    <mergeCell ref="A5:B5"/>
    <mergeCell ref="A10:B10"/>
    <mergeCell ref="A1:I1"/>
    <mergeCell ref="A2:I2"/>
    <mergeCell ref="A3:I3"/>
    <mergeCell ref="A4:I4"/>
    <mergeCell ref="A6:B6"/>
    <mergeCell ref="A7:B7"/>
    <mergeCell ref="A8:B8"/>
    <mergeCell ref="A9:B9"/>
    <mergeCell ref="A22:B22"/>
    <mergeCell ref="A11:B11"/>
    <mergeCell ref="A12:B12"/>
    <mergeCell ref="A13:B13"/>
    <mergeCell ref="A14:B14"/>
    <mergeCell ref="A15:B15"/>
    <mergeCell ref="A16:B16"/>
    <mergeCell ref="A17:B17"/>
    <mergeCell ref="A18:B18"/>
    <mergeCell ref="A19:B19"/>
    <mergeCell ref="A20:B20"/>
    <mergeCell ref="A21:B21"/>
    <mergeCell ref="E28:E30"/>
    <mergeCell ref="A23:B23"/>
    <mergeCell ref="A24:B24"/>
    <mergeCell ref="A27:B27"/>
    <mergeCell ref="A28:A30"/>
    <mergeCell ref="A25:I25"/>
    <mergeCell ref="A26:I26"/>
  </mergeCells>
  <printOptions horizontalCentered="1" verticalCentered="1"/>
  <pageMargins left="0.78740157480314965" right="0.78740157480314965" top="1.9685039370078741" bottom="1.1811023622047245" header="0.31496062992125984" footer="0.31496062992125984"/>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showGridLines="0" tabSelected="1" zoomScaleNormal="100" workbookViewId="0">
      <selection activeCell="A5" sqref="A5"/>
    </sheetView>
  </sheetViews>
  <sheetFormatPr baseColWidth="10" defaultColWidth="11.42578125" defaultRowHeight="13.5" x14ac:dyDescent="0.25"/>
  <cols>
    <col min="1" max="1" width="37" style="1" customWidth="1"/>
    <col min="2" max="2" width="13.5703125" style="1" customWidth="1"/>
    <col min="3" max="3" width="14.42578125" style="1" customWidth="1"/>
    <col min="4" max="4" width="13.5703125" style="1" customWidth="1"/>
    <col min="5" max="5" width="18.5703125" style="1" customWidth="1"/>
    <col min="6" max="6" width="12.5703125" style="1" customWidth="1"/>
    <col min="7" max="11" width="18.5703125" style="1" customWidth="1"/>
    <col min="12" max="12" width="14" style="1" bestFit="1" customWidth="1"/>
    <col min="13" max="16384" width="11.42578125" style="1"/>
  </cols>
  <sheetData>
    <row r="1" spans="1:12" x14ac:dyDescent="0.25">
      <c r="A1" s="212" t="s">
        <v>578</v>
      </c>
      <c r="B1" s="213"/>
      <c r="C1" s="213"/>
      <c r="D1" s="213"/>
      <c r="E1" s="213"/>
      <c r="F1" s="213"/>
      <c r="G1" s="213"/>
      <c r="H1" s="213"/>
      <c r="I1" s="213"/>
      <c r="J1" s="213"/>
      <c r="K1" s="214"/>
    </row>
    <row r="2" spans="1:12" ht="17.45" customHeight="1" x14ac:dyDescent="0.25">
      <c r="A2" s="215" t="s">
        <v>470</v>
      </c>
      <c r="B2" s="184"/>
      <c r="C2" s="184"/>
      <c r="D2" s="184"/>
      <c r="E2" s="184"/>
      <c r="F2" s="184"/>
      <c r="G2" s="184"/>
      <c r="H2" s="184"/>
      <c r="I2" s="184"/>
      <c r="J2" s="184"/>
      <c r="K2" s="216"/>
    </row>
    <row r="3" spans="1:12" x14ac:dyDescent="0.25">
      <c r="A3" s="217" t="s">
        <v>625</v>
      </c>
      <c r="B3" s="218"/>
      <c r="C3" s="218"/>
      <c r="D3" s="218"/>
      <c r="E3" s="218"/>
      <c r="F3" s="218"/>
      <c r="G3" s="218"/>
      <c r="H3" s="218"/>
      <c r="I3" s="218"/>
      <c r="J3" s="218"/>
      <c r="K3" s="219"/>
    </row>
    <row r="4" spans="1:12" x14ac:dyDescent="0.25">
      <c r="A4" s="217" t="s">
        <v>2</v>
      </c>
      <c r="B4" s="218"/>
      <c r="C4" s="218"/>
      <c r="D4" s="218"/>
      <c r="E4" s="218"/>
      <c r="F4" s="218"/>
      <c r="G4" s="218"/>
      <c r="H4" s="218"/>
      <c r="I4" s="218"/>
      <c r="J4" s="218"/>
      <c r="K4" s="219"/>
    </row>
    <row r="5" spans="1:12" ht="80.099999999999994" customHeight="1" x14ac:dyDescent="0.25">
      <c r="A5" s="32" t="s">
        <v>471</v>
      </c>
      <c r="B5" s="33" t="s">
        <v>472</v>
      </c>
      <c r="C5" s="33" t="s">
        <v>473</v>
      </c>
      <c r="D5" s="33" t="s">
        <v>628</v>
      </c>
      <c r="E5" s="33" t="s">
        <v>474</v>
      </c>
      <c r="F5" s="33" t="s">
        <v>475</v>
      </c>
      <c r="G5" s="33" t="s">
        <v>639</v>
      </c>
      <c r="H5" s="33" t="s">
        <v>476</v>
      </c>
      <c r="I5" s="33" t="s">
        <v>629</v>
      </c>
      <c r="J5" s="33" t="s">
        <v>630</v>
      </c>
      <c r="K5" s="34" t="s">
        <v>631</v>
      </c>
    </row>
    <row r="6" spans="1:12" ht="27" x14ac:dyDescent="0.25">
      <c r="A6" s="27" t="s">
        <v>477</v>
      </c>
      <c r="B6" s="50"/>
      <c r="C6" s="50"/>
      <c r="D6" s="50"/>
      <c r="E6" s="51">
        <v>4083549933.8789811</v>
      </c>
      <c r="F6" s="90"/>
      <c r="G6" s="51">
        <v>17492483.32</v>
      </c>
      <c r="H6" s="51">
        <v>4551520.0675457316</v>
      </c>
      <c r="I6" s="51">
        <v>1498988189.0592508</v>
      </c>
      <c r="J6" s="51">
        <v>3248722735.1322122</v>
      </c>
      <c r="K6" s="52">
        <v>834827198.74676895</v>
      </c>
    </row>
    <row r="7" spans="1:12" ht="27" x14ac:dyDescent="0.25">
      <c r="A7" s="16" t="s">
        <v>618</v>
      </c>
      <c r="B7" s="53">
        <v>40708</v>
      </c>
      <c r="C7" s="53">
        <v>41183</v>
      </c>
      <c r="D7" s="53">
        <v>48379</v>
      </c>
      <c r="E7" s="54">
        <v>4083549933.8789811</v>
      </c>
      <c r="F7" s="91" t="s">
        <v>478</v>
      </c>
      <c r="G7" s="54">
        <v>17492483.32</v>
      </c>
      <c r="H7" s="54">
        <v>4551520.0675457316</v>
      </c>
      <c r="I7" s="54">
        <v>1498988189.0592508</v>
      </c>
      <c r="J7" s="54">
        <v>3248722735.1322122</v>
      </c>
      <c r="K7" s="55">
        <v>834827198.74676895</v>
      </c>
      <c r="L7" s="67"/>
    </row>
    <row r="8" spans="1:12" x14ac:dyDescent="0.25">
      <c r="A8" s="16" t="s">
        <v>479</v>
      </c>
      <c r="B8" s="56"/>
      <c r="C8" s="56"/>
      <c r="D8" s="56"/>
      <c r="E8" s="56">
        <v>0</v>
      </c>
      <c r="F8" s="56">
        <v>0</v>
      </c>
      <c r="G8" s="56">
        <v>0</v>
      </c>
      <c r="H8" s="56">
        <v>0</v>
      </c>
      <c r="I8" s="56">
        <v>0</v>
      </c>
      <c r="J8" s="56">
        <v>0</v>
      </c>
      <c r="K8" s="57">
        <v>0</v>
      </c>
    </row>
    <row r="9" spans="1:12" x14ac:dyDescent="0.25">
      <c r="A9" s="16" t="s">
        <v>480</v>
      </c>
      <c r="B9" s="56"/>
      <c r="C9" s="56"/>
      <c r="D9" s="56"/>
      <c r="E9" s="56">
        <v>0</v>
      </c>
      <c r="F9" s="56">
        <v>0</v>
      </c>
      <c r="G9" s="56">
        <v>0</v>
      </c>
      <c r="H9" s="56">
        <v>0</v>
      </c>
      <c r="I9" s="56">
        <v>0</v>
      </c>
      <c r="J9" s="56">
        <v>0</v>
      </c>
      <c r="K9" s="57">
        <v>0</v>
      </c>
    </row>
    <row r="10" spans="1:12" x14ac:dyDescent="0.25">
      <c r="A10" s="16" t="s">
        <v>481</v>
      </c>
      <c r="B10" s="56"/>
      <c r="C10" s="56"/>
      <c r="D10" s="56"/>
      <c r="E10" s="56">
        <v>0</v>
      </c>
      <c r="F10" s="56">
        <v>0</v>
      </c>
      <c r="G10" s="56">
        <v>0</v>
      </c>
      <c r="H10" s="56">
        <v>0</v>
      </c>
      <c r="I10" s="56">
        <v>0</v>
      </c>
      <c r="J10" s="56">
        <v>0</v>
      </c>
      <c r="K10" s="57">
        <v>0</v>
      </c>
    </row>
    <row r="11" spans="1:12" x14ac:dyDescent="0.25">
      <c r="A11" s="14" t="s">
        <v>482</v>
      </c>
      <c r="B11" s="58"/>
      <c r="C11" s="58"/>
      <c r="D11" s="58"/>
      <c r="E11" s="58">
        <v>0</v>
      </c>
      <c r="F11" s="58">
        <v>0</v>
      </c>
      <c r="G11" s="58">
        <v>0</v>
      </c>
      <c r="H11" s="58">
        <v>0</v>
      </c>
      <c r="I11" s="58">
        <v>0</v>
      </c>
      <c r="J11" s="58">
        <v>0</v>
      </c>
      <c r="K11" s="59">
        <v>0</v>
      </c>
    </row>
    <row r="12" spans="1:12" x14ac:dyDescent="0.25">
      <c r="A12" s="16" t="s">
        <v>483</v>
      </c>
      <c r="B12" s="56"/>
      <c r="C12" s="56"/>
      <c r="D12" s="56"/>
      <c r="E12" s="56">
        <v>0</v>
      </c>
      <c r="F12" s="56">
        <v>0</v>
      </c>
      <c r="G12" s="56">
        <v>0</v>
      </c>
      <c r="H12" s="56">
        <v>0</v>
      </c>
      <c r="I12" s="56">
        <v>0</v>
      </c>
      <c r="J12" s="56">
        <v>0</v>
      </c>
      <c r="K12" s="57">
        <v>0</v>
      </c>
    </row>
    <row r="13" spans="1:12" x14ac:dyDescent="0.25">
      <c r="A13" s="16" t="s">
        <v>484</v>
      </c>
      <c r="B13" s="56"/>
      <c r="C13" s="56"/>
      <c r="D13" s="56"/>
      <c r="E13" s="56">
        <v>0</v>
      </c>
      <c r="F13" s="56">
        <v>0</v>
      </c>
      <c r="G13" s="56">
        <v>0</v>
      </c>
      <c r="H13" s="56">
        <v>0</v>
      </c>
      <c r="I13" s="56">
        <v>0</v>
      </c>
      <c r="J13" s="56">
        <v>0</v>
      </c>
      <c r="K13" s="57">
        <v>0</v>
      </c>
    </row>
    <row r="14" spans="1:12" x14ac:dyDescent="0.25">
      <c r="A14" s="16" t="s">
        <v>485</v>
      </c>
      <c r="B14" s="56"/>
      <c r="C14" s="56"/>
      <c r="D14" s="56"/>
      <c r="E14" s="56">
        <v>0</v>
      </c>
      <c r="F14" s="56">
        <v>0</v>
      </c>
      <c r="G14" s="56">
        <v>0</v>
      </c>
      <c r="H14" s="56">
        <v>0</v>
      </c>
      <c r="I14" s="56">
        <v>0</v>
      </c>
      <c r="J14" s="56">
        <v>0</v>
      </c>
      <c r="K14" s="57">
        <v>0</v>
      </c>
    </row>
    <row r="15" spans="1:12" x14ac:dyDescent="0.25">
      <c r="A15" s="16" t="s">
        <v>486</v>
      </c>
      <c r="B15" s="56"/>
      <c r="C15" s="56"/>
      <c r="D15" s="56"/>
      <c r="E15" s="56">
        <v>0</v>
      </c>
      <c r="F15" s="56">
        <v>0</v>
      </c>
      <c r="G15" s="56">
        <v>0</v>
      </c>
      <c r="H15" s="56">
        <v>0</v>
      </c>
      <c r="I15" s="56">
        <v>0</v>
      </c>
      <c r="J15" s="56">
        <v>0</v>
      </c>
      <c r="K15" s="57">
        <v>0</v>
      </c>
    </row>
    <row r="16" spans="1:12" ht="27" x14ac:dyDescent="0.25">
      <c r="A16" s="48" t="s">
        <v>487</v>
      </c>
      <c r="B16" s="60"/>
      <c r="C16" s="60"/>
      <c r="D16" s="60"/>
      <c r="E16" s="61">
        <f>E6+E11</f>
        <v>4083549933.8789811</v>
      </c>
      <c r="F16" s="61"/>
      <c r="G16" s="61">
        <f t="shared" ref="G16:K16" si="0">G6+G11</f>
        <v>17492483.32</v>
      </c>
      <c r="H16" s="61">
        <f t="shared" si="0"/>
        <v>4551520.0675457316</v>
      </c>
      <c r="I16" s="61">
        <f t="shared" si="0"/>
        <v>1498988189.0592508</v>
      </c>
      <c r="J16" s="61">
        <f t="shared" si="0"/>
        <v>3248722735.1322122</v>
      </c>
      <c r="K16" s="62">
        <f t="shared" si="0"/>
        <v>834827198.74676895</v>
      </c>
    </row>
    <row r="17" spans="1:13" ht="133.5" customHeight="1" x14ac:dyDescent="0.25">
      <c r="A17" s="211" t="s">
        <v>619</v>
      </c>
      <c r="B17" s="211"/>
      <c r="C17" s="211"/>
      <c r="D17" s="211"/>
      <c r="E17" s="211"/>
      <c r="F17" s="211"/>
      <c r="G17" s="211"/>
      <c r="H17" s="211"/>
      <c r="I17" s="211"/>
      <c r="J17" s="211"/>
      <c r="K17" s="211"/>
    </row>
    <row r="18" spans="1:13" x14ac:dyDescent="0.25">
      <c r="A18" s="1" t="s">
        <v>620</v>
      </c>
      <c r="B18" s="89"/>
      <c r="C18" s="89"/>
      <c r="D18" s="89"/>
      <c r="E18" s="89"/>
      <c r="F18" s="89"/>
      <c r="G18" s="89"/>
      <c r="H18" s="89"/>
      <c r="I18" s="89"/>
      <c r="J18" s="89"/>
      <c r="K18" s="89"/>
    </row>
    <row r="20" spans="1:13" x14ac:dyDescent="0.25">
      <c r="A20" s="56"/>
      <c r="B20" s="56"/>
      <c r="C20" s="56"/>
      <c r="D20" s="56"/>
      <c r="E20" s="63"/>
      <c r="F20" s="63"/>
      <c r="G20" s="54"/>
      <c r="H20" s="66"/>
      <c r="I20" s="54"/>
      <c r="J20" s="54"/>
      <c r="K20" s="54"/>
      <c r="L20" s="54"/>
      <c r="M20" s="54"/>
    </row>
    <row r="22" spans="1:13" x14ac:dyDescent="0.25">
      <c r="G22" s="67"/>
      <c r="H22" s="67"/>
      <c r="I22" s="67"/>
      <c r="J22" s="67"/>
      <c r="K22" s="67"/>
      <c r="L22" s="67"/>
      <c r="M22" s="67"/>
    </row>
  </sheetData>
  <mergeCells count="5">
    <mergeCell ref="A17:K17"/>
    <mergeCell ref="A1:K1"/>
    <mergeCell ref="A2:K2"/>
    <mergeCell ref="A3:K3"/>
    <mergeCell ref="A4:K4"/>
  </mergeCells>
  <printOptions horizontalCentered="1"/>
  <pageMargins left="0.78740157480314965" right="0.78740157480314965" top="1.9685039370078741" bottom="1.1811023622047245" header="0.31496062992125984" footer="0.31496062992125984"/>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tabSelected="1" zoomScaleNormal="100" workbookViewId="0">
      <selection activeCell="A5" sqref="A5"/>
    </sheetView>
  </sheetViews>
  <sheetFormatPr baseColWidth="10" defaultRowHeight="15" x14ac:dyDescent="0.25"/>
  <cols>
    <col min="1" max="1" width="100.5703125" customWidth="1"/>
    <col min="2" max="4" width="20.5703125" customWidth="1"/>
    <col min="5" max="5" width="17.140625" bestFit="1" customWidth="1"/>
    <col min="9" max="10" width="15.5703125" bestFit="1" customWidth="1"/>
  </cols>
  <sheetData>
    <row r="1" spans="1:14" x14ac:dyDescent="0.25">
      <c r="A1" s="220" t="s">
        <v>578</v>
      </c>
      <c r="B1" s="221"/>
      <c r="C1" s="221"/>
      <c r="D1" s="222"/>
      <c r="E1" s="1"/>
      <c r="F1" s="1"/>
      <c r="G1" s="1"/>
      <c r="H1" s="1"/>
      <c r="I1" s="1"/>
      <c r="J1" s="1"/>
      <c r="K1" s="1"/>
      <c r="L1" s="1"/>
      <c r="M1" s="1"/>
      <c r="N1" s="1"/>
    </row>
    <row r="2" spans="1:14" x14ac:dyDescent="0.25">
      <c r="A2" s="215" t="s">
        <v>221</v>
      </c>
      <c r="B2" s="184"/>
      <c r="C2" s="184"/>
      <c r="D2" s="216"/>
      <c r="E2" s="1"/>
      <c r="F2" s="1"/>
      <c r="G2" s="1"/>
      <c r="H2" s="1"/>
      <c r="I2" s="1"/>
      <c r="J2" s="1"/>
      <c r="K2" s="1"/>
      <c r="L2" s="1"/>
      <c r="M2" s="1"/>
      <c r="N2" s="1"/>
    </row>
    <row r="3" spans="1:14" x14ac:dyDescent="0.25">
      <c r="A3" s="215" t="s">
        <v>625</v>
      </c>
      <c r="B3" s="184"/>
      <c r="C3" s="184"/>
      <c r="D3" s="216"/>
      <c r="E3" s="1"/>
      <c r="F3" s="1"/>
      <c r="G3" s="1"/>
      <c r="H3" s="1"/>
      <c r="I3" s="1"/>
      <c r="J3" s="1"/>
      <c r="K3" s="1"/>
      <c r="L3" s="1"/>
      <c r="M3" s="1"/>
      <c r="N3" s="1"/>
    </row>
    <row r="4" spans="1:14" x14ac:dyDescent="0.25">
      <c r="A4" s="223" t="s">
        <v>2</v>
      </c>
      <c r="B4" s="224"/>
      <c r="C4" s="224"/>
      <c r="D4" s="225"/>
      <c r="E4" s="1"/>
      <c r="F4" s="1"/>
      <c r="G4" s="1"/>
      <c r="H4" s="1"/>
      <c r="I4" s="1"/>
      <c r="J4" s="1"/>
      <c r="K4" s="1"/>
      <c r="L4" s="1"/>
      <c r="M4" s="1"/>
      <c r="N4" s="1"/>
    </row>
    <row r="5" spans="1:14" ht="27" x14ac:dyDescent="0.25">
      <c r="A5" s="110" t="s">
        <v>497</v>
      </c>
      <c r="B5" s="2" t="s">
        <v>495</v>
      </c>
      <c r="C5" s="2" t="s">
        <v>8</v>
      </c>
      <c r="D5" s="3" t="s">
        <v>496</v>
      </c>
      <c r="E5" s="1"/>
      <c r="F5" s="1"/>
      <c r="G5" s="1"/>
      <c r="H5" s="1"/>
      <c r="I5" s="1"/>
      <c r="J5" s="1"/>
      <c r="K5" s="1"/>
      <c r="L5" s="1"/>
      <c r="M5" s="1"/>
      <c r="N5" s="1"/>
    </row>
    <row r="6" spans="1:14" x14ac:dyDescent="0.25">
      <c r="A6" s="31" t="s">
        <v>224</v>
      </c>
      <c r="B6" s="28">
        <f t="shared" ref="B6:D6" si="0">SUM(B7:B9)</f>
        <v>45422104014</v>
      </c>
      <c r="C6" s="28">
        <f t="shared" si="0"/>
        <v>47680704534.749992</v>
      </c>
      <c r="D6" s="37">
        <f t="shared" si="0"/>
        <v>47680704534.749992</v>
      </c>
      <c r="E6" s="1"/>
      <c r="F6" s="1"/>
      <c r="G6" s="1"/>
      <c r="H6" s="6"/>
      <c r="I6" s="6"/>
      <c r="J6" s="6"/>
      <c r="K6" s="6"/>
      <c r="L6" s="1"/>
      <c r="M6" s="1"/>
      <c r="N6" s="1"/>
    </row>
    <row r="7" spans="1:14" x14ac:dyDescent="0.25">
      <c r="A7" s="24" t="s">
        <v>225</v>
      </c>
      <c r="B7" s="30">
        <v>25800670066</v>
      </c>
      <c r="C7" s="30">
        <v>25604797816.709999</v>
      </c>
      <c r="D7" s="36">
        <v>25604797816.709999</v>
      </c>
      <c r="E7" s="104"/>
      <c r="F7" s="1"/>
      <c r="G7" s="1"/>
      <c r="H7" s="6"/>
      <c r="I7" s="6"/>
      <c r="J7" s="6"/>
      <c r="K7" s="1"/>
      <c r="L7" s="1"/>
      <c r="M7" s="1"/>
      <c r="N7" s="1"/>
    </row>
    <row r="8" spans="1:14" x14ac:dyDescent="0.25">
      <c r="A8" s="24" t="s">
        <v>226</v>
      </c>
      <c r="B8" s="30">
        <v>20237380255</v>
      </c>
      <c r="C8" s="30">
        <v>21218879904.939999</v>
      </c>
      <c r="D8" s="36">
        <v>21218879904.939999</v>
      </c>
      <c r="E8" s="1"/>
      <c r="F8" s="1"/>
      <c r="G8" s="1"/>
      <c r="H8" s="6"/>
      <c r="I8" s="6"/>
      <c r="J8" s="6"/>
      <c r="K8" s="1"/>
      <c r="L8" s="1"/>
      <c r="M8" s="1"/>
      <c r="N8" s="1"/>
    </row>
    <row r="9" spans="1:14" x14ac:dyDescent="0.25">
      <c r="A9" s="24" t="s">
        <v>227</v>
      </c>
      <c r="B9" s="30">
        <f>B33</f>
        <v>-615946307</v>
      </c>
      <c r="C9" s="30">
        <f t="shared" ref="C9:D9" si="1">C33</f>
        <v>857026813.10000002</v>
      </c>
      <c r="D9" s="36">
        <f t="shared" si="1"/>
        <v>857026813.10000002</v>
      </c>
      <c r="E9" s="1"/>
      <c r="F9" s="1"/>
      <c r="G9" s="1"/>
      <c r="H9" s="6"/>
      <c r="I9" s="6"/>
      <c r="J9" s="6"/>
      <c r="K9" s="1"/>
      <c r="L9" s="1"/>
      <c r="M9" s="1"/>
      <c r="N9" s="1"/>
    </row>
    <row r="10" spans="1:14" x14ac:dyDescent="0.25">
      <c r="A10" s="23" t="s">
        <v>658</v>
      </c>
      <c r="B10" s="29">
        <f>SUM(B11:B12)</f>
        <v>45422104014</v>
      </c>
      <c r="C10" s="29">
        <f t="shared" ref="C10:D10" si="2">SUM(C11:C12)</f>
        <v>45281014747.099998</v>
      </c>
      <c r="D10" s="35">
        <f t="shared" si="2"/>
        <v>44859853666.790001</v>
      </c>
      <c r="E10" s="1"/>
      <c r="F10" s="1"/>
      <c r="G10" s="1"/>
      <c r="H10" s="6"/>
      <c r="I10" s="6"/>
      <c r="J10" s="6"/>
      <c r="K10" s="1"/>
      <c r="L10" s="1"/>
      <c r="M10" s="1"/>
      <c r="N10" s="1"/>
    </row>
    <row r="11" spans="1:14" x14ac:dyDescent="0.25">
      <c r="A11" s="24" t="s">
        <v>228</v>
      </c>
      <c r="B11" s="30">
        <v>25733806511</v>
      </c>
      <c r="C11" s="30">
        <v>24549951062.919998</v>
      </c>
      <c r="D11" s="36">
        <v>24129184623.650002</v>
      </c>
      <c r="E11" s="1"/>
      <c r="F11" s="1"/>
      <c r="G11" s="1"/>
      <c r="H11" s="6"/>
      <c r="I11" s="6"/>
      <c r="J11" s="6"/>
      <c r="K11" s="1"/>
      <c r="L11" s="1"/>
      <c r="M11" s="1"/>
      <c r="N11" s="1"/>
    </row>
    <row r="12" spans="1:14" x14ac:dyDescent="0.25">
      <c r="A12" s="24" t="s">
        <v>229</v>
      </c>
      <c r="B12" s="30">
        <v>19688297503</v>
      </c>
      <c r="C12" s="30">
        <v>20731063684.18</v>
      </c>
      <c r="D12" s="36">
        <v>20730669043.139999</v>
      </c>
      <c r="E12" s="1"/>
      <c r="F12" s="1"/>
      <c r="G12" s="1"/>
      <c r="H12" s="6"/>
      <c r="I12" s="6"/>
      <c r="J12" s="6"/>
      <c r="K12" s="1"/>
      <c r="L12" s="1"/>
      <c r="M12" s="1"/>
      <c r="N12" s="1"/>
    </row>
    <row r="13" spans="1:14" x14ac:dyDescent="0.25">
      <c r="A13" s="22" t="s">
        <v>230</v>
      </c>
      <c r="B13" s="93">
        <f>SUM(B14:B15)</f>
        <v>0</v>
      </c>
      <c r="C13" s="29">
        <f t="shared" ref="C13:D13" si="3">SUM(C14:C15)</f>
        <v>1285837169.6300001</v>
      </c>
      <c r="D13" s="35">
        <f t="shared" si="3"/>
        <v>1239626513.3099999</v>
      </c>
      <c r="E13" s="1"/>
      <c r="F13" s="1"/>
      <c r="G13" s="1"/>
      <c r="H13" s="6"/>
      <c r="I13" s="6"/>
      <c r="J13" s="6"/>
      <c r="K13" s="1"/>
      <c r="L13" s="1"/>
      <c r="M13" s="1"/>
      <c r="N13" s="1"/>
    </row>
    <row r="14" spans="1:14" x14ac:dyDescent="0.25">
      <c r="A14" s="24" t="s">
        <v>231</v>
      </c>
      <c r="B14" s="94">
        <v>0</v>
      </c>
      <c r="C14" s="30">
        <v>1269593909.6800001</v>
      </c>
      <c r="D14" s="36">
        <v>1223383253.3599999</v>
      </c>
      <c r="E14" s="1"/>
      <c r="F14" s="1"/>
      <c r="G14" s="1"/>
      <c r="H14" s="6"/>
      <c r="I14" s="6"/>
      <c r="J14" s="6"/>
      <c r="K14" s="1"/>
      <c r="L14" s="1"/>
      <c r="M14" s="1"/>
      <c r="N14" s="1"/>
    </row>
    <row r="15" spans="1:14" x14ac:dyDescent="0.25">
      <c r="A15" s="24" t="s">
        <v>232</v>
      </c>
      <c r="B15" s="94">
        <v>0</v>
      </c>
      <c r="C15" s="30">
        <v>16243259.949999999</v>
      </c>
      <c r="D15" s="36">
        <v>16243259.949999999</v>
      </c>
      <c r="E15" s="1"/>
      <c r="F15" s="1"/>
      <c r="G15" s="1"/>
      <c r="H15" s="6"/>
      <c r="I15" s="6"/>
      <c r="J15" s="6"/>
      <c r="K15" s="1"/>
      <c r="L15" s="1"/>
      <c r="M15" s="1"/>
      <c r="N15" s="1"/>
    </row>
    <row r="16" spans="1:14" x14ac:dyDescent="0.25">
      <c r="A16" s="22" t="s">
        <v>233</v>
      </c>
      <c r="B16" s="29">
        <f>B6-B10+B13</f>
        <v>0</v>
      </c>
      <c r="C16" s="29">
        <f t="shared" ref="C16:D16" si="4">C6-C10+C13</f>
        <v>3685526957.279994</v>
      </c>
      <c r="D16" s="35">
        <f t="shared" si="4"/>
        <v>4060477381.2699914</v>
      </c>
      <c r="E16" s="1"/>
      <c r="F16" s="1"/>
      <c r="G16" s="1"/>
      <c r="H16" s="6"/>
      <c r="I16" s="6"/>
      <c r="J16" s="6"/>
      <c r="K16" s="1"/>
      <c r="L16" s="1"/>
      <c r="M16" s="1"/>
      <c r="N16" s="1"/>
    </row>
    <row r="17" spans="1:14" x14ac:dyDescent="0.25">
      <c r="A17" s="22" t="s">
        <v>234</v>
      </c>
      <c r="B17" s="29">
        <f t="shared" ref="B17:D17" si="5">B16-B9</f>
        <v>615946307</v>
      </c>
      <c r="C17" s="29">
        <f t="shared" si="5"/>
        <v>2828500144.1799941</v>
      </c>
      <c r="D17" s="35">
        <f t="shared" si="5"/>
        <v>3203450568.1699915</v>
      </c>
      <c r="E17" s="1"/>
      <c r="F17" s="1"/>
      <c r="G17" s="1"/>
      <c r="H17" s="6"/>
      <c r="I17" s="6"/>
      <c r="J17" s="6"/>
      <c r="K17" s="1"/>
      <c r="L17" s="1"/>
      <c r="M17" s="1"/>
      <c r="N17" s="1"/>
    </row>
    <row r="18" spans="1:14" x14ac:dyDescent="0.25">
      <c r="A18" s="44" t="s">
        <v>657</v>
      </c>
      <c r="B18" s="45">
        <f>B17-B13</f>
        <v>615946307</v>
      </c>
      <c r="C18" s="45">
        <f t="shared" ref="C18" si="6">C17-C13</f>
        <v>1542662974.549994</v>
      </c>
      <c r="D18" s="46">
        <f>D17-D13</f>
        <v>1963824054.8599916</v>
      </c>
      <c r="E18" s="1"/>
      <c r="F18" s="1"/>
      <c r="G18" s="1"/>
      <c r="H18" s="6"/>
      <c r="I18" s="6"/>
      <c r="J18" s="6"/>
      <c r="K18" s="1"/>
      <c r="L18" s="1"/>
      <c r="M18" s="1"/>
      <c r="N18" s="1"/>
    </row>
    <row r="19" spans="1:14" x14ac:dyDescent="0.25">
      <c r="A19" s="1"/>
      <c r="B19" s="6"/>
      <c r="C19" s="30"/>
      <c r="D19" s="6"/>
      <c r="E19" s="1"/>
      <c r="F19" s="1"/>
      <c r="G19" s="1"/>
      <c r="H19" s="6"/>
      <c r="I19" s="6"/>
      <c r="J19" s="6"/>
      <c r="K19" s="1"/>
      <c r="L19" s="1"/>
      <c r="M19" s="1"/>
      <c r="N19" s="1"/>
    </row>
    <row r="20" spans="1:14" x14ac:dyDescent="0.25">
      <c r="A20" s="110" t="s">
        <v>5</v>
      </c>
      <c r="B20" s="2" t="s">
        <v>223</v>
      </c>
      <c r="C20" s="2" t="s">
        <v>8</v>
      </c>
      <c r="D20" s="3" t="s">
        <v>9</v>
      </c>
      <c r="E20" s="1"/>
      <c r="F20" s="1"/>
      <c r="G20" s="1"/>
      <c r="H20" s="6"/>
      <c r="I20" s="6"/>
      <c r="J20" s="6"/>
      <c r="K20" s="1"/>
      <c r="L20" s="1"/>
      <c r="M20" s="1"/>
      <c r="N20" s="1"/>
    </row>
    <row r="21" spans="1:14" x14ac:dyDescent="0.25">
      <c r="A21" s="31" t="s">
        <v>235</v>
      </c>
      <c r="B21" s="4">
        <f>SUM(B22:B23)</f>
        <v>779630340</v>
      </c>
      <c r="C21" s="28">
        <f t="shared" ref="C21:D21" si="7">SUM(C22:C23)</f>
        <v>546142796.20000005</v>
      </c>
      <c r="D21" s="19">
        <f t="shared" si="7"/>
        <v>546142796.20000005</v>
      </c>
      <c r="E21" s="1"/>
      <c r="F21" s="1"/>
      <c r="G21" s="1"/>
      <c r="H21" s="6"/>
      <c r="I21" s="6"/>
      <c r="J21" s="6"/>
      <c r="K21" s="1"/>
      <c r="L21" s="1"/>
      <c r="M21" s="1"/>
      <c r="N21" s="1"/>
    </row>
    <row r="22" spans="1:14" x14ac:dyDescent="0.25">
      <c r="A22" s="24" t="s">
        <v>236</v>
      </c>
      <c r="B22" s="30">
        <v>371330700</v>
      </c>
      <c r="C22" s="30">
        <v>76238167.790000007</v>
      </c>
      <c r="D22" s="36">
        <v>76238167.790000007</v>
      </c>
      <c r="E22" s="1"/>
      <c r="F22" s="1"/>
      <c r="G22" s="1"/>
      <c r="H22" s="6"/>
      <c r="I22" s="6"/>
      <c r="J22" s="6"/>
      <c r="K22" s="1"/>
      <c r="L22" s="1"/>
      <c r="M22" s="1"/>
      <c r="N22" s="1"/>
    </row>
    <row r="23" spans="1:14" x14ac:dyDescent="0.25">
      <c r="A23" s="24" t="s">
        <v>237</v>
      </c>
      <c r="B23" s="30">
        <v>408299640</v>
      </c>
      <c r="C23" s="30">
        <v>469904628.41000003</v>
      </c>
      <c r="D23" s="36">
        <v>469904628.41000003</v>
      </c>
      <c r="E23" s="1"/>
      <c r="F23" s="1"/>
      <c r="G23" s="1"/>
      <c r="H23" s="6"/>
      <c r="I23" s="6"/>
      <c r="J23" s="6"/>
      <c r="K23" s="1"/>
      <c r="L23" s="1"/>
      <c r="M23" s="1"/>
      <c r="N23" s="1"/>
    </row>
    <row r="24" spans="1:14" x14ac:dyDescent="0.25">
      <c r="A24" s="44" t="s">
        <v>238</v>
      </c>
      <c r="B24" s="45">
        <f>B18+B21</f>
        <v>1395576647</v>
      </c>
      <c r="C24" s="45">
        <f>C18+C21</f>
        <v>2088805770.749994</v>
      </c>
      <c r="D24" s="46">
        <f t="shared" ref="D24" si="8">D18+D21</f>
        <v>2509966851.0599918</v>
      </c>
      <c r="E24" s="1"/>
      <c r="F24" s="1"/>
      <c r="G24" s="1"/>
      <c r="H24" s="6"/>
      <c r="I24" s="6"/>
      <c r="J24" s="6"/>
      <c r="K24" s="1"/>
      <c r="L24" s="1"/>
      <c r="M24" s="1"/>
      <c r="N24" s="1"/>
    </row>
    <row r="25" spans="1:14" x14ac:dyDescent="0.25">
      <c r="A25" s="1"/>
      <c r="B25" s="6"/>
      <c r="C25" s="6"/>
      <c r="D25" s="6"/>
      <c r="E25" s="1"/>
      <c r="F25" s="1"/>
      <c r="G25" s="1"/>
      <c r="H25" s="6"/>
      <c r="I25" s="6"/>
      <c r="J25" s="6"/>
      <c r="K25" s="1"/>
      <c r="L25" s="1"/>
      <c r="M25" s="1"/>
      <c r="N25" s="1"/>
    </row>
    <row r="26" spans="1:14" ht="27" x14ac:dyDescent="0.25">
      <c r="A26" s="110" t="s">
        <v>5</v>
      </c>
      <c r="B26" s="2" t="s">
        <v>632</v>
      </c>
      <c r="C26" s="33" t="s">
        <v>8</v>
      </c>
      <c r="D26" s="3" t="s">
        <v>496</v>
      </c>
      <c r="E26" s="1"/>
      <c r="F26" s="1"/>
      <c r="G26" s="1"/>
      <c r="H26" s="6"/>
      <c r="I26" s="6"/>
      <c r="J26" s="6"/>
      <c r="K26" s="1"/>
      <c r="L26" s="1"/>
      <c r="M26" s="1"/>
      <c r="N26" s="1"/>
    </row>
    <row r="27" spans="1:14" x14ac:dyDescent="0.25">
      <c r="A27" s="31" t="s">
        <v>239</v>
      </c>
      <c r="B27" s="4">
        <f>SUM(B28:B29)</f>
        <v>0</v>
      </c>
      <c r="C27" s="4">
        <f t="shared" ref="C27:D27" si="9">SUM(C28:C29)</f>
        <v>1735000000</v>
      </c>
      <c r="D27" s="19">
        <f t="shared" si="9"/>
        <v>1735000000</v>
      </c>
      <c r="E27" s="1"/>
      <c r="F27" s="1"/>
      <c r="G27" s="1"/>
      <c r="H27" s="6"/>
      <c r="I27" s="6"/>
      <c r="J27" s="6"/>
      <c r="K27" s="1"/>
      <c r="L27" s="1"/>
      <c r="M27" s="1"/>
      <c r="N27" s="1"/>
    </row>
    <row r="28" spans="1:14" x14ac:dyDescent="0.25">
      <c r="A28" s="24" t="s">
        <v>240</v>
      </c>
      <c r="B28" s="6">
        <v>0</v>
      </c>
      <c r="C28" s="6">
        <v>1735000000</v>
      </c>
      <c r="D28" s="17">
        <v>1735000000</v>
      </c>
      <c r="E28" s="1"/>
      <c r="F28" s="1"/>
      <c r="G28" s="1"/>
      <c r="H28" s="6"/>
      <c r="I28" s="6"/>
      <c r="J28" s="6"/>
      <c r="K28" s="1"/>
      <c r="L28" s="1"/>
      <c r="M28" s="1"/>
      <c r="N28" s="1"/>
    </row>
    <row r="29" spans="1:14" x14ac:dyDescent="0.25">
      <c r="A29" s="24" t="s">
        <v>241</v>
      </c>
      <c r="B29" s="6">
        <v>0</v>
      </c>
      <c r="C29" s="6">
        <v>0</v>
      </c>
      <c r="D29" s="17">
        <v>0</v>
      </c>
      <c r="E29" s="1"/>
      <c r="F29" s="1"/>
      <c r="G29" s="1"/>
      <c r="H29" s="6"/>
      <c r="I29" s="6"/>
      <c r="J29" s="6"/>
      <c r="K29" s="1"/>
      <c r="L29" s="1"/>
      <c r="M29" s="1"/>
      <c r="N29" s="1"/>
    </row>
    <row r="30" spans="1:14" x14ac:dyDescent="0.25">
      <c r="A30" s="22" t="s">
        <v>242</v>
      </c>
      <c r="B30" s="29">
        <f>SUM(B31:B32)</f>
        <v>615946307</v>
      </c>
      <c r="C30" s="29">
        <f t="shared" ref="C30:D30" si="10">SUM(C31:C32)</f>
        <v>877973186.89999998</v>
      </c>
      <c r="D30" s="35">
        <f t="shared" si="10"/>
        <v>877973186.89999998</v>
      </c>
      <c r="E30" s="1"/>
      <c r="F30" s="1"/>
      <c r="G30" s="1"/>
      <c r="H30" s="6"/>
      <c r="I30" s="6"/>
      <c r="J30" s="6"/>
      <c r="K30" s="1"/>
      <c r="L30" s="1"/>
      <c r="M30" s="1"/>
      <c r="N30" s="1"/>
    </row>
    <row r="31" spans="1:14" x14ac:dyDescent="0.25">
      <c r="A31" s="24" t="s">
        <v>243</v>
      </c>
      <c r="B31" s="30">
        <v>66863555</v>
      </c>
      <c r="C31" s="30">
        <v>381329513.20999998</v>
      </c>
      <c r="D31" s="36">
        <v>381329513.20999998</v>
      </c>
      <c r="E31" s="1"/>
      <c r="F31" s="1"/>
      <c r="G31" s="1"/>
      <c r="H31" s="6"/>
      <c r="I31" s="6"/>
      <c r="J31" s="6"/>
      <c r="K31" s="1"/>
      <c r="L31" s="1"/>
      <c r="M31" s="1"/>
      <c r="N31" s="1"/>
    </row>
    <row r="32" spans="1:14" x14ac:dyDescent="0.25">
      <c r="A32" s="24" t="s">
        <v>244</v>
      </c>
      <c r="B32" s="30">
        <v>549082752</v>
      </c>
      <c r="C32" s="30">
        <v>496643673.69</v>
      </c>
      <c r="D32" s="36">
        <v>496643673.69</v>
      </c>
      <c r="E32" s="1"/>
      <c r="F32" s="1"/>
      <c r="G32" s="1"/>
      <c r="H32" s="6"/>
      <c r="I32" s="6"/>
      <c r="J32" s="6"/>
      <c r="K32" s="1"/>
      <c r="L32" s="1"/>
      <c r="M32" s="1"/>
      <c r="N32" s="1"/>
    </row>
    <row r="33" spans="1:14" x14ac:dyDescent="0.25">
      <c r="A33" s="44" t="s">
        <v>655</v>
      </c>
      <c r="B33" s="45">
        <f>B27-B30</f>
        <v>-615946307</v>
      </c>
      <c r="C33" s="45">
        <f t="shared" ref="C33:D33" si="11">C27-C30</f>
        <v>857026813.10000002</v>
      </c>
      <c r="D33" s="46">
        <f t="shared" si="11"/>
        <v>857026813.10000002</v>
      </c>
      <c r="E33" s="1"/>
      <c r="F33" s="1"/>
      <c r="G33" s="1"/>
      <c r="H33" s="6"/>
      <c r="I33" s="6"/>
      <c r="J33" s="6"/>
      <c r="K33" s="1"/>
      <c r="L33" s="1"/>
      <c r="M33" s="1"/>
      <c r="N33" s="1"/>
    </row>
    <row r="34" spans="1:14" x14ac:dyDescent="0.25">
      <c r="A34" s="1"/>
      <c r="B34" s="6"/>
      <c r="C34" s="6"/>
      <c r="D34" s="6"/>
      <c r="E34" s="1"/>
      <c r="F34" s="1"/>
      <c r="G34" s="1"/>
      <c r="H34" s="6"/>
      <c r="I34" s="6"/>
      <c r="J34" s="6"/>
      <c r="K34" s="1"/>
      <c r="L34" s="1"/>
      <c r="M34" s="1"/>
      <c r="N34" s="1"/>
    </row>
    <row r="35" spans="1:14" ht="27" x14ac:dyDescent="0.25">
      <c r="A35" s="110" t="s">
        <v>5</v>
      </c>
      <c r="B35" s="2" t="s">
        <v>632</v>
      </c>
      <c r="C35" s="33" t="s">
        <v>8</v>
      </c>
      <c r="D35" s="3" t="s">
        <v>496</v>
      </c>
      <c r="E35" s="1"/>
      <c r="F35" s="1"/>
      <c r="G35" s="1"/>
      <c r="H35" s="6"/>
      <c r="I35" s="6"/>
      <c r="J35" s="6"/>
      <c r="K35" s="1"/>
      <c r="L35" s="1"/>
      <c r="M35" s="1"/>
      <c r="N35" s="1"/>
    </row>
    <row r="36" spans="1:14" x14ac:dyDescent="0.25">
      <c r="A36" s="95" t="s">
        <v>245</v>
      </c>
      <c r="B36" s="96">
        <f t="shared" ref="B36:D36" si="12">B7</f>
        <v>25800670066</v>
      </c>
      <c r="C36" s="96">
        <f t="shared" si="12"/>
        <v>25604797816.709999</v>
      </c>
      <c r="D36" s="97">
        <f t="shared" si="12"/>
        <v>25604797816.709999</v>
      </c>
      <c r="E36" s="1"/>
      <c r="F36" s="1"/>
      <c r="G36" s="1"/>
      <c r="H36" s="6"/>
      <c r="I36" s="6"/>
      <c r="J36" s="6"/>
      <c r="K36" s="1"/>
      <c r="L36" s="1"/>
      <c r="M36" s="1"/>
      <c r="N36" s="1"/>
    </row>
    <row r="37" spans="1:14" x14ac:dyDescent="0.25">
      <c r="A37" s="24" t="s">
        <v>656</v>
      </c>
      <c r="B37" s="30">
        <f>B28-B31</f>
        <v>-66863555</v>
      </c>
      <c r="C37" s="30">
        <f>C28-C31</f>
        <v>1353670486.79</v>
      </c>
      <c r="D37" s="36">
        <f>D28-D31</f>
        <v>1353670486.79</v>
      </c>
      <c r="E37" s="1"/>
      <c r="F37" s="1"/>
      <c r="G37" s="1"/>
      <c r="H37" s="6"/>
      <c r="I37" s="6"/>
      <c r="J37" s="6"/>
      <c r="K37" s="1"/>
      <c r="L37" s="1"/>
      <c r="M37" s="1"/>
      <c r="N37" s="1"/>
    </row>
    <row r="38" spans="1:14" x14ac:dyDescent="0.25">
      <c r="A38" s="24" t="s">
        <v>240</v>
      </c>
      <c r="B38" s="30">
        <f t="shared" ref="B38:D38" si="13">B28</f>
        <v>0</v>
      </c>
      <c r="C38" s="30">
        <f t="shared" si="13"/>
        <v>1735000000</v>
      </c>
      <c r="D38" s="36">
        <f t="shared" si="13"/>
        <v>1735000000</v>
      </c>
      <c r="E38" s="1"/>
      <c r="F38" s="1"/>
      <c r="G38" s="1"/>
      <c r="H38" s="6"/>
      <c r="I38" s="6"/>
      <c r="J38" s="6"/>
      <c r="K38" s="1"/>
      <c r="L38" s="1"/>
      <c r="M38" s="1"/>
      <c r="N38" s="1"/>
    </row>
    <row r="39" spans="1:14" x14ac:dyDescent="0.25">
      <c r="A39" s="24" t="s">
        <v>243</v>
      </c>
      <c r="B39" s="30">
        <f>B31</f>
        <v>66863555</v>
      </c>
      <c r="C39" s="30">
        <f t="shared" ref="C39:D39" si="14">C31</f>
        <v>381329513.20999998</v>
      </c>
      <c r="D39" s="36">
        <f t="shared" si="14"/>
        <v>381329513.20999998</v>
      </c>
      <c r="E39" s="1"/>
      <c r="F39" s="1"/>
      <c r="G39" s="1"/>
      <c r="H39" s="6"/>
      <c r="I39" s="6"/>
      <c r="J39" s="6"/>
      <c r="K39" s="1"/>
      <c r="L39" s="1"/>
      <c r="M39" s="1"/>
      <c r="N39" s="1"/>
    </row>
    <row r="40" spans="1:14" x14ac:dyDescent="0.25">
      <c r="A40" s="24" t="s">
        <v>246</v>
      </c>
      <c r="B40" s="30">
        <f t="shared" ref="B40:D40" si="15">B11</f>
        <v>25733806511</v>
      </c>
      <c r="C40" s="30">
        <f t="shared" si="15"/>
        <v>24549951062.919998</v>
      </c>
      <c r="D40" s="36">
        <f t="shared" si="15"/>
        <v>24129184623.650002</v>
      </c>
      <c r="E40" s="1"/>
      <c r="F40" s="1"/>
      <c r="G40" s="1"/>
      <c r="H40" s="6"/>
      <c r="I40" s="6"/>
      <c r="J40" s="6"/>
      <c r="K40" s="1"/>
      <c r="L40" s="1"/>
      <c r="M40" s="1"/>
      <c r="N40" s="1"/>
    </row>
    <row r="41" spans="1:14" x14ac:dyDescent="0.25">
      <c r="A41" s="24" t="s">
        <v>247</v>
      </c>
      <c r="B41" s="94">
        <f t="shared" ref="B41:D41" si="16">B14</f>
        <v>0</v>
      </c>
      <c r="C41" s="30">
        <f t="shared" si="16"/>
        <v>1269593909.6800001</v>
      </c>
      <c r="D41" s="36">
        <f t="shared" si="16"/>
        <v>1223383253.3599999</v>
      </c>
      <c r="E41" s="1"/>
      <c r="F41" s="1"/>
      <c r="G41" s="1"/>
      <c r="H41" s="6"/>
      <c r="I41" s="6"/>
      <c r="J41" s="6"/>
      <c r="K41" s="1"/>
      <c r="L41" s="1"/>
      <c r="M41" s="1"/>
      <c r="N41" s="1"/>
    </row>
    <row r="42" spans="1:14" x14ac:dyDescent="0.25">
      <c r="A42" s="22" t="s">
        <v>597</v>
      </c>
      <c r="B42" s="29">
        <f>B36+B37-B40+B41</f>
        <v>0</v>
      </c>
      <c r="C42" s="29">
        <f t="shared" ref="C42:D42" si="17">C36+C37-C40+C41</f>
        <v>3678111150.2600021</v>
      </c>
      <c r="D42" s="35">
        <f t="shared" si="17"/>
        <v>4052666933.2099981</v>
      </c>
      <c r="E42" s="1"/>
      <c r="F42" s="1"/>
      <c r="G42" s="1"/>
      <c r="H42" s="6"/>
      <c r="I42" s="6"/>
      <c r="J42" s="6"/>
      <c r="K42" s="1"/>
      <c r="L42" s="1"/>
      <c r="M42" s="1"/>
      <c r="N42" s="1"/>
    </row>
    <row r="43" spans="1:14" x14ac:dyDescent="0.25">
      <c r="A43" s="44" t="s">
        <v>653</v>
      </c>
      <c r="B43" s="45">
        <f>B42-B37</f>
        <v>66863555</v>
      </c>
      <c r="C43" s="45">
        <f t="shared" ref="C43:D43" si="18">C42-C37</f>
        <v>2324440663.4700022</v>
      </c>
      <c r="D43" s="46">
        <f t="shared" si="18"/>
        <v>2698996446.4199982</v>
      </c>
      <c r="E43" s="1"/>
      <c r="F43" s="1"/>
      <c r="G43" s="1"/>
      <c r="H43" s="6"/>
      <c r="I43" s="6"/>
      <c r="J43" s="6"/>
      <c r="K43" s="1"/>
      <c r="L43" s="1"/>
      <c r="M43" s="1"/>
      <c r="N43" s="1"/>
    </row>
    <row r="44" spans="1:14" x14ac:dyDescent="0.25">
      <c r="A44" s="1"/>
      <c r="B44" s="6"/>
      <c r="C44" s="6"/>
      <c r="D44" s="6"/>
      <c r="E44" s="1"/>
      <c r="F44" s="1"/>
      <c r="G44" s="1"/>
      <c r="H44" s="6"/>
      <c r="I44" s="6"/>
      <c r="J44" s="6"/>
      <c r="K44" s="1"/>
      <c r="L44" s="1"/>
      <c r="M44" s="1"/>
      <c r="N44" s="1"/>
    </row>
    <row r="45" spans="1:14" ht="27" x14ac:dyDescent="0.25">
      <c r="A45" s="110" t="s">
        <v>5</v>
      </c>
      <c r="B45" s="2" t="s">
        <v>632</v>
      </c>
      <c r="C45" s="33" t="s">
        <v>8</v>
      </c>
      <c r="D45" s="3" t="s">
        <v>496</v>
      </c>
      <c r="E45" s="1"/>
      <c r="F45" s="1"/>
      <c r="G45" s="1"/>
      <c r="H45" s="6"/>
      <c r="I45" s="6"/>
      <c r="J45" s="6"/>
      <c r="K45" s="1"/>
      <c r="L45" s="1"/>
      <c r="M45" s="1"/>
      <c r="N45" s="1"/>
    </row>
    <row r="46" spans="1:14" x14ac:dyDescent="0.25">
      <c r="A46" s="95" t="s">
        <v>248</v>
      </c>
      <c r="B46" s="96">
        <f t="shared" ref="B46:D46" si="19">B8</f>
        <v>20237380255</v>
      </c>
      <c r="C46" s="96">
        <f t="shared" si="19"/>
        <v>21218879904.939999</v>
      </c>
      <c r="D46" s="97">
        <f t="shared" si="19"/>
        <v>21218879904.939999</v>
      </c>
      <c r="E46" s="1"/>
      <c r="F46" s="1"/>
      <c r="G46" s="1"/>
      <c r="H46" s="6"/>
      <c r="I46" s="6"/>
      <c r="J46" s="6"/>
      <c r="K46" s="1"/>
      <c r="L46" s="1"/>
      <c r="M46" s="1"/>
      <c r="N46" s="1"/>
    </row>
    <row r="47" spans="1:14" x14ac:dyDescent="0.25">
      <c r="A47" s="24" t="s">
        <v>249</v>
      </c>
      <c r="B47" s="30">
        <f>B48-B49</f>
        <v>-549082752</v>
      </c>
      <c r="C47" s="30">
        <f t="shared" ref="C47:D47" si="20">C48-C49</f>
        <v>-496643673.69</v>
      </c>
      <c r="D47" s="36">
        <f t="shared" si="20"/>
        <v>-496643673.69</v>
      </c>
      <c r="E47" s="1"/>
      <c r="F47" s="1"/>
      <c r="G47" s="1"/>
      <c r="H47" s="6"/>
      <c r="I47" s="6"/>
      <c r="J47" s="6"/>
      <c r="K47" s="1"/>
      <c r="L47" s="1"/>
      <c r="M47" s="1"/>
      <c r="N47" s="1"/>
    </row>
    <row r="48" spans="1:14" x14ac:dyDescent="0.25">
      <c r="A48" s="24" t="s">
        <v>241</v>
      </c>
      <c r="B48" s="30">
        <f>B29</f>
        <v>0</v>
      </c>
      <c r="C48" s="30">
        <f t="shared" ref="C48:D48" si="21">C29</f>
        <v>0</v>
      </c>
      <c r="D48" s="36">
        <f t="shared" si="21"/>
        <v>0</v>
      </c>
      <c r="E48" s="1"/>
      <c r="F48" s="1"/>
      <c r="G48" s="1"/>
      <c r="H48" s="6"/>
      <c r="I48" s="6"/>
      <c r="J48" s="6"/>
      <c r="K48" s="1"/>
      <c r="L48" s="1"/>
      <c r="M48" s="1"/>
      <c r="N48" s="1"/>
    </row>
    <row r="49" spans="1:14" x14ac:dyDescent="0.25">
      <c r="A49" s="24" t="s">
        <v>244</v>
      </c>
      <c r="B49" s="30">
        <f>B32</f>
        <v>549082752</v>
      </c>
      <c r="C49" s="30">
        <f>C32</f>
        <v>496643673.69</v>
      </c>
      <c r="D49" s="36">
        <f>D32</f>
        <v>496643673.69</v>
      </c>
      <c r="E49" s="1"/>
      <c r="F49" s="1"/>
      <c r="G49" s="1"/>
      <c r="H49" s="6"/>
      <c r="I49" s="6"/>
      <c r="J49" s="6"/>
      <c r="K49" s="1"/>
      <c r="L49" s="1"/>
      <c r="M49" s="1"/>
      <c r="N49" s="1"/>
    </row>
    <row r="50" spans="1:14" x14ac:dyDescent="0.25">
      <c r="A50" s="24" t="s">
        <v>250</v>
      </c>
      <c r="B50" s="30">
        <f t="shared" ref="B50:D50" si="22">B12</f>
        <v>19688297503</v>
      </c>
      <c r="C50" s="30">
        <f t="shared" si="22"/>
        <v>20731063684.18</v>
      </c>
      <c r="D50" s="36">
        <f t="shared" si="22"/>
        <v>20730669043.139999</v>
      </c>
      <c r="E50" s="1"/>
      <c r="F50" s="1"/>
      <c r="G50" s="1"/>
      <c r="H50" s="6"/>
      <c r="I50" s="6"/>
      <c r="J50" s="6"/>
      <c r="K50" s="1"/>
      <c r="L50" s="1"/>
      <c r="M50" s="1"/>
      <c r="N50" s="1"/>
    </row>
    <row r="51" spans="1:14" x14ac:dyDescent="0.25">
      <c r="A51" s="24" t="s">
        <v>251</v>
      </c>
      <c r="B51" s="94">
        <f>B15</f>
        <v>0</v>
      </c>
      <c r="C51" s="30">
        <f>C15</f>
        <v>16243259.949999999</v>
      </c>
      <c r="D51" s="36">
        <f>D15</f>
        <v>16243259.949999999</v>
      </c>
      <c r="E51" s="1"/>
      <c r="F51" s="1"/>
      <c r="G51" s="1"/>
      <c r="H51" s="6"/>
      <c r="I51" s="6"/>
      <c r="J51" s="6"/>
      <c r="K51" s="1"/>
      <c r="L51" s="1"/>
      <c r="M51" s="1"/>
      <c r="N51" s="1"/>
    </row>
    <row r="52" spans="1:14" x14ac:dyDescent="0.25">
      <c r="A52" s="22" t="s">
        <v>652</v>
      </c>
      <c r="B52" s="29">
        <f>B46+B47-B50+B51</f>
        <v>0</v>
      </c>
      <c r="C52" s="29">
        <f>C46+C47-C50+C51</f>
        <v>7415807.0199996941</v>
      </c>
      <c r="D52" s="35">
        <f t="shared" ref="D52" si="23">D46+D47-D50+D51</f>
        <v>7810448.0600006096</v>
      </c>
      <c r="E52" s="1"/>
      <c r="F52" s="1"/>
      <c r="G52" s="1"/>
      <c r="H52" s="6"/>
      <c r="I52" s="6"/>
      <c r="J52" s="6"/>
      <c r="K52" s="1"/>
      <c r="L52" s="1"/>
      <c r="M52" s="1"/>
      <c r="N52" s="1"/>
    </row>
    <row r="53" spans="1:14" x14ac:dyDescent="0.25">
      <c r="A53" s="44" t="s">
        <v>654</v>
      </c>
      <c r="B53" s="45">
        <f>B52-B47</f>
        <v>549082752</v>
      </c>
      <c r="C53" s="45">
        <f t="shared" ref="C53:D53" si="24">C52-C47</f>
        <v>504059480.70999968</v>
      </c>
      <c r="D53" s="46">
        <f t="shared" si="24"/>
        <v>504454121.7500006</v>
      </c>
      <c r="E53" s="1"/>
      <c r="F53" s="1"/>
      <c r="G53" s="1"/>
      <c r="H53" s="6"/>
      <c r="I53" s="6"/>
      <c r="J53" s="6"/>
      <c r="K53" s="1"/>
      <c r="L53" s="1"/>
      <c r="M53" s="1"/>
      <c r="N53" s="1"/>
    </row>
    <row r="54" spans="1:14" x14ac:dyDescent="0.25">
      <c r="A54" s="1" t="s">
        <v>1</v>
      </c>
      <c r="B54" s="1"/>
      <c r="C54" s="1"/>
      <c r="D54" s="1"/>
      <c r="E54" s="1"/>
      <c r="F54" s="1"/>
      <c r="G54" s="1"/>
      <c r="H54" s="6"/>
      <c r="I54" s="6"/>
      <c r="J54" s="6"/>
      <c r="K54" s="1"/>
      <c r="L54" s="1"/>
      <c r="M54" s="1"/>
      <c r="N54" s="1"/>
    </row>
    <row r="55" spans="1:14" x14ac:dyDescent="0.25">
      <c r="A55" s="195"/>
      <c r="B55" s="195"/>
      <c r="C55" s="195"/>
      <c r="D55" s="195"/>
      <c r="E55" s="1"/>
      <c r="F55" s="1"/>
      <c r="G55" s="1"/>
      <c r="H55" s="1"/>
      <c r="I55" s="1"/>
      <c r="J55" s="1"/>
      <c r="K55" s="1"/>
      <c r="L55" s="1"/>
      <c r="M55" s="1"/>
      <c r="N55" s="1"/>
    </row>
    <row r="56" spans="1:14" x14ac:dyDescent="0.25">
      <c r="B56" s="1"/>
      <c r="C56" s="1"/>
      <c r="D56" s="1"/>
      <c r="E56" s="1"/>
      <c r="F56" s="1"/>
      <c r="G56" s="1"/>
      <c r="H56" s="1"/>
      <c r="I56" s="1"/>
      <c r="J56" s="1"/>
      <c r="K56" s="1"/>
      <c r="L56" s="1"/>
      <c r="M56" s="1"/>
      <c r="N56" s="1"/>
    </row>
    <row r="57" spans="1:14" x14ac:dyDescent="0.25">
      <c r="A57" s="1"/>
      <c r="B57" s="1"/>
      <c r="C57" s="1"/>
      <c r="D57" s="1"/>
      <c r="E57" s="1"/>
      <c r="F57" s="1"/>
      <c r="G57" s="1"/>
      <c r="H57" s="1"/>
      <c r="I57" s="1"/>
      <c r="J57" s="1"/>
      <c r="K57" s="1"/>
      <c r="L57" s="1"/>
      <c r="M57" s="1"/>
      <c r="N57" s="1"/>
    </row>
    <row r="58" spans="1:14" x14ac:dyDescent="0.25">
      <c r="A58" s="1"/>
      <c r="B58" s="1"/>
      <c r="C58" s="1"/>
      <c r="D58" s="1"/>
      <c r="E58" s="1"/>
      <c r="F58" s="1"/>
      <c r="G58" s="1"/>
      <c r="H58" s="1"/>
      <c r="I58" s="1"/>
      <c r="J58" s="1"/>
      <c r="K58" s="1"/>
      <c r="L58" s="1"/>
      <c r="M58" s="1"/>
      <c r="N58" s="1"/>
    </row>
    <row r="59" spans="1:14" x14ac:dyDescent="0.25">
      <c r="A59" s="1"/>
      <c r="B59" s="1"/>
      <c r="C59" s="1"/>
      <c r="D59" s="1"/>
      <c r="E59" s="1"/>
      <c r="F59" s="1"/>
      <c r="G59" s="1"/>
      <c r="H59" s="1"/>
      <c r="I59" s="1"/>
      <c r="J59" s="1"/>
      <c r="K59" s="1"/>
      <c r="L59" s="1"/>
      <c r="M59" s="1"/>
      <c r="N59" s="1"/>
    </row>
    <row r="60" spans="1:14" x14ac:dyDescent="0.25">
      <c r="A60" s="1"/>
      <c r="B60" s="1"/>
      <c r="C60" s="1"/>
      <c r="D60" s="1"/>
      <c r="E60" s="1"/>
      <c r="F60" s="1"/>
      <c r="G60" s="1"/>
      <c r="H60" s="1"/>
      <c r="I60" s="1"/>
      <c r="J60" s="1"/>
      <c r="K60" s="1"/>
      <c r="L60" s="1"/>
      <c r="M60" s="1"/>
      <c r="N60" s="1"/>
    </row>
    <row r="61" spans="1:14" x14ac:dyDescent="0.25">
      <c r="A61" s="1"/>
      <c r="B61" s="1"/>
      <c r="C61" s="1"/>
      <c r="D61" s="1"/>
      <c r="E61" s="1"/>
      <c r="F61" s="1"/>
      <c r="G61" s="1"/>
      <c r="H61" s="1"/>
      <c r="I61" s="1"/>
      <c r="J61" s="1"/>
      <c r="K61" s="1"/>
      <c r="L61" s="1"/>
      <c r="M61" s="1"/>
      <c r="N61" s="1"/>
    </row>
    <row r="62" spans="1:14" x14ac:dyDescent="0.25">
      <c r="A62" s="1"/>
      <c r="B62" s="1"/>
      <c r="C62" s="1"/>
      <c r="D62" s="1"/>
      <c r="E62" s="1"/>
      <c r="F62" s="1"/>
      <c r="G62" s="1"/>
      <c r="H62" s="1"/>
      <c r="I62" s="1"/>
      <c r="J62" s="1"/>
      <c r="K62" s="1"/>
      <c r="L62" s="1"/>
      <c r="M62" s="1"/>
      <c r="N62" s="1"/>
    </row>
    <row r="63" spans="1:14" x14ac:dyDescent="0.25">
      <c r="A63" s="1"/>
      <c r="B63" s="1"/>
      <c r="C63" s="1"/>
      <c r="D63" s="1"/>
      <c r="E63" s="1"/>
      <c r="F63" s="1"/>
      <c r="G63" s="1"/>
      <c r="H63" s="1"/>
      <c r="I63" s="1"/>
      <c r="J63" s="1"/>
      <c r="K63" s="1"/>
      <c r="L63" s="1"/>
      <c r="M63" s="1"/>
      <c r="N63" s="1"/>
    </row>
    <row r="64" spans="1:14" x14ac:dyDescent="0.25">
      <c r="A64" s="1"/>
      <c r="B64" s="1"/>
      <c r="C64" s="1"/>
      <c r="D64" s="1"/>
      <c r="E64" s="1"/>
      <c r="F64" s="1"/>
      <c r="G64" s="1"/>
      <c r="H64" s="1"/>
      <c r="I64" s="1"/>
      <c r="J64" s="1"/>
      <c r="K64" s="1"/>
      <c r="L64" s="1"/>
      <c r="M64" s="1"/>
      <c r="N64" s="1"/>
    </row>
    <row r="65" spans="1:14" x14ac:dyDescent="0.25">
      <c r="A65" s="1"/>
      <c r="B65" s="1"/>
      <c r="C65" s="1"/>
      <c r="D65" s="1"/>
      <c r="E65" s="1"/>
      <c r="F65" s="1"/>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1"/>
      <c r="C68" s="1"/>
      <c r="D68" s="1"/>
      <c r="E68" s="1"/>
      <c r="F68" s="1"/>
      <c r="G68" s="1"/>
      <c r="H68" s="1"/>
      <c r="I68" s="1"/>
      <c r="J68" s="1"/>
      <c r="K68" s="1"/>
      <c r="L68" s="1"/>
      <c r="M68" s="1"/>
      <c r="N68" s="1"/>
    </row>
    <row r="69" spans="1:14" x14ac:dyDescent="0.25">
      <c r="A69" s="1"/>
      <c r="B69" s="1"/>
      <c r="C69" s="1"/>
      <c r="D69" s="1"/>
      <c r="E69" s="1"/>
      <c r="F69" s="1"/>
      <c r="G69" s="1"/>
      <c r="H69" s="1"/>
      <c r="I69" s="1"/>
      <c r="J69" s="1"/>
      <c r="K69" s="1"/>
      <c r="L69" s="1"/>
      <c r="M69" s="1"/>
      <c r="N69" s="1"/>
    </row>
    <row r="70" spans="1:14" x14ac:dyDescent="0.25">
      <c r="A70" s="1"/>
      <c r="B70" s="1"/>
      <c r="C70" s="1"/>
      <c r="D70" s="1"/>
      <c r="E70" s="1"/>
      <c r="F70" s="1"/>
      <c r="G70" s="1"/>
      <c r="H70" s="1"/>
      <c r="I70" s="1"/>
      <c r="J70" s="1"/>
      <c r="K70" s="1"/>
      <c r="L70" s="1"/>
      <c r="M70" s="1"/>
      <c r="N70" s="1"/>
    </row>
    <row r="71" spans="1:14" x14ac:dyDescent="0.25">
      <c r="A71" s="1"/>
      <c r="B71" s="1"/>
      <c r="C71" s="1"/>
      <c r="D71" s="1"/>
      <c r="E71" s="1"/>
      <c r="F71" s="1"/>
      <c r="G71" s="1"/>
      <c r="H71" s="1"/>
      <c r="I71" s="1"/>
      <c r="J71" s="1"/>
      <c r="K71" s="1"/>
      <c r="L71" s="1"/>
      <c r="M71" s="1"/>
      <c r="N71" s="1"/>
    </row>
    <row r="72" spans="1:14" x14ac:dyDescent="0.25">
      <c r="A72" s="1"/>
      <c r="B72" s="1"/>
      <c r="C72" s="1"/>
      <c r="D72" s="1"/>
      <c r="E72" s="1"/>
      <c r="F72" s="1"/>
      <c r="G72" s="1"/>
      <c r="H72" s="1"/>
      <c r="I72" s="1"/>
      <c r="J72" s="1"/>
      <c r="K72" s="1"/>
      <c r="L72" s="1"/>
      <c r="M72" s="1"/>
      <c r="N72" s="1"/>
    </row>
    <row r="73" spans="1:14" x14ac:dyDescent="0.25">
      <c r="A73" s="1"/>
      <c r="B73" s="1"/>
      <c r="C73" s="1"/>
      <c r="D73" s="1"/>
      <c r="E73" s="1"/>
      <c r="F73" s="1"/>
      <c r="G73" s="1"/>
      <c r="H73" s="1"/>
      <c r="I73" s="1"/>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row r="81" spans="1:14" x14ac:dyDescent="0.25">
      <c r="A81" s="1"/>
      <c r="B81" s="1"/>
      <c r="C81" s="1"/>
      <c r="D81" s="1"/>
      <c r="E81" s="1"/>
      <c r="F81" s="1"/>
      <c r="G81" s="1"/>
      <c r="H81" s="1"/>
      <c r="I81" s="1"/>
      <c r="J81" s="1"/>
      <c r="K81" s="1"/>
      <c r="L81" s="1"/>
      <c r="M81" s="1"/>
      <c r="N81" s="1"/>
    </row>
    <row r="82" spans="1:14" x14ac:dyDescent="0.25">
      <c r="A82" s="1"/>
      <c r="B82" s="1"/>
      <c r="C82" s="1"/>
      <c r="D82" s="1"/>
      <c r="E82" s="1"/>
      <c r="F82" s="1"/>
      <c r="G82" s="1"/>
      <c r="H82" s="1"/>
      <c r="I82" s="1"/>
      <c r="J82" s="1"/>
      <c r="K82" s="1"/>
      <c r="L82" s="1"/>
      <c r="M82" s="1"/>
      <c r="N82" s="1"/>
    </row>
    <row r="83" spans="1:14" x14ac:dyDescent="0.25">
      <c r="A83" s="1"/>
      <c r="B83" s="1"/>
      <c r="C83" s="1"/>
      <c r="D83" s="1"/>
      <c r="E83" s="1"/>
      <c r="F83" s="1"/>
      <c r="G83" s="1"/>
      <c r="H83" s="1"/>
      <c r="I83" s="1"/>
      <c r="J83" s="1"/>
      <c r="K83" s="1"/>
      <c r="L83" s="1"/>
      <c r="M83" s="1"/>
      <c r="N83" s="1"/>
    </row>
    <row r="84" spans="1:14" x14ac:dyDescent="0.25">
      <c r="A84" s="1"/>
      <c r="B84" s="1"/>
      <c r="C84" s="1"/>
      <c r="D84" s="1"/>
      <c r="E84" s="1"/>
      <c r="F84" s="1"/>
      <c r="G84" s="1"/>
      <c r="H84" s="1"/>
      <c r="I84" s="1"/>
      <c r="J84" s="1"/>
      <c r="K84" s="1"/>
      <c r="L84" s="1"/>
      <c r="M84" s="1"/>
      <c r="N84" s="1"/>
    </row>
    <row r="85" spans="1:14" x14ac:dyDescent="0.25">
      <c r="A85" s="1"/>
      <c r="B85" s="1"/>
      <c r="C85" s="1"/>
      <c r="D85" s="1"/>
      <c r="E85" s="1"/>
      <c r="F85" s="1"/>
      <c r="G85" s="1"/>
      <c r="H85" s="1"/>
      <c r="I85" s="1"/>
      <c r="J85" s="1"/>
      <c r="K85" s="1"/>
      <c r="L85" s="1"/>
      <c r="M85" s="1"/>
      <c r="N85" s="1"/>
    </row>
    <row r="86" spans="1:14" x14ac:dyDescent="0.25">
      <c r="A86" s="1"/>
      <c r="B86" s="1"/>
      <c r="C86" s="1"/>
      <c r="D86" s="1"/>
      <c r="E86" s="1"/>
      <c r="F86" s="1"/>
      <c r="G86" s="1"/>
      <c r="H86" s="1"/>
      <c r="I86" s="1"/>
      <c r="J86" s="1"/>
      <c r="K86" s="1"/>
      <c r="L86" s="1"/>
      <c r="M86" s="1"/>
      <c r="N86" s="1"/>
    </row>
    <row r="87" spans="1:14" x14ac:dyDescent="0.25">
      <c r="A87" s="1"/>
      <c r="B87" s="1"/>
      <c r="C87" s="1"/>
      <c r="D87" s="1"/>
      <c r="E87" s="1"/>
      <c r="F87" s="1"/>
      <c r="G87" s="1"/>
      <c r="H87" s="1"/>
      <c r="I87" s="1"/>
      <c r="J87" s="1"/>
      <c r="K87" s="1"/>
      <c r="L87" s="1"/>
      <c r="M87" s="1"/>
      <c r="N87" s="1"/>
    </row>
    <row r="88" spans="1:14" x14ac:dyDescent="0.25">
      <c r="A88" s="1"/>
      <c r="B88" s="1"/>
      <c r="C88" s="1"/>
      <c r="D88" s="1"/>
      <c r="E88" s="1"/>
      <c r="F88" s="1"/>
      <c r="G88" s="1"/>
      <c r="H88" s="1"/>
      <c r="I88" s="1"/>
      <c r="J88" s="1"/>
      <c r="K88" s="1"/>
      <c r="L88" s="1"/>
      <c r="M88" s="1"/>
      <c r="N88" s="1"/>
    </row>
    <row r="89" spans="1:14" x14ac:dyDescent="0.25">
      <c r="A89" s="1"/>
      <c r="B89" s="1"/>
      <c r="C89" s="1"/>
      <c r="D89" s="1"/>
      <c r="E89" s="1"/>
      <c r="F89" s="1"/>
      <c r="G89" s="1"/>
      <c r="H89" s="1"/>
      <c r="I89" s="1"/>
      <c r="J89" s="1"/>
      <c r="K89" s="1"/>
      <c r="L89" s="1"/>
      <c r="M89" s="1"/>
      <c r="N89" s="1"/>
    </row>
    <row r="90" spans="1:14" x14ac:dyDescent="0.25">
      <c r="A90" s="1"/>
      <c r="B90" s="1"/>
      <c r="C90" s="1"/>
      <c r="D90" s="1"/>
      <c r="E90" s="1"/>
      <c r="F90" s="1"/>
      <c r="G90" s="1"/>
      <c r="H90" s="1"/>
      <c r="I90" s="1"/>
      <c r="J90" s="1"/>
      <c r="K90" s="1"/>
      <c r="L90" s="1"/>
      <c r="M90" s="1"/>
      <c r="N90" s="1"/>
    </row>
    <row r="91" spans="1:14" x14ac:dyDescent="0.25">
      <c r="A91" s="1"/>
      <c r="B91" s="1"/>
      <c r="C91" s="1"/>
      <c r="D91" s="1"/>
      <c r="E91" s="1"/>
      <c r="F91" s="1"/>
      <c r="G91" s="1"/>
      <c r="H91" s="1"/>
      <c r="I91" s="1"/>
      <c r="J91" s="1"/>
      <c r="K91" s="1"/>
      <c r="L91" s="1"/>
      <c r="M91" s="1"/>
      <c r="N91" s="1"/>
    </row>
    <row r="92" spans="1:14" x14ac:dyDescent="0.25">
      <c r="A92" s="1"/>
      <c r="B92" s="1"/>
      <c r="C92" s="1"/>
      <c r="D92" s="1"/>
      <c r="E92" s="1"/>
      <c r="F92" s="1"/>
      <c r="G92" s="1"/>
      <c r="H92" s="1"/>
      <c r="I92" s="1"/>
      <c r="J92" s="1"/>
      <c r="K92" s="1"/>
      <c r="L92" s="1"/>
      <c r="M92" s="1"/>
      <c r="N92" s="1"/>
    </row>
    <row r="93" spans="1:14" x14ac:dyDescent="0.25">
      <c r="A93" s="1"/>
      <c r="B93" s="1"/>
      <c r="C93" s="1"/>
      <c r="D93" s="1"/>
      <c r="E93" s="1"/>
      <c r="F93" s="1"/>
      <c r="G93" s="1"/>
      <c r="H93" s="1"/>
      <c r="I93" s="1"/>
      <c r="J93" s="1"/>
      <c r="K93" s="1"/>
      <c r="L93" s="1"/>
      <c r="M93" s="1"/>
      <c r="N93" s="1"/>
    </row>
    <row r="94" spans="1:14" x14ac:dyDescent="0.25">
      <c r="A94" s="1"/>
      <c r="B94" s="1"/>
      <c r="C94" s="1"/>
      <c r="D94" s="1"/>
      <c r="E94" s="1"/>
      <c r="F94" s="1"/>
      <c r="G94" s="1"/>
      <c r="H94" s="1"/>
      <c r="I94" s="1"/>
      <c r="J94" s="1"/>
      <c r="K94" s="1"/>
      <c r="L94" s="1"/>
      <c r="M94" s="1"/>
      <c r="N94" s="1"/>
    </row>
  </sheetData>
  <mergeCells count="5">
    <mergeCell ref="A55:D55"/>
    <mergeCell ref="A1:D1"/>
    <mergeCell ref="A2:D2"/>
    <mergeCell ref="A3:D3"/>
    <mergeCell ref="A4:D4"/>
  </mergeCells>
  <printOptions horizontalCentered="1"/>
  <pageMargins left="0.78740157480314965" right="0.78740157480314965" top="1.9685039370078741" bottom="1.1811023622047245" header="0.31496062992125984" footer="0.31496062992125984"/>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0"/>
  <sheetViews>
    <sheetView showGridLines="0" tabSelected="1" zoomScale="80" zoomScaleNormal="80" workbookViewId="0">
      <selection activeCell="A5" sqref="A5"/>
    </sheetView>
  </sheetViews>
  <sheetFormatPr baseColWidth="10" defaultColWidth="11.42578125" defaultRowHeight="13.5" x14ac:dyDescent="0.25"/>
  <cols>
    <col min="1" max="1" width="72.7109375" style="114" customWidth="1"/>
    <col min="2" max="7" width="20.5703125" style="114" customWidth="1"/>
    <col min="8" max="8" width="11.42578125" style="114"/>
    <col min="9" max="9" width="16.5703125" style="114" bestFit="1" customWidth="1"/>
    <col min="10" max="16384" width="11.42578125" style="114"/>
  </cols>
  <sheetData>
    <row r="1" spans="1:19" x14ac:dyDescent="0.25">
      <c r="A1" s="212" t="s">
        <v>578</v>
      </c>
      <c r="B1" s="213"/>
      <c r="C1" s="213"/>
      <c r="D1" s="213"/>
      <c r="E1" s="213"/>
      <c r="F1" s="213"/>
      <c r="G1" s="214"/>
    </row>
    <row r="2" spans="1:19" x14ac:dyDescent="0.25">
      <c r="A2" s="217" t="s">
        <v>317</v>
      </c>
      <c r="B2" s="218"/>
      <c r="C2" s="218"/>
      <c r="D2" s="218"/>
      <c r="E2" s="218"/>
      <c r="F2" s="218"/>
      <c r="G2" s="219"/>
    </row>
    <row r="3" spans="1:19" x14ac:dyDescent="0.25">
      <c r="A3" s="217" t="s">
        <v>625</v>
      </c>
      <c r="B3" s="218"/>
      <c r="C3" s="218"/>
      <c r="D3" s="218"/>
      <c r="E3" s="218"/>
      <c r="F3" s="218"/>
      <c r="G3" s="219"/>
    </row>
    <row r="4" spans="1:19" x14ac:dyDescent="0.25">
      <c r="A4" s="217" t="s">
        <v>2</v>
      </c>
      <c r="B4" s="218"/>
      <c r="C4" s="218"/>
      <c r="D4" s="218"/>
      <c r="E4" s="218"/>
      <c r="F4" s="218"/>
      <c r="G4" s="219"/>
    </row>
    <row r="5" spans="1:19" x14ac:dyDescent="0.25">
      <c r="A5" s="223"/>
      <c r="B5" s="224"/>
      <c r="C5" s="224"/>
      <c r="D5" s="224"/>
      <c r="E5" s="224"/>
      <c r="F5" s="224"/>
      <c r="G5" s="225"/>
    </row>
    <row r="6" spans="1:19" ht="15" customHeight="1" x14ac:dyDescent="0.25">
      <c r="A6" s="229" t="s">
        <v>498</v>
      </c>
      <c r="B6" s="198" t="s">
        <v>316</v>
      </c>
      <c r="C6" s="199"/>
      <c r="D6" s="199"/>
      <c r="E6" s="199"/>
      <c r="F6" s="226"/>
      <c r="G6" s="227" t="s">
        <v>313</v>
      </c>
    </row>
    <row r="7" spans="1:19" ht="27" x14ac:dyDescent="0.25">
      <c r="A7" s="230"/>
      <c r="B7" s="112" t="s">
        <v>315</v>
      </c>
      <c r="C7" s="47" t="s">
        <v>499</v>
      </c>
      <c r="D7" s="113" t="s">
        <v>7</v>
      </c>
      <c r="E7" s="41" t="s">
        <v>8</v>
      </c>
      <c r="F7" s="115" t="s">
        <v>314</v>
      </c>
      <c r="G7" s="228"/>
    </row>
    <row r="8" spans="1:19" x14ac:dyDescent="0.25">
      <c r="A8" s="14" t="s">
        <v>312</v>
      </c>
      <c r="B8" s="8"/>
      <c r="C8" s="8"/>
      <c r="D8" s="8"/>
      <c r="E8" s="8"/>
      <c r="F8" s="8"/>
      <c r="G8" s="15"/>
    </row>
    <row r="9" spans="1:19" x14ac:dyDescent="0.25">
      <c r="A9" s="16" t="s">
        <v>311</v>
      </c>
      <c r="B9" s="6">
        <v>2785616196</v>
      </c>
      <c r="C9" s="6">
        <v>414682151.27999997</v>
      </c>
      <c r="D9" s="6">
        <v>3200298347.2800002</v>
      </c>
      <c r="E9" s="6">
        <v>3200298347.2800002</v>
      </c>
      <c r="F9" s="6">
        <v>3200298347.2800002</v>
      </c>
      <c r="G9" s="17">
        <v>414682151.27999997</v>
      </c>
      <c r="I9" s="6"/>
      <c r="N9" s="6"/>
      <c r="O9" s="6"/>
      <c r="P9" s="6"/>
      <c r="Q9" s="6"/>
      <c r="R9" s="6"/>
      <c r="S9" s="6"/>
    </row>
    <row r="10" spans="1:19" x14ac:dyDescent="0.25">
      <c r="A10" s="16" t="s">
        <v>310</v>
      </c>
      <c r="B10" s="6">
        <v>1375950420</v>
      </c>
      <c r="C10" s="6">
        <v>-1375950420</v>
      </c>
      <c r="D10" s="6">
        <v>0</v>
      </c>
      <c r="E10" s="6">
        <v>0</v>
      </c>
      <c r="F10" s="6">
        <v>0</v>
      </c>
      <c r="G10" s="17">
        <v>-1375950420</v>
      </c>
      <c r="I10" s="6"/>
      <c r="N10" s="6"/>
      <c r="O10" s="6"/>
      <c r="P10" s="6"/>
      <c r="Q10" s="6"/>
      <c r="R10" s="6"/>
      <c r="S10" s="6"/>
    </row>
    <row r="11" spans="1:19" x14ac:dyDescent="0.25">
      <c r="A11" s="16" t="s">
        <v>309</v>
      </c>
      <c r="B11" s="6">
        <v>0</v>
      </c>
      <c r="C11" s="6">
        <v>0</v>
      </c>
      <c r="D11" s="6">
        <v>0</v>
      </c>
      <c r="E11" s="6">
        <v>0</v>
      </c>
      <c r="F11" s="6">
        <v>0</v>
      </c>
      <c r="G11" s="17">
        <v>0</v>
      </c>
      <c r="I11" s="6"/>
      <c r="N11" s="6"/>
      <c r="O11" s="6"/>
      <c r="P11" s="6"/>
      <c r="Q11" s="6"/>
      <c r="R11" s="6"/>
      <c r="S11" s="6"/>
    </row>
    <row r="12" spans="1:19" x14ac:dyDescent="0.25">
      <c r="A12" s="16" t="s">
        <v>308</v>
      </c>
      <c r="B12" s="6">
        <v>1722038175</v>
      </c>
      <c r="C12" s="6">
        <v>581881811.05999994</v>
      </c>
      <c r="D12" s="6">
        <v>2303919986.0599999</v>
      </c>
      <c r="E12" s="6">
        <v>2303919986.0599999</v>
      </c>
      <c r="F12" s="6">
        <v>2303919986.0599999</v>
      </c>
      <c r="G12" s="17">
        <v>581881811.05999994</v>
      </c>
      <c r="I12" s="6"/>
      <c r="N12" s="6"/>
      <c r="O12" s="6"/>
      <c r="P12" s="6"/>
      <c r="Q12" s="6"/>
      <c r="R12" s="6"/>
      <c r="S12" s="6"/>
    </row>
    <row r="13" spans="1:19" x14ac:dyDescent="0.25">
      <c r="A13" s="16" t="s">
        <v>307</v>
      </c>
      <c r="B13" s="6">
        <v>323996640</v>
      </c>
      <c r="C13" s="6">
        <v>387185741.58999997</v>
      </c>
      <c r="D13" s="6">
        <v>711182381.59000003</v>
      </c>
      <c r="E13" s="6">
        <v>711182381.59000003</v>
      </c>
      <c r="F13" s="6">
        <v>711182381.59000003</v>
      </c>
      <c r="G13" s="17">
        <v>387185741.58999997</v>
      </c>
      <c r="I13" s="6"/>
      <c r="N13" s="6"/>
      <c r="O13" s="6"/>
      <c r="P13" s="6"/>
      <c r="Q13" s="6"/>
      <c r="R13" s="6"/>
      <c r="S13" s="6"/>
    </row>
    <row r="14" spans="1:19" x14ac:dyDescent="0.25">
      <c r="A14" s="16" t="s">
        <v>306</v>
      </c>
      <c r="B14" s="6">
        <v>279105662</v>
      </c>
      <c r="C14" s="6">
        <v>-43792429.280000001</v>
      </c>
      <c r="D14" s="6">
        <v>235313232.72</v>
      </c>
      <c r="E14" s="6">
        <v>235313232.72</v>
      </c>
      <c r="F14" s="6">
        <v>235313232.72</v>
      </c>
      <c r="G14" s="17">
        <v>-43792429.280000001</v>
      </c>
      <c r="I14" s="6"/>
      <c r="N14" s="6"/>
      <c r="O14" s="6"/>
      <c r="P14" s="6"/>
      <c r="Q14" s="6"/>
      <c r="R14" s="6"/>
      <c r="S14" s="6"/>
    </row>
    <row r="15" spans="1:19" x14ac:dyDescent="0.25">
      <c r="A15" s="16" t="s">
        <v>305</v>
      </c>
      <c r="B15" s="6">
        <v>2026363842</v>
      </c>
      <c r="C15" s="6">
        <v>-2026363842</v>
      </c>
      <c r="D15" s="6">
        <v>0</v>
      </c>
      <c r="E15" s="6">
        <v>0</v>
      </c>
      <c r="F15" s="6">
        <v>0</v>
      </c>
      <c r="G15" s="17">
        <v>-2026363842</v>
      </c>
      <c r="I15" s="6"/>
      <c r="N15" s="6"/>
      <c r="O15" s="6"/>
      <c r="P15" s="6"/>
      <c r="Q15" s="6"/>
      <c r="R15" s="6"/>
      <c r="S15" s="6"/>
    </row>
    <row r="16" spans="1:19" x14ac:dyDescent="0.25">
      <c r="A16" s="16" t="s">
        <v>304</v>
      </c>
      <c r="B16" s="6">
        <v>16666225737</v>
      </c>
      <c r="C16" s="6">
        <v>1265131642.5699999</v>
      </c>
      <c r="D16" s="6">
        <v>17931357379.57</v>
      </c>
      <c r="E16" s="6">
        <v>17931357379.57</v>
      </c>
      <c r="F16" s="6">
        <v>17931357379.57</v>
      </c>
      <c r="G16" s="17">
        <v>1265131642.5699999</v>
      </c>
      <c r="I16" s="6"/>
      <c r="N16" s="6"/>
      <c r="O16" s="6"/>
      <c r="P16" s="6"/>
      <c r="Q16" s="6"/>
      <c r="R16" s="6"/>
      <c r="S16" s="6"/>
    </row>
    <row r="17" spans="1:19" x14ac:dyDescent="0.25">
      <c r="A17" s="16" t="s">
        <v>303</v>
      </c>
      <c r="B17" s="6">
        <v>12306916907</v>
      </c>
      <c r="C17" s="6">
        <v>889685465.57000005</v>
      </c>
      <c r="D17" s="6">
        <v>13196602372.57</v>
      </c>
      <c r="E17" s="6">
        <v>13196602372.57</v>
      </c>
      <c r="F17" s="6">
        <v>13196602372.57</v>
      </c>
      <c r="G17" s="17">
        <v>889685465.57000005</v>
      </c>
      <c r="I17" s="6"/>
      <c r="N17" s="6"/>
      <c r="O17" s="6"/>
      <c r="P17" s="6"/>
      <c r="Q17" s="6"/>
      <c r="R17" s="6"/>
      <c r="S17" s="6"/>
    </row>
    <row r="18" spans="1:19" x14ac:dyDescent="0.25">
      <c r="A18" s="16" t="s">
        <v>302</v>
      </c>
      <c r="B18" s="6">
        <v>1018542485</v>
      </c>
      <c r="C18" s="6">
        <v>45152542</v>
      </c>
      <c r="D18" s="6">
        <v>1063695027</v>
      </c>
      <c r="E18" s="6">
        <v>1063695027</v>
      </c>
      <c r="F18" s="6">
        <v>1063695027</v>
      </c>
      <c r="G18" s="17">
        <v>45152542</v>
      </c>
      <c r="I18" s="6"/>
      <c r="N18" s="6"/>
      <c r="O18" s="6"/>
      <c r="P18" s="6"/>
      <c r="Q18" s="6"/>
      <c r="R18" s="6"/>
      <c r="S18" s="6"/>
    </row>
    <row r="19" spans="1:19" x14ac:dyDescent="0.25">
      <c r="A19" s="16" t="s">
        <v>301</v>
      </c>
      <c r="B19" s="6">
        <v>1166883309</v>
      </c>
      <c r="C19" s="6">
        <v>65777569</v>
      </c>
      <c r="D19" s="6">
        <v>1232660878</v>
      </c>
      <c r="E19" s="6">
        <v>1232660878</v>
      </c>
      <c r="F19" s="6">
        <v>1232660878</v>
      </c>
      <c r="G19" s="17">
        <v>65777569</v>
      </c>
      <c r="I19" s="6"/>
      <c r="N19" s="6"/>
      <c r="O19" s="6"/>
      <c r="P19" s="6"/>
      <c r="Q19" s="6"/>
      <c r="R19" s="6"/>
      <c r="S19" s="6"/>
    </row>
    <row r="20" spans="1:19" x14ac:dyDescent="0.25">
      <c r="A20" s="16" t="s">
        <v>300</v>
      </c>
      <c r="B20" s="6">
        <v>0</v>
      </c>
      <c r="C20" s="6">
        <v>0</v>
      </c>
      <c r="D20" s="6">
        <v>0</v>
      </c>
      <c r="E20" s="6">
        <v>0</v>
      </c>
      <c r="F20" s="6">
        <v>0</v>
      </c>
      <c r="G20" s="17">
        <v>0</v>
      </c>
      <c r="I20" s="6"/>
      <c r="N20" s="6"/>
      <c r="O20" s="6"/>
      <c r="P20" s="6"/>
      <c r="Q20" s="6"/>
      <c r="R20" s="6"/>
      <c r="S20" s="6"/>
    </row>
    <row r="21" spans="1:19" x14ac:dyDescent="0.25">
      <c r="A21" s="16" t="s">
        <v>299</v>
      </c>
      <c r="B21" s="6">
        <v>0</v>
      </c>
      <c r="C21" s="6">
        <v>0</v>
      </c>
      <c r="D21" s="6">
        <v>0</v>
      </c>
      <c r="E21" s="6">
        <v>0</v>
      </c>
      <c r="F21" s="6">
        <v>0</v>
      </c>
      <c r="G21" s="17">
        <v>0</v>
      </c>
      <c r="I21" s="6"/>
      <c r="N21" s="6"/>
      <c r="O21" s="6"/>
      <c r="P21" s="6"/>
      <c r="Q21" s="6"/>
      <c r="R21" s="6"/>
      <c r="S21" s="6"/>
    </row>
    <row r="22" spans="1:19" x14ac:dyDescent="0.25">
      <c r="A22" s="16" t="s">
        <v>298</v>
      </c>
      <c r="B22" s="6">
        <v>255240801</v>
      </c>
      <c r="C22" s="6">
        <v>254463943</v>
      </c>
      <c r="D22" s="6">
        <v>509704744</v>
      </c>
      <c r="E22" s="6">
        <v>509704744</v>
      </c>
      <c r="F22" s="6">
        <v>509704744</v>
      </c>
      <c r="G22" s="17">
        <v>254463943</v>
      </c>
      <c r="I22" s="6"/>
      <c r="N22" s="6"/>
      <c r="O22" s="6"/>
      <c r="P22" s="6"/>
      <c r="Q22" s="6"/>
      <c r="R22" s="6"/>
      <c r="S22" s="6"/>
    </row>
    <row r="23" spans="1:19" x14ac:dyDescent="0.25">
      <c r="A23" s="16" t="s">
        <v>297</v>
      </c>
      <c r="B23" s="6">
        <v>0</v>
      </c>
      <c r="C23" s="6">
        <v>0</v>
      </c>
      <c r="D23" s="6">
        <v>0</v>
      </c>
      <c r="E23" s="6">
        <v>0</v>
      </c>
      <c r="F23" s="6">
        <v>0</v>
      </c>
      <c r="G23" s="17">
        <v>0</v>
      </c>
      <c r="I23" s="6"/>
      <c r="N23" s="6"/>
      <c r="O23" s="6"/>
      <c r="P23" s="6"/>
      <c r="Q23" s="6"/>
      <c r="R23" s="6"/>
      <c r="S23" s="6"/>
    </row>
    <row r="24" spans="1:19" x14ac:dyDescent="0.25">
      <c r="A24" s="16" t="s">
        <v>296</v>
      </c>
      <c r="B24" s="6">
        <v>0</v>
      </c>
      <c r="C24" s="6">
        <v>0</v>
      </c>
      <c r="D24" s="6">
        <v>0</v>
      </c>
      <c r="E24" s="6">
        <v>0</v>
      </c>
      <c r="F24" s="6">
        <v>0</v>
      </c>
      <c r="G24" s="17">
        <v>0</v>
      </c>
      <c r="I24" s="6"/>
      <c r="N24" s="6"/>
      <c r="O24" s="6"/>
      <c r="P24" s="6"/>
      <c r="Q24" s="6"/>
      <c r="R24" s="6"/>
      <c r="S24" s="6"/>
    </row>
    <row r="25" spans="1:19" x14ac:dyDescent="0.25">
      <c r="A25" s="16" t="s">
        <v>295</v>
      </c>
      <c r="B25" s="6">
        <v>506576060</v>
      </c>
      <c r="C25" s="6">
        <v>42899171</v>
      </c>
      <c r="D25" s="6">
        <v>549475231</v>
      </c>
      <c r="E25" s="6">
        <v>549475231</v>
      </c>
      <c r="F25" s="6">
        <v>549475231</v>
      </c>
      <c r="G25" s="17">
        <v>42899171</v>
      </c>
      <c r="I25" s="6"/>
      <c r="N25" s="6"/>
      <c r="O25" s="6"/>
      <c r="P25" s="6"/>
      <c r="Q25" s="6"/>
      <c r="R25" s="6"/>
      <c r="S25" s="6"/>
    </row>
    <row r="26" spans="1:19" x14ac:dyDescent="0.25">
      <c r="A26" s="16" t="s">
        <v>294</v>
      </c>
      <c r="B26" s="6">
        <v>1412066175</v>
      </c>
      <c r="C26" s="6">
        <v>-62345648</v>
      </c>
      <c r="D26" s="6">
        <v>1349720527</v>
      </c>
      <c r="E26" s="6">
        <v>1349720527</v>
      </c>
      <c r="F26" s="6">
        <v>1349720527</v>
      </c>
      <c r="G26" s="17">
        <v>-62345648</v>
      </c>
      <c r="I26" s="6"/>
      <c r="N26" s="6"/>
      <c r="O26" s="6"/>
      <c r="P26" s="6"/>
      <c r="Q26" s="6"/>
      <c r="R26" s="6"/>
      <c r="S26" s="6"/>
    </row>
    <row r="27" spans="1:19" x14ac:dyDescent="0.25">
      <c r="A27" s="16" t="s">
        <v>293</v>
      </c>
      <c r="B27" s="6">
        <v>0</v>
      </c>
      <c r="C27" s="6">
        <v>29498600</v>
      </c>
      <c r="D27" s="6">
        <v>29498600</v>
      </c>
      <c r="E27" s="6">
        <v>29498600</v>
      </c>
      <c r="F27" s="6">
        <v>29498600</v>
      </c>
      <c r="G27" s="17">
        <v>29498600</v>
      </c>
      <c r="I27" s="6"/>
      <c r="N27" s="6"/>
      <c r="O27" s="6"/>
      <c r="P27" s="6"/>
      <c r="Q27" s="6"/>
      <c r="R27" s="6"/>
      <c r="S27" s="6"/>
    </row>
    <row r="28" spans="1:19" x14ac:dyDescent="0.25">
      <c r="A28" s="16" t="s">
        <v>292</v>
      </c>
      <c r="B28" s="6">
        <v>621373394</v>
      </c>
      <c r="C28" s="6">
        <v>601353095.49000001</v>
      </c>
      <c r="D28" s="6">
        <v>1222726489.49</v>
      </c>
      <c r="E28" s="6">
        <v>1222726489.49</v>
      </c>
      <c r="F28" s="6">
        <v>1222726489.49</v>
      </c>
      <c r="G28" s="17">
        <v>601353095.49000001</v>
      </c>
      <c r="I28" s="6"/>
      <c r="N28" s="6"/>
      <c r="O28" s="6"/>
      <c r="P28" s="6"/>
      <c r="Q28" s="6"/>
      <c r="R28" s="6"/>
      <c r="S28" s="6"/>
    </row>
    <row r="29" spans="1:19" x14ac:dyDescent="0.25">
      <c r="A29" s="16" t="s">
        <v>291</v>
      </c>
      <c r="B29" s="6">
        <v>1</v>
      </c>
      <c r="C29" s="6">
        <v>-1</v>
      </c>
      <c r="D29" s="6">
        <v>0</v>
      </c>
      <c r="E29" s="6">
        <v>0</v>
      </c>
      <c r="F29" s="6">
        <v>0</v>
      </c>
      <c r="G29" s="17">
        <v>-1</v>
      </c>
      <c r="I29" s="6"/>
      <c r="N29" s="6"/>
      <c r="O29" s="6"/>
      <c r="P29" s="6"/>
      <c r="Q29" s="6"/>
      <c r="R29" s="6"/>
      <c r="S29" s="6"/>
    </row>
    <row r="30" spans="1:19" x14ac:dyDescent="0.25">
      <c r="A30" s="16" t="s">
        <v>290</v>
      </c>
      <c r="B30" s="6">
        <v>39489551</v>
      </c>
      <c r="C30" s="6">
        <v>1</v>
      </c>
      <c r="D30" s="6">
        <v>39489552</v>
      </c>
      <c r="E30" s="6">
        <v>39489552</v>
      </c>
      <c r="F30" s="6">
        <v>39489552</v>
      </c>
      <c r="G30" s="17">
        <v>1</v>
      </c>
      <c r="I30" s="6"/>
      <c r="N30" s="6"/>
      <c r="O30" s="6"/>
      <c r="P30" s="6"/>
      <c r="Q30" s="6"/>
      <c r="R30" s="6"/>
      <c r="S30" s="6"/>
    </row>
    <row r="31" spans="1:19" x14ac:dyDescent="0.25">
      <c r="A31" s="16" t="s">
        <v>289</v>
      </c>
      <c r="B31" s="6">
        <v>157583773</v>
      </c>
      <c r="C31" s="6">
        <v>116405925</v>
      </c>
      <c r="D31" s="6">
        <v>273989698</v>
      </c>
      <c r="E31" s="6">
        <v>273989698</v>
      </c>
      <c r="F31" s="6">
        <v>273989698</v>
      </c>
      <c r="G31" s="17">
        <v>116405925</v>
      </c>
      <c r="I31" s="6"/>
      <c r="N31" s="6"/>
      <c r="O31" s="6"/>
      <c r="P31" s="6"/>
      <c r="Q31" s="6"/>
      <c r="R31" s="6"/>
      <c r="S31" s="6"/>
    </row>
    <row r="32" spans="1:19" x14ac:dyDescent="0.25">
      <c r="A32" s="16" t="s">
        <v>288</v>
      </c>
      <c r="B32" s="6">
        <v>12969988</v>
      </c>
      <c r="C32" s="6">
        <v>2106727</v>
      </c>
      <c r="D32" s="6">
        <v>15076715</v>
      </c>
      <c r="E32" s="6">
        <v>15076715</v>
      </c>
      <c r="F32" s="6">
        <v>15076715</v>
      </c>
      <c r="G32" s="17">
        <v>2106727</v>
      </c>
      <c r="I32" s="6"/>
      <c r="N32" s="6"/>
      <c r="O32" s="6"/>
      <c r="P32" s="6"/>
      <c r="Q32" s="6"/>
      <c r="R32" s="6"/>
      <c r="S32" s="6"/>
    </row>
    <row r="33" spans="1:19" x14ac:dyDescent="0.25">
      <c r="A33" s="16" t="s">
        <v>287</v>
      </c>
      <c r="B33" s="6">
        <v>411330081</v>
      </c>
      <c r="C33" s="6">
        <v>482840443.49000001</v>
      </c>
      <c r="D33" s="6">
        <v>894170524.49000001</v>
      </c>
      <c r="E33" s="6">
        <v>894170524.49000001</v>
      </c>
      <c r="F33" s="6">
        <v>894170524.49000001</v>
      </c>
      <c r="G33" s="17">
        <v>482840443.49000001</v>
      </c>
      <c r="I33" s="6"/>
      <c r="N33" s="6"/>
      <c r="O33" s="6"/>
      <c r="P33" s="6"/>
      <c r="Q33" s="6"/>
      <c r="R33" s="6"/>
      <c r="S33" s="6"/>
    </row>
    <row r="34" spans="1:19" x14ac:dyDescent="0.25">
      <c r="A34" s="16" t="s">
        <v>286</v>
      </c>
      <c r="B34" s="6">
        <v>0</v>
      </c>
      <c r="C34" s="6">
        <v>0</v>
      </c>
      <c r="D34" s="6">
        <v>0</v>
      </c>
      <c r="E34" s="6">
        <v>0</v>
      </c>
      <c r="F34" s="6">
        <v>0</v>
      </c>
      <c r="G34" s="17">
        <v>0</v>
      </c>
      <c r="I34" s="6"/>
      <c r="N34" s="6"/>
      <c r="O34" s="6"/>
      <c r="P34" s="6"/>
      <c r="Q34" s="6"/>
      <c r="R34" s="6"/>
      <c r="S34" s="6"/>
    </row>
    <row r="35" spans="1:19" x14ac:dyDescent="0.25">
      <c r="A35" s="16" t="s">
        <v>285</v>
      </c>
      <c r="B35" s="6">
        <v>0</v>
      </c>
      <c r="C35" s="6">
        <v>0</v>
      </c>
      <c r="D35" s="6">
        <v>0</v>
      </c>
      <c r="E35" s="6">
        <v>0</v>
      </c>
      <c r="F35" s="6">
        <v>0</v>
      </c>
      <c r="G35" s="17">
        <v>0</v>
      </c>
      <c r="I35" s="6"/>
      <c r="N35" s="6"/>
      <c r="O35" s="6"/>
      <c r="P35" s="6"/>
      <c r="Q35" s="6"/>
      <c r="R35" s="6"/>
      <c r="S35" s="6"/>
    </row>
    <row r="36" spans="1:19" x14ac:dyDescent="0.25">
      <c r="A36" s="16" t="s">
        <v>284</v>
      </c>
      <c r="B36" s="6">
        <v>0</v>
      </c>
      <c r="C36" s="6">
        <v>0</v>
      </c>
      <c r="D36" s="6">
        <v>0</v>
      </c>
      <c r="E36" s="6">
        <v>0</v>
      </c>
      <c r="F36" s="6">
        <v>0</v>
      </c>
      <c r="G36" s="17">
        <v>0</v>
      </c>
      <c r="I36" s="6"/>
      <c r="N36" s="6"/>
      <c r="O36" s="6"/>
      <c r="P36" s="6"/>
      <c r="Q36" s="6"/>
      <c r="R36" s="6"/>
      <c r="S36" s="6"/>
    </row>
    <row r="37" spans="1:19" x14ac:dyDescent="0.25">
      <c r="A37" s="16" t="s">
        <v>283</v>
      </c>
      <c r="B37" s="6">
        <v>0</v>
      </c>
      <c r="C37" s="6">
        <v>0</v>
      </c>
      <c r="D37" s="6">
        <v>0</v>
      </c>
      <c r="E37" s="6">
        <v>0</v>
      </c>
      <c r="F37" s="6">
        <v>0</v>
      </c>
      <c r="G37" s="17">
        <v>0</v>
      </c>
      <c r="I37" s="6"/>
      <c r="N37" s="6"/>
      <c r="O37" s="6"/>
      <c r="P37" s="6"/>
      <c r="Q37" s="6"/>
      <c r="R37" s="6"/>
      <c r="S37" s="6"/>
    </row>
    <row r="38" spans="1:19" x14ac:dyDescent="0.25">
      <c r="A38" s="16" t="s">
        <v>282</v>
      </c>
      <c r="B38" s="6">
        <v>0</v>
      </c>
      <c r="C38" s="6">
        <v>0</v>
      </c>
      <c r="D38" s="6">
        <v>0</v>
      </c>
      <c r="E38" s="6">
        <v>0</v>
      </c>
      <c r="F38" s="6">
        <v>0</v>
      </c>
      <c r="G38" s="17">
        <v>0</v>
      </c>
      <c r="I38" s="6"/>
      <c r="N38" s="6"/>
      <c r="O38" s="6"/>
      <c r="P38" s="6"/>
      <c r="Q38" s="6"/>
      <c r="R38" s="6"/>
      <c r="S38" s="6"/>
    </row>
    <row r="39" spans="1:19" x14ac:dyDescent="0.25">
      <c r="A39" s="16" t="s">
        <v>281</v>
      </c>
      <c r="B39" s="6">
        <v>0</v>
      </c>
      <c r="C39" s="6">
        <v>0</v>
      </c>
      <c r="D39" s="6">
        <v>0</v>
      </c>
      <c r="E39" s="6">
        <v>0</v>
      </c>
      <c r="F39" s="6">
        <v>0</v>
      </c>
      <c r="G39" s="17">
        <v>0</v>
      </c>
      <c r="I39" s="6"/>
      <c r="N39" s="6"/>
      <c r="O39" s="6"/>
      <c r="P39" s="6"/>
      <c r="Q39" s="6"/>
      <c r="R39" s="6"/>
      <c r="S39" s="6"/>
    </row>
    <row r="40" spans="1:19" x14ac:dyDescent="0.25">
      <c r="A40" s="14" t="s">
        <v>280</v>
      </c>
      <c r="B40" s="8">
        <v>25800670066</v>
      </c>
      <c r="C40" s="8">
        <v>-195872249.28999999</v>
      </c>
      <c r="D40" s="8">
        <v>25604797816.709999</v>
      </c>
      <c r="E40" s="8">
        <v>25604797816.709999</v>
      </c>
      <c r="F40" s="8">
        <v>25604797816.709999</v>
      </c>
      <c r="G40" s="15">
        <v>-195872249.28999999</v>
      </c>
      <c r="I40" s="6"/>
      <c r="N40" s="6"/>
      <c r="O40" s="6"/>
      <c r="P40" s="6"/>
      <c r="Q40" s="6"/>
      <c r="R40" s="6"/>
      <c r="S40" s="6"/>
    </row>
    <row r="41" spans="1:19" x14ac:dyDescent="0.25">
      <c r="A41" s="14" t="s">
        <v>279</v>
      </c>
      <c r="B41" s="92"/>
      <c r="C41" s="92"/>
      <c r="D41" s="92"/>
      <c r="E41" s="92"/>
      <c r="F41" s="92"/>
      <c r="G41" s="15">
        <v>0</v>
      </c>
      <c r="I41" s="6"/>
      <c r="N41" s="6"/>
      <c r="O41" s="6"/>
      <c r="P41" s="6"/>
      <c r="Q41" s="6"/>
      <c r="R41" s="6"/>
      <c r="S41" s="6"/>
    </row>
    <row r="42" spans="1:19" x14ac:dyDescent="0.25">
      <c r="A42" s="14" t="s">
        <v>278</v>
      </c>
      <c r="B42" s="8"/>
      <c r="C42" s="8"/>
      <c r="D42" s="8"/>
      <c r="E42" s="8"/>
      <c r="F42" s="8"/>
      <c r="G42" s="15"/>
      <c r="N42" s="6"/>
      <c r="O42" s="6"/>
      <c r="P42" s="6"/>
      <c r="Q42" s="6"/>
      <c r="R42" s="6"/>
      <c r="S42" s="6"/>
    </row>
    <row r="43" spans="1:19" x14ac:dyDescent="0.25">
      <c r="A43" s="16" t="s">
        <v>277</v>
      </c>
      <c r="B43" s="6">
        <v>15061319925</v>
      </c>
      <c r="C43" s="6">
        <v>744658961.89999998</v>
      </c>
      <c r="D43" s="6">
        <v>15805978886.9</v>
      </c>
      <c r="E43" s="6">
        <v>15805978886.9</v>
      </c>
      <c r="F43" s="6">
        <v>15805978886.9</v>
      </c>
      <c r="G43" s="17">
        <v>744658961.89999998</v>
      </c>
      <c r="N43" s="6"/>
      <c r="O43" s="6"/>
      <c r="P43" s="6"/>
      <c r="Q43" s="6"/>
      <c r="R43" s="6"/>
      <c r="S43" s="6"/>
    </row>
    <row r="44" spans="1:19" x14ac:dyDescent="0.25">
      <c r="A44" s="16" t="s">
        <v>276</v>
      </c>
      <c r="B44" s="6">
        <v>6862681545</v>
      </c>
      <c r="C44" s="6">
        <v>445585681.94</v>
      </c>
      <c r="D44" s="6">
        <v>7308267226.9399996</v>
      </c>
      <c r="E44" s="6">
        <v>7308267226.9399996</v>
      </c>
      <c r="F44" s="6">
        <v>7308267226.9399996</v>
      </c>
      <c r="G44" s="17">
        <v>445585681.94</v>
      </c>
      <c r="N44" s="6"/>
      <c r="O44" s="6"/>
      <c r="P44" s="6"/>
      <c r="Q44" s="6"/>
      <c r="R44" s="6"/>
      <c r="S44" s="6"/>
    </row>
    <row r="45" spans="1:19" x14ac:dyDescent="0.25">
      <c r="A45" s="16" t="s">
        <v>275</v>
      </c>
      <c r="B45" s="6">
        <v>2461042376</v>
      </c>
      <c r="C45" s="6">
        <v>17668846.73</v>
      </c>
      <c r="D45" s="6">
        <v>2478711222.73</v>
      </c>
      <c r="E45" s="6">
        <v>2478711222.73</v>
      </c>
      <c r="F45" s="6">
        <v>2478711222.73</v>
      </c>
      <c r="G45" s="17">
        <v>17668846.73</v>
      </c>
      <c r="N45" s="6"/>
      <c r="O45" s="6"/>
      <c r="P45" s="6"/>
      <c r="Q45" s="6"/>
      <c r="R45" s="6"/>
      <c r="S45" s="6"/>
    </row>
    <row r="46" spans="1:19" x14ac:dyDescent="0.25">
      <c r="A46" s="16" t="s">
        <v>274</v>
      </c>
      <c r="B46" s="6">
        <v>1997539012</v>
      </c>
      <c r="C46" s="6">
        <v>270953240</v>
      </c>
      <c r="D46" s="6">
        <v>2268492252</v>
      </c>
      <c r="E46" s="6">
        <v>2268492252</v>
      </c>
      <c r="F46" s="6">
        <v>2268492252</v>
      </c>
      <c r="G46" s="17">
        <v>270953240</v>
      </c>
      <c r="N46" s="6"/>
      <c r="O46" s="6"/>
      <c r="P46" s="6"/>
      <c r="Q46" s="6"/>
      <c r="R46" s="6"/>
      <c r="S46" s="6"/>
    </row>
    <row r="47" spans="1:19" x14ac:dyDescent="0.25">
      <c r="A47" s="16" t="s">
        <v>273</v>
      </c>
      <c r="B47" s="6">
        <v>1738751058</v>
      </c>
      <c r="C47" s="6">
        <v>377425</v>
      </c>
      <c r="D47" s="6">
        <v>1739128483</v>
      </c>
      <c r="E47" s="6">
        <v>1739128483</v>
      </c>
      <c r="F47" s="6">
        <v>1739128483</v>
      </c>
      <c r="G47" s="17">
        <v>377425</v>
      </c>
      <c r="N47" s="6"/>
      <c r="O47" s="6"/>
      <c r="P47" s="6"/>
      <c r="Q47" s="6"/>
      <c r="R47" s="6"/>
      <c r="S47" s="6"/>
    </row>
    <row r="48" spans="1:19" x14ac:dyDescent="0.25">
      <c r="A48" s="16" t="s">
        <v>272</v>
      </c>
      <c r="B48" s="6">
        <v>659376951</v>
      </c>
      <c r="C48" s="6">
        <v>-5376172.8799999999</v>
      </c>
      <c r="D48" s="6">
        <v>654000778.12</v>
      </c>
      <c r="E48" s="6">
        <v>654000778.12</v>
      </c>
      <c r="F48" s="6">
        <v>654000778.12</v>
      </c>
      <c r="G48" s="17">
        <v>-5376172.8799999999</v>
      </c>
      <c r="N48" s="6"/>
      <c r="O48" s="6"/>
      <c r="P48" s="6"/>
      <c r="Q48" s="6"/>
      <c r="R48" s="6"/>
      <c r="S48" s="6"/>
    </row>
    <row r="49" spans="1:19" x14ac:dyDescent="0.25">
      <c r="A49" s="16" t="s">
        <v>271</v>
      </c>
      <c r="B49" s="6">
        <v>206861888</v>
      </c>
      <c r="C49" s="6">
        <v>6864083.1100000003</v>
      </c>
      <c r="D49" s="6">
        <v>213725971.11000001</v>
      </c>
      <c r="E49" s="6">
        <v>213725971.11000001</v>
      </c>
      <c r="F49" s="6">
        <v>213725971.11000001</v>
      </c>
      <c r="G49" s="17">
        <v>6864083.1100000003</v>
      </c>
      <c r="N49" s="6"/>
      <c r="O49" s="6"/>
      <c r="P49" s="6"/>
      <c r="Q49" s="6"/>
      <c r="R49" s="6"/>
      <c r="S49" s="6"/>
    </row>
    <row r="50" spans="1:19" ht="27" x14ac:dyDescent="0.25">
      <c r="A50" s="16" t="s">
        <v>270</v>
      </c>
      <c r="B50" s="6">
        <v>177684703</v>
      </c>
      <c r="C50" s="6">
        <v>-177683</v>
      </c>
      <c r="D50" s="6">
        <v>177507020</v>
      </c>
      <c r="E50" s="6">
        <v>177507020</v>
      </c>
      <c r="F50" s="6">
        <v>177507020</v>
      </c>
      <c r="G50" s="17">
        <v>-177683</v>
      </c>
      <c r="N50" s="6"/>
      <c r="O50" s="6"/>
      <c r="P50" s="6"/>
      <c r="Q50" s="6"/>
      <c r="R50" s="6"/>
      <c r="S50" s="6"/>
    </row>
    <row r="51" spans="1:19" x14ac:dyDescent="0.25">
      <c r="A51" s="16" t="s">
        <v>269</v>
      </c>
      <c r="B51" s="6">
        <v>957382392</v>
      </c>
      <c r="C51" s="6">
        <v>8763541</v>
      </c>
      <c r="D51" s="6">
        <v>966145933</v>
      </c>
      <c r="E51" s="6">
        <v>966145933</v>
      </c>
      <c r="F51" s="6">
        <v>966145933</v>
      </c>
      <c r="G51" s="17">
        <v>8763541</v>
      </c>
      <c r="N51" s="6"/>
      <c r="O51" s="6"/>
      <c r="P51" s="6"/>
      <c r="Q51" s="6"/>
      <c r="R51" s="6"/>
      <c r="S51" s="6"/>
    </row>
    <row r="52" spans="1:19" x14ac:dyDescent="0.25">
      <c r="A52" s="16" t="s">
        <v>268</v>
      </c>
      <c r="B52" s="6">
        <v>3001965784</v>
      </c>
      <c r="C52" s="6">
        <v>177780067.03999999</v>
      </c>
      <c r="D52" s="6">
        <v>3179745851.04</v>
      </c>
      <c r="E52" s="6">
        <v>3179745851.04</v>
      </c>
      <c r="F52" s="6">
        <v>3179745851.04</v>
      </c>
      <c r="G52" s="17">
        <v>177780067.03999999</v>
      </c>
      <c r="N52" s="6"/>
      <c r="O52" s="6"/>
      <c r="P52" s="6"/>
      <c r="Q52" s="6"/>
      <c r="R52" s="6"/>
      <c r="S52" s="6"/>
    </row>
    <row r="53" spans="1:19" x14ac:dyDescent="0.25">
      <c r="A53" s="16" t="s">
        <v>267</v>
      </c>
      <c r="B53" s="6">
        <v>874073445</v>
      </c>
      <c r="C53" s="6">
        <v>341098038.75999999</v>
      </c>
      <c r="D53" s="6">
        <v>1215171483.76</v>
      </c>
      <c r="E53" s="6">
        <v>1215171483.76</v>
      </c>
      <c r="F53" s="6">
        <v>1215171483.76</v>
      </c>
      <c r="G53" s="17">
        <v>341098038.75999999</v>
      </c>
      <c r="N53" s="6"/>
      <c r="O53" s="6"/>
      <c r="P53" s="6"/>
      <c r="Q53" s="6"/>
      <c r="R53" s="6"/>
      <c r="S53" s="6"/>
    </row>
    <row r="54" spans="1:19" x14ac:dyDescent="0.25">
      <c r="A54" s="16" t="s">
        <v>266</v>
      </c>
      <c r="B54" s="6">
        <v>0</v>
      </c>
      <c r="C54" s="6">
        <v>0</v>
      </c>
      <c r="D54" s="6">
        <v>0</v>
      </c>
      <c r="E54" s="6">
        <v>0</v>
      </c>
      <c r="F54" s="6">
        <v>0</v>
      </c>
      <c r="G54" s="17">
        <v>0</v>
      </c>
      <c r="N54" s="6"/>
      <c r="O54" s="6"/>
      <c r="P54" s="6"/>
      <c r="Q54" s="6"/>
      <c r="R54" s="6"/>
      <c r="S54" s="6"/>
    </row>
    <row r="55" spans="1:19" x14ac:dyDescent="0.25">
      <c r="A55" s="16" t="s">
        <v>265</v>
      </c>
      <c r="B55" s="6">
        <v>0</v>
      </c>
      <c r="C55" s="6">
        <v>0</v>
      </c>
      <c r="D55" s="6">
        <v>0</v>
      </c>
      <c r="E55" s="6">
        <v>0</v>
      </c>
      <c r="F55" s="6">
        <v>0</v>
      </c>
      <c r="G55" s="17">
        <v>0</v>
      </c>
      <c r="N55" s="6"/>
      <c r="O55" s="6"/>
      <c r="P55" s="6"/>
      <c r="Q55" s="6"/>
      <c r="R55" s="6"/>
      <c r="S55" s="6"/>
    </row>
    <row r="56" spans="1:19" x14ac:dyDescent="0.25">
      <c r="A56" s="16" t="s">
        <v>264</v>
      </c>
      <c r="B56" s="6">
        <v>2127892339</v>
      </c>
      <c r="C56" s="6">
        <v>-163317971.72</v>
      </c>
      <c r="D56" s="6">
        <v>1964574367.28</v>
      </c>
      <c r="E56" s="6">
        <v>1964574367.28</v>
      </c>
      <c r="F56" s="6">
        <v>1964574367.28</v>
      </c>
      <c r="G56" s="17">
        <v>-163317971.72</v>
      </c>
      <c r="N56" s="6"/>
      <c r="O56" s="6"/>
      <c r="P56" s="6"/>
      <c r="Q56" s="6"/>
      <c r="R56" s="6"/>
      <c r="S56" s="6"/>
    </row>
    <row r="57" spans="1:19" x14ac:dyDescent="0.25">
      <c r="A57" s="16" t="s">
        <v>263</v>
      </c>
      <c r="B57" s="6">
        <v>0</v>
      </c>
      <c r="C57" s="6">
        <v>0</v>
      </c>
      <c r="D57" s="6">
        <v>0</v>
      </c>
      <c r="E57" s="6">
        <v>0</v>
      </c>
      <c r="F57" s="6">
        <v>0</v>
      </c>
      <c r="G57" s="17">
        <v>0</v>
      </c>
      <c r="N57" s="6"/>
      <c r="O57" s="6"/>
      <c r="P57" s="6"/>
      <c r="Q57" s="6"/>
      <c r="R57" s="6"/>
      <c r="S57" s="6"/>
    </row>
    <row r="58" spans="1:19" ht="27" x14ac:dyDescent="0.25">
      <c r="A58" s="16" t="s">
        <v>262</v>
      </c>
      <c r="B58" s="6">
        <v>0</v>
      </c>
      <c r="C58" s="6">
        <v>0</v>
      </c>
      <c r="D58" s="6">
        <v>0</v>
      </c>
      <c r="E58" s="6">
        <v>0</v>
      </c>
      <c r="F58" s="6">
        <v>0</v>
      </c>
      <c r="G58" s="17">
        <v>0</v>
      </c>
      <c r="N58" s="6"/>
      <c r="O58" s="6"/>
      <c r="P58" s="6"/>
      <c r="Q58" s="6"/>
      <c r="R58" s="6"/>
      <c r="S58" s="6"/>
    </row>
    <row r="59" spans="1:19" x14ac:dyDescent="0.25">
      <c r="A59" s="16" t="s">
        <v>261</v>
      </c>
      <c r="B59" s="6">
        <v>0</v>
      </c>
      <c r="C59" s="6">
        <v>0</v>
      </c>
      <c r="D59" s="6">
        <v>0</v>
      </c>
      <c r="E59" s="6">
        <v>0</v>
      </c>
      <c r="F59" s="6">
        <v>0</v>
      </c>
      <c r="G59" s="17">
        <v>0</v>
      </c>
      <c r="N59" s="6"/>
      <c r="O59" s="6"/>
      <c r="P59" s="6"/>
      <c r="Q59" s="6"/>
      <c r="R59" s="6"/>
      <c r="S59" s="6"/>
    </row>
    <row r="60" spans="1:19" ht="27" x14ac:dyDescent="0.25">
      <c r="A60" s="16" t="s">
        <v>642</v>
      </c>
      <c r="B60" s="6">
        <v>2174094546</v>
      </c>
      <c r="C60" s="6">
        <v>59060621</v>
      </c>
      <c r="D60" s="6">
        <v>2233155167</v>
      </c>
      <c r="E60" s="6">
        <v>2233155167</v>
      </c>
      <c r="F60" s="6">
        <v>2233155167</v>
      </c>
      <c r="G60" s="17">
        <v>59060621</v>
      </c>
      <c r="N60" s="6"/>
      <c r="O60" s="6"/>
      <c r="P60" s="6"/>
      <c r="Q60" s="6"/>
      <c r="R60" s="6"/>
      <c r="S60" s="6"/>
    </row>
    <row r="61" spans="1:19" x14ac:dyDescent="0.25">
      <c r="A61" s="16" t="s">
        <v>260</v>
      </c>
      <c r="B61" s="6">
        <v>0</v>
      </c>
      <c r="C61" s="6">
        <v>0</v>
      </c>
      <c r="D61" s="6">
        <v>0</v>
      </c>
      <c r="E61" s="6">
        <v>0</v>
      </c>
      <c r="F61" s="6">
        <v>0</v>
      </c>
      <c r="G61" s="17">
        <v>0</v>
      </c>
      <c r="N61" s="6"/>
      <c r="O61" s="6"/>
      <c r="P61" s="6"/>
      <c r="Q61" s="6"/>
      <c r="R61" s="6"/>
      <c r="S61" s="6"/>
    </row>
    <row r="62" spans="1:19" x14ac:dyDescent="0.25">
      <c r="A62" s="14" t="s">
        <v>259</v>
      </c>
      <c r="B62" s="8">
        <v>20237380255</v>
      </c>
      <c r="C62" s="8">
        <v>981499649.94000006</v>
      </c>
      <c r="D62" s="8">
        <v>21218879904.939999</v>
      </c>
      <c r="E62" s="8">
        <v>21218879904.939999</v>
      </c>
      <c r="F62" s="8">
        <v>21218879904.939999</v>
      </c>
      <c r="G62" s="15">
        <v>981499649.94000006</v>
      </c>
      <c r="N62" s="6"/>
      <c r="O62" s="6"/>
      <c r="P62" s="6"/>
      <c r="Q62" s="6"/>
      <c r="R62" s="6"/>
      <c r="S62" s="6"/>
    </row>
    <row r="63" spans="1:19" x14ac:dyDescent="0.25">
      <c r="A63" s="14" t="s">
        <v>258</v>
      </c>
      <c r="B63" s="8">
        <v>0</v>
      </c>
      <c r="C63" s="8">
        <v>1735000000</v>
      </c>
      <c r="D63" s="8">
        <v>1735000000</v>
      </c>
      <c r="E63" s="8">
        <v>1735000000</v>
      </c>
      <c r="F63" s="8">
        <v>1735000000</v>
      </c>
      <c r="G63" s="15">
        <v>1735000000</v>
      </c>
      <c r="N63" s="6"/>
      <c r="O63" s="6"/>
      <c r="P63" s="6"/>
      <c r="Q63" s="6"/>
      <c r="R63" s="6"/>
      <c r="S63" s="6"/>
    </row>
    <row r="64" spans="1:19" x14ac:dyDescent="0.25">
      <c r="A64" s="16" t="s">
        <v>257</v>
      </c>
      <c r="B64" s="6">
        <v>0</v>
      </c>
      <c r="C64" s="6">
        <v>1735000000</v>
      </c>
      <c r="D64" s="6">
        <v>1735000000</v>
      </c>
      <c r="E64" s="6">
        <v>1735000000</v>
      </c>
      <c r="F64" s="6">
        <v>1735000000</v>
      </c>
      <c r="G64" s="17">
        <v>1735000000</v>
      </c>
      <c r="N64" s="6"/>
      <c r="O64" s="6"/>
      <c r="P64" s="6"/>
      <c r="Q64" s="6"/>
      <c r="R64" s="6"/>
      <c r="S64" s="6"/>
    </row>
    <row r="65" spans="1:19" x14ac:dyDescent="0.25">
      <c r="A65" s="14" t="s">
        <v>256</v>
      </c>
      <c r="B65" s="8">
        <v>46038050321</v>
      </c>
      <c r="C65" s="8">
        <v>2520627400.6500001</v>
      </c>
      <c r="D65" s="8">
        <v>48558677721.650002</v>
      </c>
      <c r="E65" s="8">
        <v>48558677721.650002</v>
      </c>
      <c r="F65" s="8">
        <v>48558677721.650002</v>
      </c>
      <c r="G65" s="15">
        <v>2520627400.6500001</v>
      </c>
      <c r="N65" s="6"/>
      <c r="O65" s="6"/>
      <c r="P65" s="6"/>
      <c r="Q65" s="6"/>
      <c r="R65" s="6"/>
      <c r="S65" s="6"/>
    </row>
    <row r="66" spans="1:19" x14ac:dyDescent="0.25">
      <c r="A66" s="14" t="s">
        <v>255</v>
      </c>
      <c r="B66" s="8">
        <v>0</v>
      </c>
      <c r="C66" s="8">
        <v>0</v>
      </c>
      <c r="D66" s="8">
        <v>0</v>
      </c>
      <c r="E66" s="8">
        <v>0</v>
      </c>
      <c r="F66" s="8">
        <v>0</v>
      </c>
      <c r="G66" s="15">
        <v>0</v>
      </c>
      <c r="N66" s="6"/>
      <c r="O66" s="6"/>
      <c r="P66" s="6"/>
      <c r="Q66" s="6"/>
      <c r="R66" s="6"/>
      <c r="S66" s="6"/>
    </row>
    <row r="67" spans="1:19" ht="27" x14ac:dyDescent="0.25">
      <c r="A67" s="16" t="s">
        <v>254</v>
      </c>
      <c r="B67" s="6">
        <v>0</v>
      </c>
      <c r="C67" s="6">
        <v>1735000000</v>
      </c>
      <c r="D67" s="6">
        <v>1735000000</v>
      </c>
      <c r="E67" s="6">
        <v>1735000000</v>
      </c>
      <c r="F67" s="6">
        <v>1735000000</v>
      </c>
      <c r="G67" s="17">
        <v>1735000000</v>
      </c>
      <c r="N67" s="6"/>
      <c r="O67" s="6"/>
      <c r="P67" s="6"/>
      <c r="Q67" s="6"/>
      <c r="R67" s="6"/>
      <c r="S67" s="6"/>
    </row>
    <row r="68" spans="1:19" ht="27" x14ac:dyDescent="0.25">
      <c r="A68" s="16" t="s">
        <v>253</v>
      </c>
      <c r="B68" s="6">
        <v>0</v>
      </c>
      <c r="C68" s="6">
        <v>0</v>
      </c>
      <c r="D68" s="6">
        <v>0</v>
      </c>
      <c r="E68" s="6">
        <v>0</v>
      </c>
      <c r="F68" s="6">
        <v>0</v>
      </c>
      <c r="G68" s="17">
        <v>0</v>
      </c>
      <c r="N68" s="6"/>
      <c r="O68" s="6"/>
      <c r="P68" s="6"/>
      <c r="Q68" s="6"/>
      <c r="R68" s="6"/>
      <c r="S68" s="6"/>
    </row>
    <row r="69" spans="1:19" x14ac:dyDescent="0.25">
      <c r="A69" s="48" t="s">
        <v>252</v>
      </c>
      <c r="B69" s="39">
        <f>B67+B68</f>
        <v>0</v>
      </c>
      <c r="C69" s="39">
        <f t="shared" ref="C69:G69" si="0">C67+C68</f>
        <v>1735000000</v>
      </c>
      <c r="D69" s="39">
        <f t="shared" si="0"/>
        <v>1735000000</v>
      </c>
      <c r="E69" s="39">
        <f t="shared" si="0"/>
        <v>1735000000</v>
      </c>
      <c r="F69" s="39">
        <f t="shared" si="0"/>
        <v>1735000000</v>
      </c>
      <c r="G69" s="40">
        <f t="shared" si="0"/>
        <v>1735000000</v>
      </c>
      <c r="N69" s="6"/>
      <c r="O69" s="6"/>
      <c r="P69" s="6"/>
      <c r="Q69" s="6"/>
      <c r="R69" s="6"/>
      <c r="S69" s="6"/>
    </row>
    <row r="70" spans="1:19" x14ac:dyDescent="0.25">
      <c r="A70" s="114" t="s">
        <v>1</v>
      </c>
      <c r="N70" s="6"/>
      <c r="O70" s="6"/>
      <c r="P70" s="6"/>
      <c r="Q70" s="6"/>
      <c r="R70" s="6"/>
      <c r="S70" s="6"/>
    </row>
  </sheetData>
  <mergeCells count="8">
    <mergeCell ref="B6:F6"/>
    <mergeCell ref="A1:G1"/>
    <mergeCell ref="A2:G2"/>
    <mergeCell ref="A3:G3"/>
    <mergeCell ref="A4:G4"/>
    <mergeCell ref="A5:G5"/>
    <mergeCell ref="G6:G7"/>
    <mergeCell ref="A6:A7"/>
  </mergeCells>
  <printOptions horizontalCentered="1"/>
  <pageMargins left="0.78740157480314965" right="0.78740157480314965" top="1.9685039370078741" bottom="1.1811023622047245" header="0.31496062992125984" footer="0.31496062992125984"/>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GridLines="0" tabSelected="1" topLeftCell="A58" zoomScale="90" zoomScaleNormal="90" workbookViewId="0">
      <selection activeCell="A5" sqref="A5"/>
    </sheetView>
  </sheetViews>
  <sheetFormatPr baseColWidth="10" defaultColWidth="11.42578125" defaultRowHeight="13.5" x14ac:dyDescent="0.25"/>
  <cols>
    <col min="1" max="1" width="67" style="1" customWidth="1"/>
    <col min="2" max="7" width="20.5703125" style="1" customWidth="1"/>
    <col min="8" max="16384" width="11.42578125" style="1"/>
  </cols>
  <sheetData>
    <row r="1" spans="1:7" x14ac:dyDescent="0.25">
      <c r="A1" s="212" t="s">
        <v>578</v>
      </c>
      <c r="B1" s="213"/>
      <c r="C1" s="213"/>
      <c r="D1" s="213"/>
      <c r="E1" s="213"/>
      <c r="F1" s="213"/>
      <c r="G1" s="214"/>
    </row>
    <row r="2" spans="1:7" x14ac:dyDescent="0.25">
      <c r="A2" s="217" t="s">
        <v>3</v>
      </c>
      <c r="B2" s="218"/>
      <c r="C2" s="218"/>
      <c r="D2" s="218"/>
      <c r="E2" s="218"/>
      <c r="F2" s="218"/>
      <c r="G2" s="219"/>
    </row>
    <row r="3" spans="1:7" x14ac:dyDescent="0.25">
      <c r="A3" s="217" t="s">
        <v>146</v>
      </c>
      <c r="B3" s="218"/>
      <c r="C3" s="218"/>
      <c r="D3" s="218"/>
      <c r="E3" s="218"/>
      <c r="F3" s="218"/>
      <c r="G3" s="219"/>
    </row>
    <row r="4" spans="1:7" x14ac:dyDescent="0.25">
      <c r="A4" s="217" t="s">
        <v>625</v>
      </c>
      <c r="B4" s="218"/>
      <c r="C4" s="218"/>
      <c r="D4" s="218"/>
      <c r="E4" s="218"/>
      <c r="F4" s="218"/>
      <c r="G4" s="219"/>
    </row>
    <row r="5" spans="1:7" x14ac:dyDescent="0.25">
      <c r="A5" s="217" t="s">
        <v>2</v>
      </c>
      <c r="B5" s="218"/>
      <c r="C5" s="218"/>
      <c r="D5" s="218"/>
      <c r="E5" s="218"/>
      <c r="F5" s="218"/>
      <c r="G5" s="219"/>
    </row>
    <row r="6" spans="1:7" x14ac:dyDescent="0.25">
      <c r="A6" s="85"/>
      <c r="B6" s="86"/>
      <c r="C6" s="86"/>
      <c r="D6" s="86"/>
      <c r="E6" s="87"/>
      <c r="F6" s="86"/>
      <c r="G6" s="88"/>
    </row>
    <row r="7" spans="1:7" x14ac:dyDescent="0.25">
      <c r="A7" s="227" t="s">
        <v>498</v>
      </c>
      <c r="B7" s="198" t="s">
        <v>13</v>
      </c>
      <c r="C7" s="199"/>
      <c r="D7" s="199"/>
      <c r="E7" s="199"/>
      <c r="F7" s="199"/>
      <c r="G7" s="227" t="s">
        <v>633</v>
      </c>
    </row>
    <row r="8" spans="1:7" ht="27" x14ac:dyDescent="0.25">
      <c r="A8" s="228"/>
      <c r="B8" s="72" t="s">
        <v>6</v>
      </c>
      <c r="C8" s="41" t="s">
        <v>499</v>
      </c>
      <c r="D8" s="72" t="s">
        <v>7</v>
      </c>
      <c r="E8" s="41" t="s">
        <v>8</v>
      </c>
      <c r="F8" s="72" t="s">
        <v>9</v>
      </c>
      <c r="G8" s="228"/>
    </row>
    <row r="9" spans="1:7" x14ac:dyDescent="0.25">
      <c r="A9" s="27" t="s">
        <v>147</v>
      </c>
      <c r="B9" s="4">
        <v>25800670066</v>
      </c>
      <c r="C9" s="4">
        <v>-287865548.12</v>
      </c>
      <c r="D9" s="4">
        <v>25512804517.880001</v>
      </c>
      <c r="E9" s="4">
        <v>24931280576.130001</v>
      </c>
      <c r="F9" s="4">
        <v>24510514136.860001</v>
      </c>
      <c r="G9" s="19">
        <v>581523941.75</v>
      </c>
    </row>
    <row r="10" spans="1:7" x14ac:dyDescent="0.25">
      <c r="A10" s="14" t="s">
        <v>148</v>
      </c>
      <c r="B10" s="8">
        <v>5734081370</v>
      </c>
      <c r="C10" s="8">
        <v>-52012244.759999998</v>
      </c>
      <c r="D10" s="8">
        <v>5682069125.2399998</v>
      </c>
      <c r="E10" s="8">
        <v>5442953120.8000002</v>
      </c>
      <c r="F10" s="8">
        <v>5371326231.2700005</v>
      </c>
      <c r="G10" s="15">
        <v>239116004.44</v>
      </c>
    </row>
    <row r="11" spans="1:7" x14ac:dyDescent="0.25">
      <c r="A11" s="16" t="s">
        <v>149</v>
      </c>
      <c r="B11" s="6">
        <v>2907935223</v>
      </c>
      <c r="C11" s="6">
        <v>-205489444.75</v>
      </c>
      <c r="D11" s="6">
        <v>2702445778.25</v>
      </c>
      <c r="E11" s="6">
        <v>2649732208.5599999</v>
      </c>
      <c r="F11" s="6">
        <v>2649732208.5599999</v>
      </c>
      <c r="G11" s="17">
        <v>52713569.689999998</v>
      </c>
    </row>
    <row r="12" spans="1:7" x14ac:dyDescent="0.25">
      <c r="A12" s="16" t="s">
        <v>150</v>
      </c>
      <c r="B12" s="6">
        <v>686955210</v>
      </c>
      <c r="C12" s="6">
        <v>242179859.31999999</v>
      </c>
      <c r="D12" s="6">
        <v>929135069.32000005</v>
      </c>
      <c r="E12" s="6">
        <v>899783427.67999995</v>
      </c>
      <c r="F12" s="6">
        <v>899769015.67999995</v>
      </c>
      <c r="G12" s="17">
        <v>29351641.640000001</v>
      </c>
    </row>
    <row r="13" spans="1:7" x14ac:dyDescent="0.25">
      <c r="A13" s="16" t="s">
        <v>151</v>
      </c>
      <c r="B13" s="6">
        <v>942513490</v>
      </c>
      <c r="C13" s="6">
        <v>-37106306.020000003</v>
      </c>
      <c r="D13" s="6">
        <v>905407183.98000002</v>
      </c>
      <c r="E13" s="6">
        <v>875169456.88999999</v>
      </c>
      <c r="F13" s="6">
        <v>875169456.88999999</v>
      </c>
      <c r="G13" s="17">
        <v>30237727.09</v>
      </c>
    </row>
    <row r="14" spans="1:7" x14ac:dyDescent="0.25">
      <c r="A14" s="16" t="s">
        <v>152</v>
      </c>
      <c r="B14" s="6">
        <v>556348049</v>
      </c>
      <c r="C14" s="6">
        <v>130941314.87</v>
      </c>
      <c r="D14" s="6">
        <v>687289363.87</v>
      </c>
      <c r="E14" s="6">
        <v>596712238.25999999</v>
      </c>
      <c r="F14" s="6">
        <v>525099760.73000002</v>
      </c>
      <c r="G14" s="17">
        <v>90577125.609999999</v>
      </c>
    </row>
    <row r="15" spans="1:7" x14ac:dyDescent="0.25">
      <c r="A15" s="16" t="s">
        <v>153</v>
      </c>
      <c r="B15" s="6">
        <v>320180031</v>
      </c>
      <c r="C15" s="6">
        <v>-29930382.66</v>
      </c>
      <c r="D15" s="6">
        <v>290249648.33999997</v>
      </c>
      <c r="E15" s="6">
        <v>269435890.94999999</v>
      </c>
      <c r="F15" s="6">
        <v>269435890.94999999</v>
      </c>
      <c r="G15" s="17">
        <v>20813757.390000001</v>
      </c>
    </row>
    <row r="16" spans="1:7" x14ac:dyDescent="0.25">
      <c r="A16" s="16" t="s">
        <v>154</v>
      </c>
      <c r="B16" s="6">
        <v>77544433</v>
      </c>
      <c r="C16" s="6">
        <v>-74520756.400000006</v>
      </c>
      <c r="D16" s="6">
        <v>3023676.6</v>
      </c>
      <c r="E16" s="6">
        <v>0</v>
      </c>
      <c r="F16" s="6">
        <v>0</v>
      </c>
      <c r="G16" s="17">
        <v>3023676.6</v>
      </c>
    </row>
    <row r="17" spans="1:7" x14ac:dyDescent="0.25">
      <c r="A17" s="16" t="s">
        <v>155</v>
      </c>
      <c r="B17" s="6">
        <v>242604934</v>
      </c>
      <c r="C17" s="6">
        <v>-78086529.120000005</v>
      </c>
      <c r="D17" s="6">
        <v>164518404.88</v>
      </c>
      <c r="E17" s="6">
        <v>152119898.46000001</v>
      </c>
      <c r="F17" s="6">
        <v>152119898.46000001</v>
      </c>
      <c r="G17" s="17">
        <v>12398506.42</v>
      </c>
    </row>
    <row r="18" spans="1:7" x14ac:dyDescent="0.25">
      <c r="A18" s="14" t="s">
        <v>156</v>
      </c>
      <c r="B18" s="8">
        <v>1125041257</v>
      </c>
      <c r="C18" s="8">
        <v>-47727128.350000001</v>
      </c>
      <c r="D18" s="8">
        <v>1077314128.6500001</v>
      </c>
      <c r="E18" s="8">
        <v>1063598034.03</v>
      </c>
      <c r="F18" s="8">
        <v>1037247001.45</v>
      </c>
      <c r="G18" s="15">
        <v>13716094.619999999</v>
      </c>
    </row>
    <row r="19" spans="1:7" ht="27" x14ac:dyDescent="0.25">
      <c r="A19" s="16" t="s">
        <v>157</v>
      </c>
      <c r="B19" s="6">
        <v>242674900</v>
      </c>
      <c r="C19" s="6">
        <v>-51511074.259999998</v>
      </c>
      <c r="D19" s="6">
        <v>191163825.74000001</v>
      </c>
      <c r="E19" s="6">
        <v>189464698.43000001</v>
      </c>
      <c r="F19" s="6">
        <v>183208869.53</v>
      </c>
      <c r="G19" s="17">
        <v>1699127.31</v>
      </c>
    </row>
    <row r="20" spans="1:7" x14ac:dyDescent="0.25">
      <c r="A20" s="16" t="s">
        <v>158</v>
      </c>
      <c r="B20" s="6">
        <v>177416720</v>
      </c>
      <c r="C20" s="6">
        <v>-6841444.3399999999</v>
      </c>
      <c r="D20" s="6">
        <v>170575275.66</v>
      </c>
      <c r="E20" s="6">
        <v>169669883.37</v>
      </c>
      <c r="F20" s="6">
        <v>168406549.38999999</v>
      </c>
      <c r="G20" s="17">
        <v>905392.29</v>
      </c>
    </row>
    <row r="21" spans="1:7" x14ac:dyDescent="0.25">
      <c r="A21" s="16" t="s">
        <v>159</v>
      </c>
      <c r="B21" s="6">
        <v>0</v>
      </c>
      <c r="C21" s="6">
        <v>342842</v>
      </c>
      <c r="D21" s="6">
        <v>342842</v>
      </c>
      <c r="E21" s="6">
        <v>244653</v>
      </c>
      <c r="F21" s="6">
        <v>244653</v>
      </c>
      <c r="G21" s="17">
        <v>98189</v>
      </c>
    </row>
    <row r="22" spans="1:7" x14ac:dyDescent="0.25">
      <c r="A22" s="16" t="s">
        <v>160</v>
      </c>
      <c r="B22" s="6">
        <v>68855014</v>
      </c>
      <c r="C22" s="6">
        <v>-25913608.809999999</v>
      </c>
      <c r="D22" s="6">
        <v>42941405.189999998</v>
      </c>
      <c r="E22" s="6">
        <v>41999037.869999997</v>
      </c>
      <c r="F22" s="6">
        <v>39981779.170000002</v>
      </c>
      <c r="G22" s="17">
        <v>942367.32</v>
      </c>
    </row>
    <row r="23" spans="1:7" x14ac:dyDescent="0.25">
      <c r="A23" s="16" t="s">
        <v>161</v>
      </c>
      <c r="B23" s="6">
        <v>44080050</v>
      </c>
      <c r="C23" s="6">
        <v>-10834589.380000001</v>
      </c>
      <c r="D23" s="6">
        <v>33245460.620000001</v>
      </c>
      <c r="E23" s="6">
        <v>32775568.68</v>
      </c>
      <c r="F23" s="6">
        <v>29663069.02</v>
      </c>
      <c r="G23" s="17">
        <v>469891.94</v>
      </c>
    </row>
    <row r="24" spans="1:7" x14ac:dyDescent="0.25">
      <c r="A24" s="16" t="s">
        <v>162</v>
      </c>
      <c r="B24" s="6">
        <v>350431398</v>
      </c>
      <c r="C24" s="6">
        <v>74149645.439999998</v>
      </c>
      <c r="D24" s="6">
        <v>424581043.44</v>
      </c>
      <c r="E24" s="6">
        <v>420777122.92000002</v>
      </c>
      <c r="F24" s="6">
        <v>419816208.85000002</v>
      </c>
      <c r="G24" s="17">
        <v>3803920.52</v>
      </c>
    </row>
    <row r="25" spans="1:7" x14ac:dyDescent="0.25">
      <c r="A25" s="16" t="s">
        <v>163</v>
      </c>
      <c r="B25" s="6">
        <v>81817802</v>
      </c>
      <c r="C25" s="6">
        <v>-14059928.560000001</v>
      </c>
      <c r="D25" s="6">
        <v>67757873.439999998</v>
      </c>
      <c r="E25" s="6">
        <v>67653100.140000001</v>
      </c>
      <c r="F25" s="6">
        <v>63950662.030000001</v>
      </c>
      <c r="G25" s="17">
        <v>104773.3</v>
      </c>
    </row>
    <row r="26" spans="1:7" x14ac:dyDescent="0.25">
      <c r="A26" s="16" t="s">
        <v>164</v>
      </c>
      <c r="B26" s="6">
        <v>0</v>
      </c>
      <c r="C26" s="6">
        <v>2717932</v>
      </c>
      <c r="D26" s="6">
        <v>2717932</v>
      </c>
      <c r="E26" s="6">
        <v>2717929.88</v>
      </c>
      <c r="F26" s="6">
        <v>2702322.08</v>
      </c>
      <c r="G26" s="17">
        <v>2.12</v>
      </c>
    </row>
    <row r="27" spans="1:7" x14ac:dyDescent="0.25">
      <c r="A27" s="16" t="s">
        <v>165</v>
      </c>
      <c r="B27" s="6">
        <v>159765373</v>
      </c>
      <c r="C27" s="6">
        <v>-15776902.439999999</v>
      </c>
      <c r="D27" s="6">
        <v>143988470.56</v>
      </c>
      <c r="E27" s="6">
        <v>138296039.74000001</v>
      </c>
      <c r="F27" s="6">
        <v>129272888.38</v>
      </c>
      <c r="G27" s="17">
        <v>5692430.8200000003</v>
      </c>
    </row>
    <row r="28" spans="1:7" x14ac:dyDescent="0.25">
      <c r="A28" s="14" t="s">
        <v>166</v>
      </c>
      <c r="B28" s="8">
        <v>2794127413</v>
      </c>
      <c r="C28" s="8">
        <v>544976166.25</v>
      </c>
      <c r="D28" s="8">
        <v>3339103579.25</v>
      </c>
      <c r="E28" s="8">
        <v>3091061869.0500002</v>
      </c>
      <c r="F28" s="8">
        <v>2868399260.1999998</v>
      </c>
      <c r="G28" s="15">
        <v>248041710.19999999</v>
      </c>
    </row>
    <row r="29" spans="1:7" x14ac:dyDescent="0.25">
      <c r="A29" s="16" t="s">
        <v>167</v>
      </c>
      <c r="B29" s="6">
        <v>149866973</v>
      </c>
      <c r="C29" s="6">
        <v>33036905.57</v>
      </c>
      <c r="D29" s="6">
        <v>182903878.56999999</v>
      </c>
      <c r="E29" s="6">
        <v>180739488.09</v>
      </c>
      <c r="F29" s="6">
        <v>179302731.52000001</v>
      </c>
      <c r="G29" s="17">
        <v>2164390.48</v>
      </c>
    </row>
    <row r="30" spans="1:7" x14ac:dyDescent="0.25">
      <c r="A30" s="16" t="s">
        <v>168</v>
      </c>
      <c r="B30" s="6">
        <v>852572163</v>
      </c>
      <c r="C30" s="6">
        <v>-147439937.86000001</v>
      </c>
      <c r="D30" s="6">
        <v>705132225.13999999</v>
      </c>
      <c r="E30" s="6">
        <v>686172533.76999998</v>
      </c>
      <c r="F30" s="6">
        <v>643946737.98000002</v>
      </c>
      <c r="G30" s="17">
        <v>18959691.370000001</v>
      </c>
    </row>
    <row r="31" spans="1:7" x14ac:dyDescent="0.25">
      <c r="A31" s="16" t="s">
        <v>169</v>
      </c>
      <c r="B31" s="6">
        <v>362164898</v>
      </c>
      <c r="C31" s="6">
        <v>200038354.44</v>
      </c>
      <c r="D31" s="6">
        <v>562203252.44000006</v>
      </c>
      <c r="E31" s="6">
        <v>433013262.10000002</v>
      </c>
      <c r="F31" s="6">
        <v>412973530.97000003</v>
      </c>
      <c r="G31" s="17">
        <v>129189990.34</v>
      </c>
    </row>
    <row r="32" spans="1:7" x14ac:dyDescent="0.25">
      <c r="A32" s="16" t="s">
        <v>170</v>
      </c>
      <c r="B32" s="6">
        <v>208131458</v>
      </c>
      <c r="C32" s="6">
        <v>-16215308.960000001</v>
      </c>
      <c r="D32" s="6">
        <v>191916149.03999999</v>
      </c>
      <c r="E32" s="6">
        <v>188265704.66</v>
      </c>
      <c r="F32" s="6">
        <v>163523357.47999999</v>
      </c>
      <c r="G32" s="17">
        <v>3650444.38</v>
      </c>
    </row>
    <row r="33" spans="1:7" x14ac:dyDescent="0.25">
      <c r="A33" s="16" t="s">
        <v>171</v>
      </c>
      <c r="B33" s="6">
        <v>485685866</v>
      </c>
      <c r="C33" s="6">
        <v>76711480.099999994</v>
      </c>
      <c r="D33" s="6">
        <v>562397346.10000002</v>
      </c>
      <c r="E33" s="6">
        <v>544899292.42999995</v>
      </c>
      <c r="F33" s="6">
        <v>514336963.97000003</v>
      </c>
      <c r="G33" s="17">
        <v>17498053.670000002</v>
      </c>
    </row>
    <row r="34" spans="1:7" x14ac:dyDescent="0.25">
      <c r="A34" s="16" t="s">
        <v>172</v>
      </c>
      <c r="B34" s="6">
        <v>83898623</v>
      </c>
      <c r="C34" s="6">
        <v>274748532.17000002</v>
      </c>
      <c r="D34" s="6">
        <v>358647155.17000002</v>
      </c>
      <c r="E34" s="6">
        <v>349487857.94</v>
      </c>
      <c r="F34" s="6">
        <v>332556511.52999997</v>
      </c>
      <c r="G34" s="17">
        <v>9159297.2300000004</v>
      </c>
    </row>
    <row r="35" spans="1:7" x14ac:dyDescent="0.25">
      <c r="A35" s="16" t="s">
        <v>173</v>
      </c>
      <c r="B35" s="6">
        <v>38799888</v>
      </c>
      <c r="C35" s="6">
        <v>-3445677.53</v>
      </c>
      <c r="D35" s="6">
        <v>35354210.469999999</v>
      </c>
      <c r="E35" s="6">
        <v>32608316.879999999</v>
      </c>
      <c r="F35" s="6">
        <v>31866105.27</v>
      </c>
      <c r="G35" s="17">
        <v>2745893.59</v>
      </c>
    </row>
    <row r="36" spans="1:7" x14ac:dyDescent="0.25">
      <c r="A36" s="16" t="s">
        <v>174</v>
      </c>
      <c r="B36" s="6">
        <v>47218969</v>
      </c>
      <c r="C36" s="6">
        <v>188084982.56999999</v>
      </c>
      <c r="D36" s="6">
        <v>235303951.56999999</v>
      </c>
      <c r="E36" s="6">
        <v>186985992.43000001</v>
      </c>
      <c r="F36" s="6">
        <v>181588400.28</v>
      </c>
      <c r="G36" s="17">
        <v>48317959.140000001</v>
      </c>
    </row>
    <row r="37" spans="1:7" x14ac:dyDescent="0.25">
      <c r="A37" s="16" t="s">
        <v>175</v>
      </c>
      <c r="B37" s="6">
        <v>565788575</v>
      </c>
      <c r="C37" s="6">
        <v>-60543164.25</v>
      </c>
      <c r="D37" s="6">
        <v>505245410.75</v>
      </c>
      <c r="E37" s="6">
        <v>488889420.75</v>
      </c>
      <c r="F37" s="6">
        <v>408304921.19999999</v>
      </c>
      <c r="G37" s="17">
        <v>16355990</v>
      </c>
    </row>
    <row r="38" spans="1:7" x14ac:dyDescent="0.25">
      <c r="A38" s="14" t="s">
        <v>176</v>
      </c>
      <c r="B38" s="8">
        <v>11478989716</v>
      </c>
      <c r="C38" s="8">
        <v>-1417851560.4300001</v>
      </c>
      <c r="D38" s="8">
        <v>10061138155.57</v>
      </c>
      <c r="E38" s="8">
        <v>9995419679.3500004</v>
      </c>
      <c r="F38" s="8">
        <v>9941383081.6100006</v>
      </c>
      <c r="G38" s="15">
        <v>65718476.219999999</v>
      </c>
    </row>
    <row r="39" spans="1:7" x14ac:dyDescent="0.25">
      <c r="A39" s="16" t="s">
        <v>177</v>
      </c>
      <c r="B39" s="6">
        <v>7947046308</v>
      </c>
      <c r="C39" s="6">
        <v>-292192823.91000003</v>
      </c>
      <c r="D39" s="6">
        <v>7654853484.0900002</v>
      </c>
      <c r="E39" s="6">
        <v>7612633663.0600004</v>
      </c>
      <c r="F39" s="6">
        <v>7565867473.9799995</v>
      </c>
      <c r="G39" s="17">
        <v>42219821.030000001</v>
      </c>
    </row>
    <row r="40" spans="1:7" x14ac:dyDescent="0.25">
      <c r="A40" s="16" t="s">
        <v>178</v>
      </c>
      <c r="B40" s="6">
        <v>453786800</v>
      </c>
      <c r="C40" s="6">
        <v>-449880920</v>
      </c>
      <c r="D40" s="6">
        <v>3905880</v>
      </c>
      <c r="E40" s="6">
        <v>3905880</v>
      </c>
      <c r="F40" s="6">
        <v>3015000</v>
      </c>
      <c r="G40" s="17">
        <v>0</v>
      </c>
    </row>
    <row r="41" spans="1:7" x14ac:dyDescent="0.25">
      <c r="A41" s="16" t="s">
        <v>179</v>
      </c>
      <c r="B41" s="6">
        <v>599073015</v>
      </c>
      <c r="C41" s="6">
        <v>139199236.16</v>
      </c>
      <c r="D41" s="6">
        <v>738272251.15999997</v>
      </c>
      <c r="E41" s="6">
        <v>728328269.95000005</v>
      </c>
      <c r="F41" s="6">
        <v>725512261.94000006</v>
      </c>
      <c r="G41" s="17">
        <v>9943981.2100000009</v>
      </c>
    </row>
    <row r="42" spans="1:7" x14ac:dyDescent="0.25">
      <c r="A42" s="16" t="s">
        <v>180</v>
      </c>
      <c r="B42" s="6">
        <v>401733604</v>
      </c>
      <c r="C42" s="6">
        <v>69898008.379999995</v>
      </c>
      <c r="D42" s="6">
        <v>471631612.38</v>
      </c>
      <c r="E42" s="6">
        <v>459212045.60000002</v>
      </c>
      <c r="F42" s="6">
        <v>459088781.85000002</v>
      </c>
      <c r="G42" s="17">
        <v>12419566.779999999</v>
      </c>
    </row>
    <row r="43" spans="1:7" x14ac:dyDescent="0.25">
      <c r="A43" s="16" t="s">
        <v>181</v>
      </c>
      <c r="B43" s="6">
        <v>2055681348</v>
      </c>
      <c r="C43" s="6">
        <v>-958959342.80999994</v>
      </c>
      <c r="D43" s="6">
        <v>1096722005.1900001</v>
      </c>
      <c r="E43" s="6">
        <v>1096238872.99</v>
      </c>
      <c r="F43" s="6">
        <v>1092798616.0899999</v>
      </c>
      <c r="G43" s="17">
        <v>483132.2</v>
      </c>
    </row>
    <row r="44" spans="1:7" x14ac:dyDescent="0.25">
      <c r="A44" s="16" t="s">
        <v>182</v>
      </c>
      <c r="B44" s="6">
        <v>0</v>
      </c>
      <c r="C44" s="6">
        <v>57904281.75</v>
      </c>
      <c r="D44" s="6">
        <v>57904281.75</v>
      </c>
      <c r="E44" s="6">
        <v>57904281.75</v>
      </c>
      <c r="F44" s="6">
        <v>57904281.75</v>
      </c>
      <c r="G44" s="17">
        <v>0</v>
      </c>
    </row>
    <row r="45" spans="1:7" x14ac:dyDescent="0.25">
      <c r="A45" s="16" t="s">
        <v>183</v>
      </c>
      <c r="B45" s="6">
        <v>0</v>
      </c>
      <c r="C45" s="6">
        <v>0</v>
      </c>
      <c r="D45" s="6">
        <v>0</v>
      </c>
      <c r="E45" s="6">
        <v>0</v>
      </c>
      <c r="F45" s="6">
        <v>0</v>
      </c>
      <c r="G45" s="17">
        <v>0</v>
      </c>
    </row>
    <row r="46" spans="1:7" x14ac:dyDescent="0.25">
      <c r="A46" s="16" t="s">
        <v>184</v>
      </c>
      <c r="B46" s="6">
        <v>21668641</v>
      </c>
      <c r="C46" s="6">
        <v>16180000</v>
      </c>
      <c r="D46" s="6">
        <v>37848641</v>
      </c>
      <c r="E46" s="6">
        <v>37196666</v>
      </c>
      <c r="F46" s="6">
        <v>37196666</v>
      </c>
      <c r="G46" s="17">
        <v>651975</v>
      </c>
    </row>
    <row r="47" spans="1:7" x14ac:dyDescent="0.25">
      <c r="A47" s="16" t="s">
        <v>185</v>
      </c>
      <c r="B47" s="6">
        <v>0</v>
      </c>
      <c r="C47" s="6">
        <v>0</v>
      </c>
      <c r="D47" s="6">
        <v>0</v>
      </c>
      <c r="E47" s="6">
        <v>0</v>
      </c>
      <c r="F47" s="6">
        <v>0</v>
      </c>
      <c r="G47" s="17">
        <v>0</v>
      </c>
    </row>
    <row r="48" spans="1:7" x14ac:dyDescent="0.25">
      <c r="A48" s="14" t="s">
        <v>186</v>
      </c>
      <c r="B48" s="8">
        <v>116767025</v>
      </c>
      <c r="C48" s="8">
        <v>136110495.55000001</v>
      </c>
      <c r="D48" s="8">
        <v>252877520.55000001</v>
      </c>
      <c r="E48" s="8">
        <v>240231258.74000001</v>
      </c>
      <c r="F48" s="8">
        <v>234570964.02000001</v>
      </c>
      <c r="G48" s="15">
        <v>12646261.810000001</v>
      </c>
    </row>
    <row r="49" spans="1:7" x14ac:dyDescent="0.25">
      <c r="A49" s="16" t="s">
        <v>187</v>
      </c>
      <c r="B49" s="6">
        <v>30218577</v>
      </c>
      <c r="C49" s="6">
        <v>74826724.359999999</v>
      </c>
      <c r="D49" s="6">
        <v>105045301.36</v>
      </c>
      <c r="E49" s="6">
        <v>104182686.44</v>
      </c>
      <c r="F49" s="6">
        <v>101463930.11</v>
      </c>
      <c r="G49" s="17">
        <v>862614.92</v>
      </c>
    </row>
    <row r="50" spans="1:7" x14ac:dyDescent="0.25">
      <c r="A50" s="16" t="s">
        <v>188</v>
      </c>
      <c r="B50" s="6">
        <v>535000</v>
      </c>
      <c r="C50" s="6">
        <v>9762432.9299999997</v>
      </c>
      <c r="D50" s="6">
        <v>10297432.93</v>
      </c>
      <c r="E50" s="6">
        <v>10279024.43</v>
      </c>
      <c r="F50" s="6">
        <v>10279024.43</v>
      </c>
      <c r="G50" s="17">
        <v>18408.5</v>
      </c>
    </row>
    <row r="51" spans="1:7" x14ac:dyDescent="0.25">
      <c r="A51" s="16" t="s">
        <v>189</v>
      </c>
      <c r="B51" s="6">
        <v>14000</v>
      </c>
      <c r="C51" s="6">
        <v>3703031</v>
      </c>
      <c r="D51" s="6">
        <v>3717031</v>
      </c>
      <c r="E51" s="6">
        <v>3662603.72</v>
      </c>
      <c r="F51" s="6">
        <v>3650463.16</v>
      </c>
      <c r="G51" s="17">
        <v>54427.28</v>
      </c>
    </row>
    <row r="52" spans="1:7" x14ac:dyDescent="0.25">
      <c r="A52" s="16" t="s">
        <v>190</v>
      </c>
      <c r="B52" s="6">
        <v>70240000</v>
      </c>
      <c r="C52" s="6">
        <v>-26288484.379999999</v>
      </c>
      <c r="D52" s="6">
        <v>43951515.619999997</v>
      </c>
      <c r="E52" s="6">
        <v>33090706.5</v>
      </c>
      <c r="F52" s="6">
        <v>33030706.5</v>
      </c>
      <c r="G52" s="17">
        <v>10860809.119999999</v>
      </c>
    </row>
    <row r="53" spans="1:7" x14ac:dyDescent="0.25">
      <c r="A53" s="16" t="s">
        <v>191</v>
      </c>
      <c r="B53" s="6">
        <v>0</v>
      </c>
      <c r="C53" s="6">
        <v>4462577</v>
      </c>
      <c r="D53" s="6">
        <v>4462577</v>
      </c>
      <c r="E53" s="6">
        <v>4462576.84</v>
      </c>
      <c r="F53" s="6">
        <v>3937567.8</v>
      </c>
      <c r="G53" s="17">
        <v>0.16</v>
      </c>
    </row>
    <row r="54" spans="1:7" x14ac:dyDescent="0.25">
      <c r="A54" s="16" t="s">
        <v>192</v>
      </c>
      <c r="B54" s="6">
        <v>1759448</v>
      </c>
      <c r="C54" s="6">
        <v>54644231.899999999</v>
      </c>
      <c r="D54" s="6">
        <v>56403679.899999999</v>
      </c>
      <c r="E54" s="6">
        <v>55597278.259999998</v>
      </c>
      <c r="F54" s="6">
        <v>53316631.469999999</v>
      </c>
      <c r="G54" s="17">
        <v>806401.64</v>
      </c>
    </row>
    <row r="55" spans="1:7" x14ac:dyDescent="0.25">
      <c r="A55" s="16" t="s">
        <v>193</v>
      </c>
      <c r="B55" s="6">
        <v>0</v>
      </c>
      <c r="C55" s="6">
        <v>0</v>
      </c>
      <c r="D55" s="6">
        <v>0</v>
      </c>
      <c r="E55" s="6">
        <v>0</v>
      </c>
      <c r="F55" s="6">
        <v>0</v>
      </c>
      <c r="G55" s="17">
        <v>0</v>
      </c>
    </row>
    <row r="56" spans="1:7" x14ac:dyDescent="0.25">
      <c r="A56" s="16" t="s">
        <v>194</v>
      </c>
      <c r="B56" s="6">
        <v>0</v>
      </c>
      <c r="C56" s="6">
        <v>0</v>
      </c>
      <c r="D56" s="6">
        <v>0</v>
      </c>
      <c r="E56" s="6">
        <v>0</v>
      </c>
      <c r="F56" s="6">
        <v>0</v>
      </c>
      <c r="G56" s="17">
        <v>0</v>
      </c>
    </row>
    <row r="57" spans="1:7" x14ac:dyDescent="0.25">
      <c r="A57" s="16" t="s">
        <v>195</v>
      </c>
      <c r="B57" s="6">
        <v>14000000</v>
      </c>
      <c r="C57" s="6">
        <v>14999982.74</v>
      </c>
      <c r="D57" s="6">
        <v>28999982.739999998</v>
      </c>
      <c r="E57" s="6">
        <v>28956382.550000001</v>
      </c>
      <c r="F57" s="6">
        <v>28892640.550000001</v>
      </c>
      <c r="G57" s="17">
        <v>43600.19</v>
      </c>
    </row>
    <row r="58" spans="1:7" x14ac:dyDescent="0.25">
      <c r="A58" s="14" t="s">
        <v>196</v>
      </c>
      <c r="B58" s="8">
        <v>0</v>
      </c>
      <c r="C58" s="8">
        <v>310533632.41000003</v>
      </c>
      <c r="D58" s="8">
        <v>310533632.41000003</v>
      </c>
      <c r="E58" s="8">
        <v>310533632.41000003</v>
      </c>
      <c r="F58" s="8">
        <v>270104616.56</v>
      </c>
      <c r="G58" s="15">
        <v>0</v>
      </c>
    </row>
    <row r="59" spans="1:7" x14ac:dyDescent="0.25">
      <c r="A59" s="16" t="s">
        <v>197</v>
      </c>
      <c r="B59" s="6">
        <v>0</v>
      </c>
      <c r="C59" s="6">
        <v>310533632.41000003</v>
      </c>
      <c r="D59" s="6">
        <v>310533632.41000003</v>
      </c>
      <c r="E59" s="6">
        <v>310533632.41000003</v>
      </c>
      <c r="F59" s="6">
        <v>270104616.56</v>
      </c>
      <c r="G59" s="17">
        <v>0</v>
      </c>
    </row>
    <row r="60" spans="1:7" x14ac:dyDescent="0.25">
      <c r="A60" s="16" t="s">
        <v>198</v>
      </c>
      <c r="B60" s="6">
        <v>0</v>
      </c>
      <c r="C60" s="6">
        <v>0</v>
      </c>
      <c r="D60" s="6">
        <v>0</v>
      </c>
      <c r="E60" s="6">
        <v>0</v>
      </c>
      <c r="F60" s="6">
        <v>0</v>
      </c>
      <c r="G60" s="17">
        <v>0</v>
      </c>
    </row>
    <row r="61" spans="1:7" x14ac:dyDescent="0.25">
      <c r="A61" s="16" t="s">
        <v>199</v>
      </c>
      <c r="B61" s="6">
        <v>0</v>
      </c>
      <c r="C61" s="6">
        <v>0</v>
      </c>
      <c r="D61" s="6">
        <v>0</v>
      </c>
      <c r="E61" s="6">
        <v>0</v>
      </c>
      <c r="F61" s="6">
        <v>0</v>
      </c>
      <c r="G61" s="17">
        <v>0</v>
      </c>
    </row>
    <row r="62" spans="1:7" x14ac:dyDescent="0.25">
      <c r="A62" s="14" t="s">
        <v>200</v>
      </c>
      <c r="B62" s="8">
        <v>21300100</v>
      </c>
      <c r="C62" s="8">
        <v>-12445155</v>
      </c>
      <c r="D62" s="8">
        <v>8854945</v>
      </c>
      <c r="E62" s="8">
        <v>8854845</v>
      </c>
      <c r="F62" s="8">
        <v>8854845</v>
      </c>
      <c r="G62" s="15">
        <v>100</v>
      </c>
    </row>
    <row r="63" spans="1:7" x14ac:dyDescent="0.25">
      <c r="A63" s="16" t="s">
        <v>201</v>
      </c>
      <c r="B63" s="6">
        <v>3700100</v>
      </c>
      <c r="C63" s="6">
        <v>3000000</v>
      </c>
      <c r="D63" s="6">
        <v>6700100</v>
      </c>
      <c r="E63" s="6">
        <v>6700000</v>
      </c>
      <c r="F63" s="6">
        <v>6700000</v>
      </c>
      <c r="G63" s="17">
        <v>100</v>
      </c>
    </row>
    <row r="64" spans="1:7" x14ac:dyDescent="0.25">
      <c r="A64" s="16" t="s">
        <v>202</v>
      </c>
      <c r="B64" s="6">
        <v>1100000</v>
      </c>
      <c r="C64" s="6">
        <v>0</v>
      </c>
      <c r="D64" s="6">
        <v>1100000</v>
      </c>
      <c r="E64" s="6">
        <v>1100000</v>
      </c>
      <c r="F64" s="6">
        <v>1100000</v>
      </c>
      <c r="G64" s="17">
        <v>0</v>
      </c>
    </row>
    <row r="65" spans="1:7" x14ac:dyDescent="0.25">
      <c r="A65" s="16" t="s">
        <v>203</v>
      </c>
      <c r="B65" s="6">
        <v>0</v>
      </c>
      <c r="C65" s="6">
        <v>0</v>
      </c>
      <c r="D65" s="6">
        <v>0</v>
      </c>
      <c r="E65" s="6">
        <v>0</v>
      </c>
      <c r="F65" s="6">
        <v>0</v>
      </c>
      <c r="G65" s="17">
        <v>0</v>
      </c>
    </row>
    <row r="66" spans="1:7" x14ac:dyDescent="0.25">
      <c r="A66" s="16" t="s">
        <v>204</v>
      </c>
      <c r="B66" s="6">
        <v>0</v>
      </c>
      <c r="C66" s="6">
        <v>554845</v>
      </c>
      <c r="D66" s="6">
        <v>554845</v>
      </c>
      <c r="E66" s="6">
        <v>554845</v>
      </c>
      <c r="F66" s="6">
        <v>554845</v>
      </c>
      <c r="G66" s="17">
        <v>0</v>
      </c>
    </row>
    <row r="67" spans="1:7" ht="27" x14ac:dyDescent="0.25">
      <c r="A67" s="16" t="s">
        <v>205</v>
      </c>
      <c r="B67" s="6">
        <v>500000</v>
      </c>
      <c r="C67" s="6">
        <v>0</v>
      </c>
      <c r="D67" s="6">
        <v>500000</v>
      </c>
      <c r="E67" s="6">
        <v>500000</v>
      </c>
      <c r="F67" s="6">
        <v>500000</v>
      </c>
      <c r="G67" s="17">
        <v>0</v>
      </c>
    </row>
    <row r="68" spans="1:7" x14ac:dyDescent="0.25">
      <c r="A68" s="16" t="s">
        <v>206</v>
      </c>
      <c r="B68" s="6">
        <v>0</v>
      </c>
      <c r="C68" s="6">
        <v>0</v>
      </c>
      <c r="D68" s="6">
        <v>0</v>
      </c>
      <c r="E68" s="6">
        <v>0</v>
      </c>
      <c r="F68" s="6">
        <v>0</v>
      </c>
      <c r="G68" s="17">
        <v>0</v>
      </c>
    </row>
    <row r="69" spans="1:7" x14ac:dyDescent="0.25">
      <c r="A69" s="16" t="s">
        <v>207</v>
      </c>
      <c r="B69" s="6">
        <v>16000000</v>
      </c>
      <c r="C69" s="6">
        <v>-16000000</v>
      </c>
      <c r="D69" s="6">
        <v>0</v>
      </c>
      <c r="E69" s="6">
        <v>0</v>
      </c>
      <c r="F69" s="6">
        <v>0</v>
      </c>
      <c r="G69" s="17">
        <v>0</v>
      </c>
    </row>
    <row r="70" spans="1:7" x14ac:dyDescent="0.25">
      <c r="A70" s="14" t="s">
        <v>208</v>
      </c>
      <c r="B70" s="8">
        <v>4092168930</v>
      </c>
      <c r="C70" s="8">
        <v>228891525.75</v>
      </c>
      <c r="D70" s="8">
        <v>4321060455.75</v>
      </c>
      <c r="E70" s="8">
        <v>4321060455.75</v>
      </c>
      <c r="F70" s="8">
        <v>4321060455.75</v>
      </c>
      <c r="G70" s="15">
        <v>0</v>
      </c>
    </row>
    <row r="71" spans="1:7" x14ac:dyDescent="0.25">
      <c r="A71" s="16" t="s">
        <v>209</v>
      </c>
      <c r="B71" s="6">
        <v>4092168930</v>
      </c>
      <c r="C71" s="6">
        <v>228798291.88</v>
      </c>
      <c r="D71" s="6">
        <v>4320967221.8800001</v>
      </c>
      <c r="E71" s="6">
        <v>4320967221.8800001</v>
      </c>
      <c r="F71" s="6">
        <v>4320967221.8800001</v>
      </c>
      <c r="G71" s="17">
        <v>0</v>
      </c>
    </row>
    <row r="72" spans="1:7" x14ac:dyDescent="0.25">
      <c r="A72" s="16" t="s">
        <v>210</v>
      </c>
      <c r="B72" s="6">
        <v>0</v>
      </c>
      <c r="C72" s="6">
        <v>93233.87</v>
      </c>
      <c r="D72" s="6">
        <v>93233.87</v>
      </c>
      <c r="E72" s="6">
        <v>93233.87</v>
      </c>
      <c r="F72" s="6">
        <v>93233.87</v>
      </c>
      <c r="G72" s="17">
        <v>0</v>
      </c>
    </row>
    <row r="73" spans="1:7" x14ac:dyDescent="0.25">
      <c r="A73" s="16" t="s">
        <v>211</v>
      </c>
      <c r="B73" s="6">
        <v>0</v>
      </c>
      <c r="C73" s="6">
        <v>0</v>
      </c>
      <c r="D73" s="6">
        <v>0</v>
      </c>
      <c r="E73" s="6">
        <v>0</v>
      </c>
      <c r="F73" s="6">
        <v>0</v>
      </c>
      <c r="G73" s="17">
        <v>0</v>
      </c>
    </row>
    <row r="74" spans="1:7" x14ac:dyDescent="0.25">
      <c r="A74" s="14" t="s">
        <v>212</v>
      </c>
      <c r="B74" s="8">
        <v>438194255</v>
      </c>
      <c r="C74" s="8">
        <v>21658720.460000001</v>
      </c>
      <c r="D74" s="8">
        <v>459852975.45999998</v>
      </c>
      <c r="E74" s="8">
        <v>457567681</v>
      </c>
      <c r="F74" s="8">
        <v>457567681</v>
      </c>
      <c r="G74" s="15">
        <v>2285294.46</v>
      </c>
    </row>
    <row r="75" spans="1:7" x14ac:dyDescent="0.25">
      <c r="A75" s="16" t="s">
        <v>213</v>
      </c>
      <c r="B75" s="6">
        <v>66863555</v>
      </c>
      <c r="C75" s="6">
        <v>314465958.20999998</v>
      </c>
      <c r="D75" s="6">
        <v>381329513.20999998</v>
      </c>
      <c r="E75" s="6">
        <v>381329513.20999998</v>
      </c>
      <c r="F75" s="6">
        <v>381329513.20999998</v>
      </c>
      <c r="G75" s="17">
        <v>0</v>
      </c>
    </row>
    <row r="76" spans="1:7" x14ac:dyDescent="0.25">
      <c r="A76" s="16" t="s">
        <v>214</v>
      </c>
      <c r="B76" s="6">
        <v>174029168</v>
      </c>
      <c r="C76" s="6">
        <v>-117088858.81999999</v>
      </c>
      <c r="D76" s="6">
        <v>56940309.18</v>
      </c>
      <c r="E76" s="6">
        <v>56940309.18</v>
      </c>
      <c r="F76" s="6">
        <v>56940309.18</v>
      </c>
      <c r="G76" s="17">
        <v>0</v>
      </c>
    </row>
    <row r="77" spans="1:7" x14ac:dyDescent="0.25">
      <c r="A77" s="16" t="s">
        <v>215</v>
      </c>
      <c r="B77" s="6">
        <v>0</v>
      </c>
      <c r="C77" s="6">
        <v>0</v>
      </c>
      <c r="D77" s="6">
        <v>0</v>
      </c>
      <c r="E77" s="6">
        <v>0</v>
      </c>
      <c r="F77" s="6">
        <v>0</v>
      </c>
      <c r="G77" s="17">
        <v>0</v>
      </c>
    </row>
    <row r="78" spans="1:7" x14ac:dyDescent="0.25">
      <c r="A78" s="16" t="s">
        <v>216</v>
      </c>
      <c r="B78" s="6">
        <v>3629072</v>
      </c>
      <c r="C78" s="6">
        <v>14828439.970000001</v>
      </c>
      <c r="D78" s="6">
        <v>18457511.969999999</v>
      </c>
      <c r="E78" s="6">
        <v>18457511.969999999</v>
      </c>
      <c r="F78" s="6">
        <v>18457511.969999999</v>
      </c>
      <c r="G78" s="17">
        <v>0</v>
      </c>
    </row>
    <row r="79" spans="1:7" x14ac:dyDescent="0.25">
      <c r="A79" s="16" t="s">
        <v>217</v>
      </c>
      <c r="B79" s="6">
        <v>43672460</v>
      </c>
      <c r="C79" s="6">
        <v>-42832113.359999999</v>
      </c>
      <c r="D79" s="6">
        <v>840346.64</v>
      </c>
      <c r="E79" s="6">
        <v>840346.64</v>
      </c>
      <c r="F79" s="6">
        <v>840346.64</v>
      </c>
      <c r="G79" s="17">
        <v>0</v>
      </c>
    </row>
    <row r="80" spans="1:7" x14ac:dyDescent="0.25">
      <c r="A80" s="16" t="s">
        <v>218</v>
      </c>
      <c r="B80" s="6">
        <v>0</v>
      </c>
      <c r="C80" s="6">
        <v>0</v>
      </c>
      <c r="D80" s="6">
        <v>0</v>
      </c>
      <c r="E80" s="6">
        <v>0</v>
      </c>
      <c r="F80" s="6">
        <v>0</v>
      </c>
      <c r="G80" s="17">
        <v>0</v>
      </c>
    </row>
    <row r="81" spans="1:7" x14ac:dyDescent="0.25">
      <c r="A81" s="16" t="s">
        <v>219</v>
      </c>
      <c r="B81" s="6">
        <v>150000000</v>
      </c>
      <c r="C81" s="6">
        <v>-147714705.53999999</v>
      </c>
      <c r="D81" s="6">
        <v>2285294.46</v>
      </c>
      <c r="E81" s="6">
        <v>0</v>
      </c>
      <c r="F81" s="6">
        <v>0</v>
      </c>
      <c r="G81" s="17">
        <v>2285294.46</v>
      </c>
    </row>
    <row r="82" spans="1:7" x14ac:dyDescent="0.25">
      <c r="A82" s="49"/>
      <c r="B82" s="10"/>
      <c r="C82" s="10"/>
      <c r="D82" s="10"/>
      <c r="E82" s="10"/>
      <c r="F82" s="10"/>
      <c r="G82" s="18"/>
    </row>
    <row r="83" spans="1:7" x14ac:dyDescent="0.25">
      <c r="A83" s="27" t="s">
        <v>220</v>
      </c>
      <c r="B83" s="4">
        <v>20237380255</v>
      </c>
      <c r="C83" s="4">
        <v>1000506909.63</v>
      </c>
      <c r="D83" s="4">
        <v>21237887164.630001</v>
      </c>
      <c r="E83" s="4">
        <v>21227707357.869999</v>
      </c>
      <c r="F83" s="4">
        <v>21227312716.830002</v>
      </c>
      <c r="G83" s="19">
        <v>10179806.76</v>
      </c>
    </row>
    <row r="84" spans="1:7" x14ac:dyDescent="0.25">
      <c r="A84" s="14" t="s">
        <v>148</v>
      </c>
      <c r="B84" s="8">
        <v>8043537957</v>
      </c>
      <c r="C84" s="8">
        <v>158415183.91999999</v>
      </c>
      <c r="D84" s="8">
        <v>8201953140.9200001</v>
      </c>
      <c r="E84" s="8">
        <v>8201953140.9200001</v>
      </c>
      <c r="F84" s="8">
        <v>8201953140.9200001</v>
      </c>
      <c r="G84" s="15">
        <v>0</v>
      </c>
    </row>
    <row r="85" spans="1:7" x14ac:dyDescent="0.25">
      <c r="A85" s="16" t="s">
        <v>149</v>
      </c>
      <c r="B85" s="6">
        <v>4070085555</v>
      </c>
      <c r="C85" s="6">
        <v>277149669.24000001</v>
      </c>
      <c r="D85" s="6">
        <v>4347235224.2399998</v>
      </c>
      <c r="E85" s="6">
        <v>4347235224.2399998</v>
      </c>
      <c r="F85" s="6">
        <v>4347235224.2399998</v>
      </c>
      <c r="G85" s="17">
        <v>0</v>
      </c>
    </row>
    <row r="86" spans="1:7" x14ac:dyDescent="0.25">
      <c r="A86" s="16" t="s">
        <v>150</v>
      </c>
      <c r="B86" s="6">
        <v>373798236</v>
      </c>
      <c r="C86" s="6">
        <v>-204548954.44999999</v>
      </c>
      <c r="D86" s="6">
        <v>169249281.55000001</v>
      </c>
      <c r="E86" s="6">
        <v>169249281.55000001</v>
      </c>
      <c r="F86" s="6">
        <v>169249281.55000001</v>
      </c>
      <c r="G86" s="17">
        <v>0</v>
      </c>
    </row>
    <row r="87" spans="1:7" x14ac:dyDescent="0.25">
      <c r="A87" s="16" t="s">
        <v>151</v>
      </c>
      <c r="B87" s="6">
        <v>925590061</v>
      </c>
      <c r="C87" s="6">
        <v>-13199862.18</v>
      </c>
      <c r="D87" s="6">
        <v>912390198.82000005</v>
      </c>
      <c r="E87" s="6">
        <v>912390198.82000005</v>
      </c>
      <c r="F87" s="6">
        <v>912390198.82000005</v>
      </c>
      <c r="G87" s="17">
        <v>0</v>
      </c>
    </row>
    <row r="88" spans="1:7" x14ac:dyDescent="0.25">
      <c r="A88" s="16" t="s">
        <v>152</v>
      </c>
      <c r="B88" s="6">
        <v>740214592</v>
      </c>
      <c r="C88" s="6">
        <v>10832123.619999999</v>
      </c>
      <c r="D88" s="6">
        <v>751046715.62</v>
      </c>
      <c r="E88" s="6">
        <v>751046715.62</v>
      </c>
      <c r="F88" s="6">
        <v>751046715.62</v>
      </c>
      <c r="G88" s="17">
        <v>0</v>
      </c>
    </row>
    <row r="89" spans="1:7" x14ac:dyDescent="0.25">
      <c r="A89" s="16" t="s">
        <v>153</v>
      </c>
      <c r="B89" s="6">
        <v>769977528</v>
      </c>
      <c r="C89" s="6">
        <v>136677344.72999999</v>
      </c>
      <c r="D89" s="6">
        <v>906654872.73000002</v>
      </c>
      <c r="E89" s="6">
        <v>906654872.73000002</v>
      </c>
      <c r="F89" s="6">
        <v>906654872.73000002</v>
      </c>
      <c r="G89" s="17">
        <v>0</v>
      </c>
    </row>
    <row r="90" spans="1:7" x14ac:dyDescent="0.25">
      <c r="A90" s="16" t="s">
        <v>154</v>
      </c>
      <c r="B90" s="6">
        <v>168398331</v>
      </c>
      <c r="C90" s="6">
        <v>-168398331</v>
      </c>
      <c r="D90" s="6">
        <v>0</v>
      </c>
      <c r="E90" s="6">
        <v>0</v>
      </c>
      <c r="F90" s="6">
        <v>0</v>
      </c>
      <c r="G90" s="17">
        <v>0</v>
      </c>
    </row>
    <row r="91" spans="1:7" x14ac:dyDescent="0.25">
      <c r="A91" s="16" t="s">
        <v>155</v>
      </c>
      <c r="B91" s="6">
        <v>995473654</v>
      </c>
      <c r="C91" s="6">
        <v>119903193.95999999</v>
      </c>
      <c r="D91" s="6">
        <v>1115376847.96</v>
      </c>
      <c r="E91" s="6">
        <v>1115376847.96</v>
      </c>
      <c r="F91" s="6">
        <v>1115376847.96</v>
      </c>
      <c r="G91" s="17">
        <v>0</v>
      </c>
    </row>
    <row r="92" spans="1:7" x14ac:dyDescent="0.25">
      <c r="A92" s="14" t="s">
        <v>156</v>
      </c>
      <c r="B92" s="8">
        <v>109399433</v>
      </c>
      <c r="C92" s="8">
        <v>19979887.32</v>
      </c>
      <c r="D92" s="8">
        <v>129379320.31999999</v>
      </c>
      <c r="E92" s="8">
        <v>119696722.59999999</v>
      </c>
      <c r="F92" s="8">
        <v>119696722.59999999</v>
      </c>
      <c r="G92" s="15">
        <v>9682597.7200000007</v>
      </c>
    </row>
    <row r="93" spans="1:7" ht="27" x14ac:dyDescent="0.25">
      <c r="A93" s="16" t="s">
        <v>157</v>
      </c>
      <c r="B93" s="6">
        <v>94647732</v>
      </c>
      <c r="C93" s="6">
        <v>10694628.33</v>
      </c>
      <c r="D93" s="6">
        <v>105342360.33</v>
      </c>
      <c r="E93" s="6">
        <v>95659762.609999999</v>
      </c>
      <c r="F93" s="6">
        <v>95659762.609999999</v>
      </c>
      <c r="G93" s="17">
        <v>9682597.7200000007</v>
      </c>
    </row>
    <row r="94" spans="1:7" x14ac:dyDescent="0.25">
      <c r="A94" s="16" t="s">
        <v>158</v>
      </c>
      <c r="B94" s="6">
        <v>3425101</v>
      </c>
      <c r="C94" s="6">
        <v>1640578.76</v>
      </c>
      <c r="D94" s="6">
        <v>5065679.76</v>
      </c>
      <c r="E94" s="6">
        <v>5065679.76</v>
      </c>
      <c r="F94" s="6">
        <v>5065679.76</v>
      </c>
      <c r="G94" s="17">
        <v>0</v>
      </c>
    </row>
    <row r="95" spans="1:7" x14ac:dyDescent="0.25">
      <c r="A95" s="16" t="s">
        <v>159</v>
      </c>
      <c r="B95" s="6">
        <v>0</v>
      </c>
      <c r="C95" s="6">
        <v>2990.06</v>
      </c>
      <c r="D95" s="6">
        <v>2990.06</v>
      </c>
      <c r="E95" s="6">
        <v>2990.06</v>
      </c>
      <c r="F95" s="6">
        <v>2990.06</v>
      </c>
      <c r="G95" s="17">
        <v>0</v>
      </c>
    </row>
    <row r="96" spans="1:7" x14ac:dyDescent="0.25">
      <c r="A96" s="16" t="s">
        <v>160</v>
      </c>
      <c r="B96" s="6">
        <v>381365</v>
      </c>
      <c r="C96" s="6">
        <v>3092093.06</v>
      </c>
      <c r="D96" s="6">
        <v>3473458.06</v>
      </c>
      <c r="E96" s="6">
        <v>3473458.06</v>
      </c>
      <c r="F96" s="6">
        <v>3473458.06</v>
      </c>
      <c r="G96" s="17">
        <v>0</v>
      </c>
    </row>
    <row r="97" spans="1:7" x14ac:dyDescent="0.25">
      <c r="A97" s="16" t="s">
        <v>161</v>
      </c>
      <c r="B97" s="6">
        <v>52943</v>
      </c>
      <c r="C97" s="6">
        <v>1943068.02</v>
      </c>
      <c r="D97" s="6">
        <v>1996011.02</v>
      </c>
      <c r="E97" s="6">
        <v>1996011.02</v>
      </c>
      <c r="F97" s="6">
        <v>1996011.02</v>
      </c>
      <c r="G97" s="17">
        <v>0</v>
      </c>
    </row>
    <row r="98" spans="1:7" x14ac:dyDescent="0.25">
      <c r="A98" s="16" t="s">
        <v>162</v>
      </c>
      <c r="B98" s="6">
        <v>10715755</v>
      </c>
      <c r="C98" s="6">
        <v>593914.43000000005</v>
      </c>
      <c r="D98" s="6">
        <v>11309669.43</v>
      </c>
      <c r="E98" s="6">
        <v>11309669.43</v>
      </c>
      <c r="F98" s="6">
        <v>11309669.43</v>
      </c>
      <c r="G98" s="17">
        <v>0</v>
      </c>
    </row>
    <row r="99" spans="1:7" x14ac:dyDescent="0.25">
      <c r="A99" s="16" t="s">
        <v>163</v>
      </c>
      <c r="B99" s="6">
        <v>15937</v>
      </c>
      <c r="C99" s="6">
        <v>894053.05</v>
      </c>
      <c r="D99" s="6">
        <v>909990.05</v>
      </c>
      <c r="E99" s="6">
        <v>909990.05</v>
      </c>
      <c r="F99" s="6">
        <v>909990.05</v>
      </c>
      <c r="G99" s="17">
        <v>0</v>
      </c>
    </row>
    <row r="100" spans="1:7" x14ac:dyDescent="0.25">
      <c r="A100" s="16" t="s">
        <v>164</v>
      </c>
      <c r="B100" s="6">
        <v>0</v>
      </c>
      <c r="C100" s="6">
        <v>0</v>
      </c>
      <c r="D100" s="6">
        <v>0</v>
      </c>
      <c r="E100" s="6">
        <v>0</v>
      </c>
      <c r="F100" s="6">
        <v>0</v>
      </c>
      <c r="G100" s="17">
        <v>0</v>
      </c>
    </row>
    <row r="101" spans="1:7" x14ac:dyDescent="0.25">
      <c r="A101" s="16" t="s">
        <v>165</v>
      </c>
      <c r="B101" s="6">
        <v>160600</v>
      </c>
      <c r="C101" s="6">
        <v>1118561.6100000001</v>
      </c>
      <c r="D101" s="6">
        <v>1279161.6100000001</v>
      </c>
      <c r="E101" s="6">
        <v>1279161.6100000001</v>
      </c>
      <c r="F101" s="6">
        <v>1279161.6100000001</v>
      </c>
      <c r="G101" s="17">
        <v>0</v>
      </c>
    </row>
    <row r="102" spans="1:7" x14ac:dyDescent="0.25">
      <c r="A102" s="14" t="s">
        <v>166</v>
      </c>
      <c r="B102" s="8">
        <v>351985792</v>
      </c>
      <c r="C102" s="8">
        <v>-50088624.530000001</v>
      </c>
      <c r="D102" s="8">
        <v>301897167.47000003</v>
      </c>
      <c r="E102" s="8">
        <v>301897167.47000003</v>
      </c>
      <c r="F102" s="8">
        <v>301813167.47000003</v>
      </c>
      <c r="G102" s="15">
        <v>0</v>
      </c>
    </row>
    <row r="103" spans="1:7" x14ac:dyDescent="0.25">
      <c r="A103" s="16" t="s">
        <v>167</v>
      </c>
      <c r="B103" s="6">
        <v>108244128</v>
      </c>
      <c r="C103" s="6">
        <v>-3336327.51</v>
      </c>
      <c r="D103" s="6">
        <v>104907800.48999999</v>
      </c>
      <c r="E103" s="6">
        <v>104907800.48999999</v>
      </c>
      <c r="F103" s="6">
        <v>104907800.48999999</v>
      </c>
      <c r="G103" s="17">
        <v>0</v>
      </c>
    </row>
    <row r="104" spans="1:7" x14ac:dyDescent="0.25">
      <c r="A104" s="16" t="s">
        <v>168</v>
      </c>
      <c r="B104" s="6">
        <v>7691096</v>
      </c>
      <c r="C104" s="6">
        <v>857708.88</v>
      </c>
      <c r="D104" s="6">
        <v>8548804.8800000008</v>
      </c>
      <c r="E104" s="6">
        <v>8548804.8800000008</v>
      </c>
      <c r="F104" s="6">
        <v>8548804.8800000008</v>
      </c>
      <c r="G104" s="17">
        <v>0</v>
      </c>
    </row>
    <row r="105" spans="1:7" x14ac:dyDescent="0.25">
      <c r="A105" s="16" t="s">
        <v>169</v>
      </c>
      <c r="B105" s="6">
        <v>46907263</v>
      </c>
      <c r="C105" s="6">
        <v>9213517.7400000002</v>
      </c>
      <c r="D105" s="6">
        <v>56120780.740000002</v>
      </c>
      <c r="E105" s="6">
        <v>56120780.740000002</v>
      </c>
      <c r="F105" s="6">
        <v>56036780.740000002</v>
      </c>
      <c r="G105" s="17">
        <v>0</v>
      </c>
    </row>
    <row r="106" spans="1:7" x14ac:dyDescent="0.25">
      <c r="A106" s="16" t="s">
        <v>170</v>
      </c>
      <c r="B106" s="6">
        <v>1144000</v>
      </c>
      <c r="C106" s="6">
        <v>-621622.03</v>
      </c>
      <c r="D106" s="6">
        <v>522377.97</v>
      </c>
      <c r="E106" s="6">
        <v>522377.97</v>
      </c>
      <c r="F106" s="6">
        <v>522377.97</v>
      </c>
      <c r="G106" s="17">
        <v>0</v>
      </c>
    </row>
    <row r="107" spans="1:7" x14ac:dyDescent="0.25">
      <c r="A107" s="16" t="s">
        <v>171</v>
      </c>
      <c r="B107" s="6">
        <v>183458378</v>
      </c>
      <c r="C107" s="6">
        <v>-58323367.390000001</v>
      </c>
      <c r="D107" s="6">
        <v>125135010.61</v>
      </c>
      <c r="E107" s="6">
        <v>125135010.61</v>
      </c>
      <c r="F107" s="6">
        <v>125135010.61</v>
      </c>
      <c r="G107" s="17">
        <v>0</v>
      </c>
    </row>
    <row r="108" spans="1:7" x14ac:dyDescent="0.25">
      <c r="A108" s="16" t="s">
        <v>172</v>
      </c>
      <c r="B108" s="6">
        <v>37507</v>
      </c>
      <c r="C108" s="6">
        <v>-37507</v>
      </c>
      <c r="D108" s="6">
        <v>0</v>
      </c>
      <c r="E108" s="6">
        <v>0</v>
      </c>
      <c r="F108" s="6">
        <v>0</v>
      </c>
      <c r="G108" s="17">
        <v>0</v>
      </c>
    </row>
    <row r="109" spans="1:7" x14ac:dyDescent="0.25">
      <c r="A109" s="16" t="s">
        <v>173</v>
      </c>
      <c r="B109" s="6">
        <v>1616311</v>
      </c>
      <c r="C109" s="6">
        <v>-228573.99</v>
      </c>
      <c r="D109" s="6">
        <v>1387737.01</v>
      </c>
      <c r="E109" s="6">
        <v>1387737.01</v>
      </c>
      <c r="F109" s="6">
        <v>1387737.01</v>
      </c>
      <c r="G109" s="17">
        <v>0</v>
      </c>
    </row>
    <row r="110" spans="1:7" x14ac:dyDescent="0.25">
      <c r="A110" s="16" t="s">
        <v>174</v>
      </c>
      <c r="B110" s="6">
        <v>1742308</v>
      </c>
      <c r="C110" s="6">
        <v>933409.61</v>
      </c>
      <c r="D110" s="6">
        <v>2675717.61</v>
      </c>
      <c r="E110" s="6">
        <v>2675717.61</v>
      </c>
      <c r="F110" s="6">
        <v>2675717.61</v>
      </c>
      <c r="G110" s="17">
        <v>0</v>
      </c>
    </row>
    <row r="111" spans="1:7" x14ac:dyDescent="0.25">
      <c r="A111" s="16" t="s">
        <v>175</v>
      </c>
      <c r="B111" s="6">
        <v>1144801</v>
      </c>
      <c r="C111" s="6">
        <v>1454137.16</v>
      </c>
      <c r="D111" s="6">
        <v>2598938.16</v>
      </c>
      <c r="E111" s="6">
        <v>2598938.16</v>
      </c>
      <c r="F111" s="6">
        <v>2598938.16</v>
      </c>
      <c r="G111" s="17">
        <v>0</v>
      </c>
    </row>
    <row r="112" spans="1:7" ht="27" x14ac:dyDescent="0.25">
      <c r="A112" s="14" t="s">
        <v>176</v>
      </c>
      <c r="B112" s="8">
        <v>7168224793</v>
      </c>
      <c r="C112" s="8">
        <v>697380803.98000002</v>
      </c>
      <c r="D112" s="8">
        <v>7865605596.9799995</v>
      </c>
      <c r="E112" s="8">
        <v>7865605596.9799995</v>
      </c>
      <c r="F112" s="8">
        <v>7865605596.9799995</v>
      </c>
      <c r="G112" s="15">
        <v>0</v>
      </c>
    </row>
    <row r="113" spans="1:7" x14ac:dyDescent="0.25">
      <c r="A113" s="16" t="s">
        <v>177</v>
      </c>
      <c r="B113" s="6">
        <v>7104860453</v>
      </c>
      <c r="C113" s="6">
        <v>659721705.80999994</v>
      </c>
      <c r="D113" s="6">
        <v>7764582158.8100004</v>
      </c>
      <c r="E113" s="6">
        <v>7764582158.8100004</v>
      </c>
      <c r="F113" s="6">
        <v>7764582158.8100004</v>
      </c>
      <c r="G113" s="17">
        <v>0</v>
      </c>
    </row>
    <row r="114" spans="1:7" x14ac:dyDescent="0.25">
      <c r="A114" s="16" t="s">
        <v>178</v>
      </c>
      <c r="B114" s="6">
        <v>0</v>
      </c>
      <c r="C114" s="6">
        <v>0</v>
      </c>
      <c r="D114" s="6">
        <v>0</v>
      </c>
      <c r="E114" s="6">
        <v>0</v>
      </c>
      <c r="F114" s="6">
        <v>0</v>
      </c>
      <c r="G114" s="17">
        <v>0</v>
      </c>
    </row>
    <row r="115" spans="1:7" x14ac:dyDescent="0.25">
      <c r="A115" s="16" t="s">
        <v>179</v>
      </c>
      <c r="B115" s="6">
        <v>43130209</v>
      </c>
      <c r="C115" s="6">
        <v>39790668.170000002</v>
      </c>
      <c r="D115" s="6">
        <v>82920877.170000002</v>
      </c>
      <c r="E115" s="6">
        <v>82920877.170000002</v>
      </c>
      <c r="F115" s="6">
        <v>82920877.170000002</v>
      </c>
      <c r="G115" s="17">
        <v>0</v>
      </c>
    </row>
    <row r="116" spans="1:7" x14ac:dyDescent="0.25">
      <c r="A116" s="16" t="s">
        <v>180</v>
      </c>
      <c r="B116" s="6">
        <v>20234131</v>
      </c>
      <c r="C116" s="6">
        <v>-2131570</v>
      </c>
      <c r="D116" s="6">
        <v>18102561</v>
      </c>
      <c r="E116" s="6">
        <v>18102561</v>
      </c>
      <c r="F116" s="6">
        <v>18102561</v>
      </c>
      <c r="G116" s="17">
        <v>0</v>
      </c>
    </row>
    <row r="117" spans="1:7" x14ac:dyDescent="0.25">
      <c r="A117" s="16" t="s">
        <v>181</v>
      </c>
      <c r="B117" s="6">
        <v>0</v>
      </c>
      <c r="C117" s="6">
        <v>0</v>
      </c>
      <c r="D117" s="6">
        <v>0</v>
      </c>
      <c r="E117" s="6">
        <v>0</v>
      </c>
      <c r="F117" s="6">
        <v>0</v>
      </c>
      <c r="G117" s="17">
        <v>0</v>
      </c>
    </row>
    <row r="118" spans="1:7" x14ac:dyDescent="0.25">
      <c r="A118" s="16" t="s">
        <v>182</v>
      </c>
      <c r="B118" s="6">
        <v>0</v>
      </c>
      <c r="C118" s="6">
        <v>0</v>
      </c>
      <c r="D118" s="6">
        <v>0</v>
      </c>
      <c r="E118" s="6">
        <v>0</v>
      </c>
      <c r="F118" s="6">
        <v>0</v>
      </c>
      <c r="G118" s="17">
        <v>0</v>
      </c>
    </row>
    <row r="119" spans="1:7" x14ac:dyDescent="0.25">
      <c r="A119" s="16" t="s">
        <v>183</v>
      </c>
      <c r="B119" s="6">
        <v>0</v>
      </c>
      <c r="C119" s="6">
        <v>0</v>
      </c>
      <c r="D119" s="6">
        <v>0</v>
      </c>
      <c r="E119" s="6">
        <v>0</v>
      </c>
      <c r="F119" s="6">
        <v>0</v>
      </c>
      <c r="G119" s="17">
        <v>0</v>
      </c>
    </row>
    <row r="120" spans="1:7" x14ac:dyDescent="0.25">
      <c r="A120" s="16" t="s">
        <v>184</v>
      </c>
      <c r="B120" s="6">
        <v>0</v>
      </c>
      <c r="C120" s="6">
        <v>0</v>
      </c>
      <c r="D120" s="6">
        <v>0</v>
      </c>
      <c r="E120" s="6">
        <v>0</v>
      </c>
      <c r="F120" s="6">
        <v>0</v>
      </c>
      <c r="G120" s="17">
        <v>0</v>
      </c>
    </row>
    <row r="121" spans="1:7" x14ac:dyDescent="0.25">
      <c r="A121" s="16" t="s">
        <v>185</v>
      </c>
      <c r="B121" s="6">
        <v>0</v>
      </c>
      <c r="C121" s="6">
        <v>0</v>
      </c>
      <c r="D121" s="6">
        <v>0</v>
      </c>
      <c r="E121" s="6">
        <v>0</v>
      </c>
      <c r="F121" s="6">
        <v>0</v>
      </c>
      <c r="G121" s="17">
        <v>0</v>
      </c>
    </row>
    <row r="122" spans="1:7" ht="27" x14ac:dyDescent="0.25">
      <c r="A122" s="14" t="s">
        <v>186</v>
      </c>
      <c r="B122" s="8">
        <v>844089</v>
      </c>
      <c r="C122" s="8">
        <v>9292356.2300000004</v>
      </c>
      <c r="D122" s="8">
        <v>10136445.23</v>
      </c>
      <c r="E122" s="8">
        <v>9679590.8300000001</v>
      </c>
      <c r="F122" s="8">
        <v>9368949.7899999991</v>
      </c>
      <c r="G122" s="15">
        <v>456854.4</v>
      </c>
    </row>
    <row r="123" spans="1:7" x14ac:dyDescent="0.25">
      <c r="A123" s="16" t="s">
        <v>187</v>
      </c>
      <c r="B123" s="6">
        <v>545242</v>
      </c>
      <c r="C123" s="6">
        <v>3358827.05</v>
      </c>
      <c r="D123" s="6">
        <v>3904069.05</v>
      </c>
      <c r="E123" s="6">
        <v>3447214.65</v>
      </c>
      <c r="F123" s="6">
        <v>3268566.53</v>
      </c>
      <c r="G123" s="17">
        <v>456854.4</v>
      </c>
    </row>
    <row r="124" spans="1:7" x14ac:dyDescent="0.25">
      <c r="A124" s="16" t="s">
        <v>188</v>
      </c>
      <c r="B124" s="6">
        <v>201451</v>
      </c>
      <c r="C124" s="6">
        <v>859496.56</v>
      </c>
      <c r="D124" s="6">
        <v>1060947.56</v>
      </c>
      <c r="E124" s="6">
        <v>1060947.56</v>
      </c>
      <c r="F124" s="6">
        <v>1060947.56</v>
      </c>
      <c r="G124" s="17">
        <v>0</v>
      </c>
    </row>
    <row r="125" spans="1:7" x14ac:dyDescent="0.25">
      <c r="A125" s="16" t="s">
        <v>189</v>
      </c>
      <c r="B125" s="6">
        <v>74896</v>
      </c>
      <c r="C125" s="6">
        <v>1266082.1000000001</v>
      </c>
      <c r="D125" s="6">
        <v>1340978.1000000001</v>
      </c>
      <c r="E125" s="6">
        <v>1340978.1000000001</v>
      </c>
      <c r="F125" s="6">
        <v>1340978.1000000001</v>
      </c>
      <c r="G125" s="17">
        <v>0</v>
      </c>
    </row>
    <row r="126" spans="1:7" x14ac:dyDescent="0.25">
      <c r="A126" s="16" t="s">
        <v>190</v>
      </c>
      <c r="B126" s="6">
        <v>0</v>
      </c>
      <c r="C126" s="6">
        <v>896700</v>
      </c>
      <c r="D126" s="6">
        <v>896700</v>
      </c>
      <c r="E126" s="6">
        <v>896700</v>
      </c>
      <c r="F126" s="6">
        <v>896700</v>
      </c>
      <c r="G126" s="17">
        <v>0</v>
      </c>
    </row>
    <row r="127" spans="1:7" x14ac:dyDescent="0.25">
      <c r="A127" s="16" t="s">
        <v>191</v>
      </c>
      <c r="B127" s="6">
        <v>0</v>
      </c>
      <c r="C127" s="6">
        <v>0</v>
      </c>
      <c r="D127" s="6">
        <v>0</v>
      </c>
      <c r="E127" s="6">
        <v>0</v>
      </c>
      <c r="F127" s="6">
        <v>0</v>
      </c>
      <c r="G127" s="17">
        <v>0</v>
      </c>
    </row>
    <row r="128" spans="1:7" x14ac:dyDescent="0.25">
      <c r="A128" s="16" t="s">
        <v>192</v>
      </c>
      <c r="B128" s="6">
        <v>22500</v>
      </c>
      <c r="C128" s="6">
        <v>2861041.52</v>
      </c>
      <c r="D128" s="6">
        <v>2883541.52</v>
      </c>
      <c r="E128" s="6">
        <v>2883541.52</v>
      </c>
      <c r="F128" s="6">
        <v>2751548.6</v>
      </c>
      <c r="G128" s="17">
        <v>0</v>
      </c>
    </row>
    <row r="129" spans="1:7" x14ac:dyDescent="0.25">
      <c r="A129" s="16" t="s">
        <v>193</v>
      </c>
      <c r="B129" s="6">
        <v>0</v>
      </c>
      <c r="C129" s="6">
        <v>0</v>
      </c>
      <c r="D129" s="6">
        <v>0</v>
      </c>
      <c r="E129" s="6">
        <v>0</v>
      </c>
      <c r="F129" s="6">
        <v>0</v>
      </c>
      <c r="G129" s="17">
        <v>0</v>
      </c>
    </row>
    <row r="130" spans="1:7" x14ac:dyDescent="0.25">
      <c r="A130" s="16" t="s">
        <v>194</v>
      </c>
      <c r="B130" s="6">
        <v>0</v>
      </c>
      <c r="C130" s="6">
        <v>0</v>
      </c>
      <c r="D130" s="6">
        <v>0</v>
      </c>
      <c r="E130" s="6">
        <v>0</v>
      </c>
      <c r="F130" s="6">
        <v>0</v>
      </c>
      <c r="G130" s="17">
        <v>0</v>
      </c>
    </row>
    <row r="131" spans="1:7" x14ac:dyDescent="0.25">
      <c r="A131" s="16" t="s">
        <v>195</v>
      </c>
      <c r="B131" s="6">
        <v>0</v>
      </c>
      <c r="C131" s="6">
        <v>50209</v>
      </c>
      <c r="D131" s="6">
        <v>50209</v>
      </c>
      <c r="E131" s="6">
        <v>50209</v>
      </c>
      <c r="F131" s="6">
        <v>50209</v>
      </c>
      <c r="G131" s="17">
        <v>0</v>
      </c>
    </row>
    <row r="132" spans="1:7" x14ac:dyDescent="0.25">
      <c r="A132" s="14" t="s">
        <v>196</v>
      </c>
      <c r="B132" s="8">
        <v>111846456</v>
      </c>
      <c r="C132" s="8">
        <v>-82218762.329999998</v>
      </c>
      <c r="D132" s="8">
        <v>29627693.670000002</v>
      </c>
      <c r="E132" s="8">
        <v>29627693.670000002</v>
      </c>
      <c r="F132" s="8">
        <v>29627693.670000002</v>
      </c>
      <c r="G132" s="15">
        <v>0</v>
      </c>
    </row>
    <row r="133" spans="1:7" x14ac:dyDescent="0.25">
      <c r="A133" s="16" t="s">
        <v>197</v>
      </c>
      <c r="B133" s="6">
        <v>0</v>
      </c>
      <c r="C133" s="6">
        <v>28307693.670000002</v>
      </c>
      <c r="D133" s="6">
        <v>28307693.670000002</v>
      </c>
      <c r="E133" s="6">
        <v>28307693.670000002</v>
      </c>
      <c r="F133" s="6">
        <v>28307693.670000002</v>
      </c>
      <c r="G133" s="17">
        <v>0</v>
      </c>
    </row>
    <row r="134" spans="1:7" x14ac:dyDescent="0.25">
      <c r="A134" s="16" t="s">
        <v>198</v>
      </c>
      <c r="B134" s="6">
        <v>111846456</v>
      </c>
      <c r="C134" s="6">
        <v>-110526456</v>
      </c>
      <c r="D134" s="6">
        <v>1320000</v>
      </c>
      <c r="E134" s="6">
        <v>1320000</v>
      </c>
      <c r="F134" s="6">
        <v>1320000</v>
      </c>
      <c r="G134" s="17">
        <v>0</v>
      </c>
    </row>
    <row r="135" spans="1:7" x14ac:dyDescent="0.25">
      <c r="A135" s="16" t="s">
        <v>199</v>
      </c>
      <c r="B135" s="6">
        <v>0</v>
      </c>
      <c r="C135" s="6">
        <v>0</v>
      </c>
      <c r="D135" s="6">
        <v>0</v>
      </c>
      <c r="E135" s="6">
        <v>0</v>
      </c>
      <c r="F135" s="6">
        <v>0</v>
      </c>
      <c r="G135" s="17">
        <v>0</v>
      </c>
    </row>
    <row r="136" spans="1:7" x14ac:dyDescent="0.25">
      <c r="A136" s="14" t="s">
        <v>200</v>
      </c>
      <c r="B136" s="8">
        <v>0</v>
      </c>
      <c r="C136" s="8">
        <v>0</v>
      </c>
      <c r="D136" s="8">
        <v>0</v>
      </c>
      <c r="E136" s="8">
        <v>0</v>
      </c>
      <c r="F136" s="8">
        <v>0</v>
      </c>
      <c r="G136" s="15">
        <v>0</v>
      </c>
    </row>
    <row r="137" spans="1:7" x14ac:dyDescent="0.25">
      <c r="A137" s="16" t="s">
        <v>201</v>
      </c>
      <c r="B137" s="6">
        <v>0</v>
      </c>
      <c r="C137" s="6">
        <v>0</v>
      </c>
      <c r="D137" s="6">
        <v>0</v>
      </c>
      <c r="E137" s="6">
        <v>0</v>
      </c>
      <c r="F137" s="6">
        <v>0</v>
      </c>
      <c r="G137" s="17">
        <v>0</v>
      </c>
    </row>
    <row r="138" spans="1:7" x14ac:dyDescent="0.25">
      <c r="A138" s="16" t="s">
        <v>202</v>
      </c>
      <c r="B138" s="6">
        <v>0</v>
      </c>
      <c r="C138" s="6">
        <v>0</v>
      </c>
      <c r="D138" s="6">
        <v>0</v>
      </c>
      <c r="E138" s="6">
        <v>0</v>
      </c>
      <c r="F138" s="6">
        <v>0</v>
      </c>
      <c r="G138" s="17">
        <v>0</v>
      </c>
    </row>
    <row r="139" spans="1:7" x14ac:dyDescent="0.25">
      <c r="A139" s="16" t="s">
        <v>203</v>
      </c>
      <c r="B139" s="6">
        <v>0</v>
      </c>
      <c r="C139" s="6">
        <v>0</v>
      </c>
      <c r="D139" s="6">
        <v>0</v>
      </c>
      <c r="E139" s="6">
        <v>0</v>
      </c>
      <c r="F139" s="6">
        <v>0</v>
      </c>
      <c r="G139" s="17">
        <v>0</v>
      </c>
    </row>
    <row r="140" spans="1:7" x14ac:dyDescent="0.25">
      <c r="A140" s="16" t="s">
        <v>204</v>
      </c>
      <c r="B140" s="6">
        <v>0</v>
      </c>
      <c r="C140" s="6">
        <v>0</v>
      </c>
      <c r="D140" s="6">
        <v>0</v>
      </c>
      <c r="E140" s="6">
        <v>0</v>
      </c>
      <c r="F140" s="6">
        <v>0</v>
      </c>
      <c r="G140" s="17">
        <v>0</v>
      </c>
    </row>
    <row r="141" spans="1:7" ht="27" x14ac:dyDescent="0.25">
      <c r="A141" s="16" t="s">
        <v>205</v>
      </c>
      <c r="B141" s="6">
        <v>0</v>
      </c>
      <c r="C141" s="6">
        <v>0</v>
      </c>
      <c r="D141" s="6">
        <v>0</v>
      </c>
      <c r="E141" s="6">
        <v>0</v>
      </c>
      <c r="F141" s="6">
        <v>0</v>
      </c>
      <c r="G141" s="17">
        <v>0</v>
      </c>
    </row>
    <row r="142" spans="1:7" x14ac:dyDescent="0.25">
      <c r="A142" s="16" t="s">
        <v>206</v>
      </c>
      <c r="B142" s="6">
        <v>0</v>
      </c>
      <c r="C142" s="6">
        <v>0</v>
      </c>
      <c r="D142" s="6">
        <v>0</v>
      </c>
      <c r="E142" s="6">
        <v>0</v>
      </c>
      <c r="F142" s="6">
        <v>0</v>
      </c>
      <c r="G142" s="17">
        <v>0</v>
      </c>
    </row>
    <row r="143" spans="1:7" x14ac:dyDescent="0.25">
      <c r="A143" s="16" t="s">
        <v>207</v>
      </c>
      <c r="B143" s="6">
        <v>0</v>
      </c>
      <c r="C143" s="6">
        <v>0</v>
      </c>
      <c r="D143" s="6">
        <v>0</v>
      </c>
      <c r="E143" s="6">
        <v>0</v>
      </c>
      <c r="F143" s="6">
        <v>0</v>
      </c>
      <c r="G143" s="17">
        <v>0</v>
      </c>
    </row>
    <row r="144" spans="1:7" x14ac:dyDescent="0.25">
      <c r="A144" s="14" t="s">
        <v>208</v>
      </c>
      <c r="B144" s="8">
        <v>3494159343</v>
      </c>
      <c r="C144" s="8">
        <v>238580154.94</v>
      </c>
      <c r="D144" s="8">
        <v>3732739497.9400001</v>
      </c>
      <c r="E144" s="8">
        <v>3732699143.3000002</v>
      </c>
      <c r="F144" s="8">
        <v>3732699143.3000002</v>
      </c>
      <c r="G144" s="15">
        <v>40354.639999999999</v>
      </c>
    </row>
    <row r="145" spans="1:7" x14ac:dyDescent="0.25">
      <c r="A145" s="16" t="s">
        <v>209</v>
      </c>
      <c r="B145" s="6">
        <v>0</v>
      </c>
      <c r="C145" s="6">
        <v>0</v>
      </c>
      <c r="D145" s="6">
        <v>0</v>
      </c>
      <c r="E145" s="6">
        <v>0</v>
      </c>
      <c r="F145" s="6">
        <v>0</v>
      </c>
      <c r="G145" s="17">
        <v>0</v>
      </c>
    </row>
    <row r="146" spans="1:7" x14ac:dyDescent="0.25">
      <c r="A146" s="16" t="s">
        <v>210</v>
      </c>
      <c r="B146" s="6">
        <v>3494159343</v>
      </c>
      <c r="C146" s="6">
        <v>238580154.94</v>
      </c>
      <c r="D146" s="6">
        <v>3732739497.9400001</v>
      </c>
      <c r="E146" s="6">
        <v>3732699143.3000002</v>
      </c>
      <c r="F146" s="6">
        <v>3732699143.3000002</v>
      </c>
      <c r="G146" s="17">
        <v>40354.639999999999</v>
      </c>
    </row>
    <row r="147" spans="1:7" x14ac:dyDescent="0.25">
      <c r="A147" s="16" t="s">
        <v>211</v>
      </c>
      <c r="B147" s="6">
        <v>0</v>
      </c>
      <c r="C147" s="6">
        <v>0</v>
      </c>
      <c r="D147" s="6">
        <v>0</v>
      </c>
      <c r="E147" s="6">
        <v>0</v>
      </c>
      <c r="F147" s="6">
        <v>0</v>
      </c>
      <c r="G147" s="17">
        <v>0</v>
      </c>
    </row>
    <row r="148" spans="1:7" x14ac:dyDescent="0.25">
      <c r="A148" s="14" t="s">
        <v>212</v>
      </c>
      <c r="B148" s="8">
        <v>957382392</v>
      </c>
      <c r="C148" s="8">
        <v>9165910.0999999996</v>
      </c>
      <c r="D148" s="8">
        <v>966548302.10000002</v>
      </c>
      <c r="E148" s="8">
        <v>966548302.10000002</v>
      </c>
      <c r="F148" s="8">
        <v>966548302.10000002</v>
      </c>
      <c r="G148" s="15">
        <v>0</v>
      </c>
    </row>
    <row r="149" spans="1:7" x14ac:dyDescent="0.25">
      <c r="A149" s="16" t="s">
        <v>213</v>
      </c>
      <c r="B149" s="6">
        <v>549082752</v>
      </c>
      <c r="C149" s="6">
        <v>-52439078.310000002</v>
      </c>
      <c r="D149" s="6">
        <v>496643673.69</v>
      </c>
      <c r="E149" s="6">
        <v>496643673.69</v>
      </c>
      <c r="F149" s="6">
        <v>496643673.69</v>
      </c>
      <c r="G149" s="17">
        <v>0</v>
      </c>
    </row>
    <row r="150" spans="1:7" x14ac:dyDescent="0.25">
      <c r="A150" s="16" t="s">
        <v>214</v>
      </c>
      <c r="B150" s="6">
        <v>408299640</v>
      </c>
      <c r="C150" s="6">
        <v>54769904.07</v>
      </c>
      <c r="D150" s="6">
        <v>463069544.06999999</v>
      </c>
      <c r="E150" s="6">
        <v>463069544.06999999</v>
      </c>
      <c r="F150" s="6">
        <v>463069544.06999999</v>
      </c>
      <c r="G150" s="17">
        <v>0</v>
      </c>
    </row>
    <row r="151" spans="1:7" x14ac:dyDescent="0.25">
      <c r="A151" s="16" t="s">
        <v>215</v>
      </c>
      <c r="B151" s="6">
        <v>0</v>
      </c>
      <c r="C151" s="6">
        <v>0</v>
      </c>
      <c r="D151" s="6">
        <v>0</v>
      </c>
      <c r="E151" s="6">
        <v>0</v>
      </c>
      <c r="F151" s="6">
        <v>0</v>
      </c>
      <c r="G151" s="17">
        <v>0</v>
      </c>
    </row>
    <row r="152" spans="1:7" x14ac:dyDescent="0.25">
      <c r="A152" s="16" t="s">
        <v>216</v>
      </c>
      <c r="B152" s="6">
        <v>0</v>
      </c>
      <c r="C152" s="6">
        <v>0</v>
      </c>
      <c r="D152" s="6">
        <v>0</v>
      </c>
      <c r="E152" s="6">
        <v>0</v>
      </c>
      <c r="F152" s="6">
        <v>0</v>
      </c>
      <c r="G152" s="17">
        <v>0</v>
      </c>
    </row>
    <row r="153" spans="1:7" x14ac:dyDescent="0.25">
      <c r="A153" s="16" t="s">
        <v>217</v>
      </c>
      <c r="B153" s="6">
        <v>0</v>
      </c>
      <c r="C153" s="6">
        <v>6835084.3399999999</v>
      </c>
      <c r="D153" s="6">
        <v>6835084.3399999999</v>
      </c>
      <c r="E153" s="6">
        <v>6835084.3399999999</v>
      </c>
      <c r="F153" s="6">
        <v>6835084.3399999999</v>
      </c>
      <c r="G153" s="17">
        <v>0</v>
      </c>
    </row>
    <row r="154" spans="1:7" x14ac:dyDescent="0.25">
      <c r="A154" s="16" t="s">
        <v>218</v>
      </c>
      <c r="B154" s="6">
        <v>0</v>
      </c>
      <c r="C154" s="6">
        <v>0</v>
      </c>
      <c r="D154" s="6">
        <v>0</v>
      </c>
      <c r="E154" s="6">
        <v>0</v>
      </c>
      <c r="F154" s="6">
        <v>0</v>
      </c>
      <c r="G154" s="17">
        <v>0</v>
      </c>
    </row>
    <row r="155" spans="1:7" x14ac:dyDescent="0.25">
      <c r="A155" s="16" t="s">
        <v>219</v>
      </c>
      <c r="B155" s="6">
        <v>0</v>
      </c>
      <c r="C155" s="6">
        <v>0</v>
      </c>
      <c r="D155" s="6">
        <v>0</v>
      </c>
      <c r="E155" s="6">
        <v>0</v>
      </c>
      <c r="F155" s="6">
        <v>0</v>
      </c>
      <c r="G155" s="17">
        <v>0</v>
      </c>
    </row>
    <row r="156" spans="1:7" x14ac:dyDescent="0.25">
      <c r="A156" s="48" t="s">
        <v>49</v>
      </c>
      <c r="B156" s="39">
        <v>46038050321</v>
      </c>
      <c r="C156" s="39">
        <v>712641361.50999999</v>
      </c>
      <c r="D156" s="39">
        <v>46750691682.510002</v>
      </c>
      <c r="E156" s="39">
        <v>46158987934</v>
      </c>
      <c r="F156" s="39">
        <v>45737826853.690002</v>
      </c>
      <c r="G156" s="40">
        <v>591703748.50999999</v>
      </c>
    </row>
    <row r="157" spans="1:7" x14ac:dyDescent="0.25">
      <c r="A157" s="1" t="s">
        <v>1</v>
      </c>
    </row>
    <row r="159" spans="1:7" x14ac:dyDescent="0.25">
      <c r="C159" s="6"/>
      <c r="D159" s="6"/>
      <c r="E159" s="6"/>
      <c r="F159" s="6"/>
      <c r="G159" s="6"/>
    </row>
  </sheetData>
  <mergeCells count="8">
    <mergeCell ref="B7:F7"/>
    <mergeCell ref="G7:G8"/>
    <mergeCell ref="A7:A8"/>
    <mergeCell ref="A1:G1"/>
    <mergeCell ref="A2:G2"/>
    <mergeCell ref="A3:G3"/>
    <mergeCell ref="A4:G4"/>
    <mergeCell ref="A5:G5"/>
  </mergeCells>
  <printOptions horizontalCentered="1"/>
  <pageMargins left="0.78740157480314965" right="0.78740157480314965" top="1.9685039370078741" bottom="1.1811023622047245" header="0.31496062992125984" footer="0.31496062992125984"/>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1"/>
  <sheetViews>
    <sheetView showGridLines="0" tabSelected="1" topLeftCell="A168" zoomScaleNormal="100" workbookViewId="0">
      <selection activeCell="A5" sqref="A5"/>
    </sheetView>
  </sheetViews>
  <sheetFormatPr baseColWidth="10" defaultColWidth="11.42578125" defaultRowHeight="13.5" x14ac:dyDescent="0.25"/>
  <cols>
    <col min="1" max="1" width="67.28515625" style="1" customWidth="1"/>
    <col min="2" max="7" width="20.5703125" style="1" customWidth="1"/>
    <col min="8" max="16384" width="11.42578125" style="1"/>
  </cols>
  <sheetData>
    <row r="1" spans="1:7" x14ac:dyDescent="0.25">
      <c r="A1" s="220" t="s">
        <v>578</v>
      </c>
      <c r="B1" s="221"/>
      <c r="C1" s="221"/>
      <c r="D1" s="221"/>
      <c r="E1" s="221"/>
      <c r="F1" s="221"/>
      <c r="G1" s="222"/>
    </row>
    <row r="2" spans="1:7" x14ac:dyDescent="0.25">
      <c r="A2" s="215" t="s">
        <v>3</v>
      </c>
      <c r="B2" s="184"/>
      <c r="C2" s="184"/>
      <c r="D2" s="184"/>
      <c r="E2" s="184"/>
      <c r="F2" s="184"/>
      <c r="G2" s="216"/>
    </row>
    <row r="3" spans="1:7" x14ac:dyDescent="0.25">
      <c r="A3" s="215" t="s">
        <v>50</v>
      </c>
      <c r="B3" s="184"/>
      <c r="C3" s="184"/>
      <c r="D3" s="184"/>
      <c r="E3" s="184"/>
      <c r="F3" s="184"/>
      <c r="G3" s="216"/>
    </row>
    <row r="4" spans="1:7" x14ac:dyDescent="0.25">
      <c r="A4" s="217" t="s">
        <v>625</v>
      </c>
      <c r="B4" s="218"/>
      <c r="C4" s="218"/>
      <c r="D4" s="218"/>
      <c r="E4" s="218"/>
      <c r="F4" s="218"/>
      <c r="G4" s="219"/>
    </row>
    <row r="5" spans="1:7" x14ac:dyDescent="0.25">
      <c r="A5" s="231" t="s">
        <v>2</v>
      </c>
      <c r="B5" s="232"/>
      <c r="C5" s="232"/>
      <c r="D5" s="232"/>
      <c r="E5" s="232"/>
      <c r="F5" s="232"/>
      <c r="G5" s="233"/>
    </row>
    <row r="6" spans="1:7" x14ac:dyDescent="0.25">
      <c r="A6" s="227" t="s">
        <v>498</v>
      </c>
      <c r="B6" s="198" t="s">
        <v>13</v>
      </c>
      <c r="C6" s="199"/>
      <c r="D6" s="199"/>
      <c r="E6" s="199"/>
      <c r="F6" s="199"/>
      <c r="G6" s="227" t="s">
        <v>633</v>
      </c>
    </row>
    <row r="7" spans="1:7" ht="27" x14ac:dyDescent="0.25">
      <c r="A7" s="228"/>
      <c r="B7" s="71" t="s">
        <v>6</v>
      </c>
      <c r="C7" s="41" t="s">
        <v>499</v>
      </c>
      <c r="D7" s="71" t="s">
        <v>7</v>
      </c>
      <c r="E7" s="41" t="s">
        <v>8</v>
      </c>
      <c r="F7" s="71" t="s">
        <v>9</v>
      </c>
      <c r="G7" s="228"/>
    </row>
    <row r="8" spans="1:7" ht="15" customHeight="1" x14ac:dyDescent="0.25">
      <c r="A8" s="111" t="s">
        <v>659</v>
      </c>
      <c r="B8" s="4">
        <v>25800670066</v>
      </c>
      <c r="C8" s="4">
        <v>-287865548.12</v>
      </c>
      <c r="D8" s="4">
        <v>25512804517.880001</v>
      </c>
      <c r="E8" s="4">
        <v>24931280576.130001</v>
      </c>
      <c r="F8" s="4">
        <v>24510514136.860001</v>
      </c>
      <c r="G8" s="5">
        <v>581523941.75</v>
      </c>
    </row>
    <row r="9" spans="1:7" ht="15" customHeight="1" x14ac:dyDescent="0.25">
      <c r="A9" s="14" t="s">
        <v>51</v>
      </c>
      <c r="B9" s="8">
        <v>15885611617</v>
      </c>
      <c r="C9" s="8">
        <v>1224849621.3900001</v>
      </c>
      <c r="D9" s="8">
        <v>17110461238.389999</v>
      </c>
      <c r="E9" s="8">
        <v>16573372570.879999</v>
      </c>
      <c r="F9" s="8">
        <v>16199372320.690001</v>
      </c>
      <c r="G9" s="9">
        <v>537088667.50999999</v>
      </c>
    </row>
    <row r="10" spans="1:7" ht="15" customHeight="1" x14ac:dyDescent="0.25">
      <c r="A10" s="16" t="s">
        <v>52</v>
      </c>
      <c r="B10" s="6">
        <v>28767200</v>
      </c>
      <c r="C10" s="6">
        <v>3184026</v>
      </c>
      <c r="D10" s="6">
        <v>31951226</v>
      </c>
      <c r="E10" s="6">
        <v>31661778.109999999</v>
      </c>
      <c r="F10" s="6">
        <v>31307244.739999998</v>
      </c>
      <c r="G10" s="7">
        <v>289447.89</v>
      </c>
    </row>
    <row r="11" spans="1:7" ht="15" customHeight="1" x14ac:dyDescent="0.25">
      <c r="A11" s="16" t="s">
        <v>53</v>
      </c>
      <c r="B11" s="6">
        <v>472815187</v>
      </c>
      <c r="C11" s="6">
        <v>18543435.760000002</v>
      </c>
      <c r="D11" s="6">
        <v>491358622.75999999</v>
      </c>
      <c r="E11" s="6">
        <v>487510824.97000003</v>
      </c>
      <c r="F11" s="6">
        <v>482987247.60000002</v>
      </c>
      <c r="G11" s="7">
        <v>3847797.79</v>
      </c>
    </row>
    <row r="12" spans="1:7" ht="15" customHeight="1" x14ac:dyDescent="0.25">
      <c r="A12" s="16" t="s">
        <v>54</v>
      </c>
      <c r="B12" s="6">
        <v>13960172</v>
      </c>
      <c r="C12" s="6">
        <v>-46413.440000000002</v>
      </c>
      <c r="D12" s="6">
        <v>13913758.560000001</v>
      </c>
      <c r="E12" s="6">
        <v>13431198.41</v>
      </c>
      <c r="F12" s="6">
        <v>13236353.609999999</v>
      </c>
      <c r="G12" s="7">
        <v>482560.15</v>
      </c>
    </row>
    <row r="13" spans="1:7" ht="15" customHeight="1" x14ac:dyDescent="0.25">
      <c r="A13" s="16" t="s">
        <v>55</v>
      </c>
      <c r="B13" s="6">
        <v>3072439618</v>
      </c>
      <c r="C13" s="6">
        <v>281380856.58999997</v>
      </c>
      <c r="D13" s="6">
        <v>3353820474.5900002</v>
      </c>
      <c r="E13" s="6">
        <v>3305911614.6300001</v>
      </c>
      <c r="F13" s="6">
        <v>3159977138.02</v>
      </c>
      <c r="G13" s="7">
        <v>47908859.960000001</v>
      </c>
    </row>
    <row r="14" spans="1:7" ht="15" customHeight="1" x14ac:dyDescent="0.25">
      <c r="A14" s="16" t="s">
        <v>56</v>
      </c>
      <c r="B14" s="6">
        <v>2814712429</v>
      </c>
      <c r="C14" s="6">
        <v>97290715.230000004</v>
      </c>
      <c r="D14" s="6">
        <v>2912003144.23</v>
      </c>
      <c r="E14" s="6">
        <v>2740201853.21</v>
      </c>
      <c r="F14" s="6">
        <v>2624151997.0100002</v>
      </c>
      <c r="G14" s="7">
        <v>171801291.02000001</v>
      </c>
    </row>
    <row r="15" spans="1:7" ht="15" customHeight="1" x14ac:dyDescent="0.25">
      <c r="A15" s="16" t="s">
        <v>57</v>
      </c>
      <c r="B15" s="6">
        <v>460721055</v>
      </c>
      <c r="C15" s="6">
        <v>1280960.02</v>
      </c>
      <c r="D15" s="6">
        <v>462002015.01999998</v>
      </c>
      <c r="E15" s="6">
        <v>449794956.38</v>
      </c>
      <c r="F15" s="6">
        <v>444597532.67000002</v>
      </c>
      <c r="G15" s="7">
        <v>12207058.640000001</v>
      </c>
    </row>
    <row r="16" spans="1:7" ht="15" customHeight="1" x14ac:dyDescent="0.25">
      <c r="A16" s="16" t="s">
        <v>58</v>
      </c>
      <c r="B16" s="6">
        <v>360038367</v>
      </c>
      <c r="C16" s="6">
        <v>105571341.06</v>
      </c>
      <c r="D16" s="6">
        <v>465609708.06</v>
      </c>
      <c r="E16" s="6">
        <v>454359275.17000002</v>
      </c>
      <c r="F16" s="6">
        <v>452228060.35000002</v>
      </c>
      <c r="G16" s="7">
        <v>11250432.890000001</v>
      </c>
    </row>
    <row r="17" spans="1:7" ht="15" customHeight="1" x14ac:dyDescent="0.25">
      <c r="A17" s="16" t="s">
        <v>59</v>
      </c>
      <c r="B17" s="6">
        <v>483675016</v>
      </c>
      <c r="C17" s="6">
        <v>-187539305.06999999</v>
      </c>
      <c r="D17" s="6">
        <v>296135710.93000001</v>
      </c>
      <c r="E17" s="6">
        <v>277103681.73000002</v>
      </c>
      <c r="F17" s="6">
        <v>275605826.76999998</v>
      </c>
      <c r="G17" s="7">
        <v>19032029.199999999</v>
      </c>
    </row>
    <row r="18" spans="1:7" ht="15" customHeight="1" x14ac:dyDescent="0.25">
      <c r="A18" s="16" t="s">
        <v>60</v>
      </c>
      <c r="B18" s="6">
        <v>79640459</v>
      </c>
      <c r="C18" s="6">
        <v>111430483.42</v>
      </c>
      <c r="D18" s="6">
        <v>191070942.41999999</v>
      </c>
      <c r="E18" s="6">
        <v>188796607</v>
      </c>
      <c r="F18" s="6">
        <v>165033397.96000001</v>
      </c>
      <c r="G18" s="7">
        <v>2274335.42</v>
      </c>
    </row>
    <row r="19" spans="1:7" ht="15" customHeight="1" x14ac:dyDescent="0.25">
      <c r="A19" s="16" t="s">
        <v>61</v>
      </c>
      <c r="B19" s="6">
        <v>152159912</v>
      </c>
      <c r="C19" s="6">
        <v>-8817821.2100000009</v>
      </c>
      <c r="D19" s="6">
        <v>143342090.78999999</v>
      </c>
      <c r="E19" s="6">
        <v>127125830.63</v>
      </c>
      <c r="F19" s="6">
        <v>125868680.93000001</v>
      </c>
      <c r="G19" s="7">
        <v>16216260.16</v>
      </c>
    </row>
    <row r="20" spans="1:7" ht="15" customHeight="1" x14ac:dyDescent="0.25">
      <c r="A20" s="16" t="s">
        <v>62</v>
      </c>
      <c r="B20" s="6">
        <v>113386551</v>
      </c>
      <c r="C20" s="6">
        <v>-6713204.4299999997</v>
      </c>
      <c r="D20" s="6">
        <v>106673346.56999999</v>
      </c>
      <c r="E20" s="6">
        <v>99956313.420000002</v>
      </c>
      <c r="F20" s="6">
        <v>95591552.189999998</v>
      </c>
      <c r="G20" s="7">
        <v>6717033.1500000004</v>
      </c>
    </row>
    <row r="21" spans="1:7" ht="15" customHeight="1" x14ac:dyDescent="0.25">
      <c r="A21" s="16" t="s">
        <v>63</v>
      </c>
      <c r="B21" s="6">
        <v>496838529</v>
      </c>
      <c r="C21" s="6">
        <v>26143471.289999999</v>
      </c>
      <c r="D21" s="6">
        <v>522982000.29000002</v>
      </c>
      <c r="E21" s="6">
        <v>508245207.56999999</v>
      </c>
      <c r="F21" s="6">
        <v>495719437.47000003</v>
      </c>
      <c r="G21" s="7">
        <v>14736792.720000001</v>
      </c>
    </row>
    <row r="22" spans="1:7" ht="15" customHeight="1" x14ac:dyDescent="0.25">
      <c r="A22" s="16" t="s">
        <v>64</v>
      </c>
      <c r="B22" s="6">
        <v>79110</v>
      </c>
      <c r="C22" s="6">
        <v>0</v>
      </c>
      <c r="D22" s="6">
        <v>79110</v>
      </c>
      <c r="E22" s="6">
        <v>0</v>
      </c>
      <c r="F22" s="6">
        <v>0</v>
      </c>
      <c r="G22" s="7">
        <v>79110</v>
      </c>
    </row>
    <row r="23" spans="1:7" ht="15" customHeight="1" x14ac:dyDescent="0.25">
      <c r="A23" s="16" t="s">
        <v>65</v>
      </c>
      <c r="B23" s="6">
        <v>803870620</v>
      </c>
      <c r="C23" s="6">
        <v>174634.19</v>
      </c>
      <c r="D23" s="6">
        <v>804045254.19000006</v>
      </c>
      <c r="E23" s="6">
        <v>803450058.21000004</v>
      </c>
      <c r="F23" s="6">
        <v>800009801.30999994</v>
      </c>
      <c r="G23" s="7">
        <v>595195.98</v>
      </c>
    </row>
    <row r="24" spans="1:7" ht="15" customHeight="1" x14ac:dyDescent="0.25">
      <c r="A24" s="16" t="s">
        <v>66</v>
      </c>
      <c r="B24" s="6">
        <v>4092168930</v>
      </c>
      <c r="C24" s="6">
        <v>258791525.75</v>
      </c>
      <c r="D24" s="6">
        <v>4350960455.75</v>
      </c>
      <c r="E24" s="6">
        <v>4350960455.75</v>
      </c>
      <c r="F24" s="6">
        <v>4350960455.75</v>
      </c>
      <c r="G24" s="7">
        <v>0</v>
      </c>
    </row>
    <row r="25" spans="1:7" ht="15" customHeight="1" x14ac:dyDescent="0.25">
      <c r="A25" s="16" t="s">
        <v>67</v>
      </c>
      <c r="B25" s="6">
        <v>562908986</v>
      </c>
      <c r="C25" s="6">
        <v>40189300.109999999</v>
      </c>
      <c r="D25" s="6">
        <v>603098286.11000001</v>
      </c>
      <c r="E25" s="6">
        <v>600812366.75</v>
      </c>
      <c r="F25" s="6">
        <v>600812366.75</v>
      </c>
      <c r="G25" s="7">
        <v>2285919.36</v>
      </c>
    </row>
    <row r="26" spans="1:7" ht="15" customHeight="1" x14ac:dyDescent="0.25">
      <c r="A26" s="16" t="s">
        <v>68</v>
      </c>
      <c r="B26" s="6">
        <v>118258205</v>
      </c>
      <c r="C26" s="6">
        <v>5052762.42</v>
      </c>
      <c r="D26" s="6">
        <v>123310967.42</v>
      </c>
      <c r="E26" s="6">
        <v>117883893.28</v>
      </c>
      <c r="F26" s="6">
        <v>115391453.31999999</v>
      </c>
      <c r="G26" s="7">
        <v>5427074.1399999997</v>
      </c>
    </row>
    <row r="27" spans="1:7" ht="15" customHeight="1" x14ac:dyDescent="0.25">
      <c r="A27" s="16" t="s">
        <v>69</v>
      </c>
      <c r="B27" s="6">
        <v>406137516</v>
      </c>
      <c r="C27" s="6">
        <v>7164238.9800000004</v>
      </c>
      <c r="D27" s="6">
        <v>413301754.98000002</v>
      </c>
      <c r="E27" s="6">
        <v>406422566.93000001</v>
      </c>
      <c r="F27" s="6">
        <v>404688927.86000001</v>
      </c>
      <c r="G27" s="7">
        <v>6879188.0499999998</v>
      </c>
    </row>
    <row r="28" spans="1:7" ht="15" customHeight="1" x14ac:dyDescent="0.25">
      <c r="A28" s="16" t="s">
        <v>70</v>
      </c>
      <c r="B28" s="6">
        <v>1107035512</v>
      </c>
      <c r="C28" s="6">
        <v>433982094.38999999</v>
      </c>
      <c r="D28" s="6">
        <v>1541017606.3900001</v>
      </c>
      <c r="E28" s="6">
        <v>1341596070.9000001</v>
      </c>
      <c r="F28" s="6">
        <v>1296152771.1400001</v>
      </c>
      <c r="G28" s="7">
        <v>199421535.49000001</v>
      </c>
    </row>
    <row r="29" spans="1:7" ht="15" customHeight="1" x14ac:dyDescent="0.25">
      <c r="A29" s="16" t="s">
        <v>71</v>
      </c>
      <c r="B29" s="6">
        <v>80414916</v>
      </c>
      <c r="C29" s="6">
        <v>16683329.369999999</v>
      </c>
      <c r="D29" s="6">
        <v>97098245.370000005</v>
      </c>
      <c r="E29" s="6">
        <v>84481297.840000004</v>
      </c>
      <c r="F29" s="6">
        <v>83847774.129999995</v>
      </c>
      <c r="G29" s="7">
        <v>12616947.529999999</v>
      </c>
    </row>
    <row r="30" spans="1:7" ht="15" customHeight="1" x14ac:dyDescent="0.25">
      <c r="A30" s="16" t="s">
        <v>72</v>
      </c>
      <c r="B30" s="6">
        <v>60035231</v>
      </c>
      <c r="C30" s="6">
        <v>8558821.9299999997</v>
      </c>
      <c r="D30" s="6">
        <v>68594052.930000007</v>
      </c>
      <c r="E30" s="6">
        <v>66286678.560000002</v>
      </c>
      <c r="F30" s="6">
        <v>64749001.409999996</v>
      </c>
      <c r="G30" s="7">
        <v>2307374.37</v>
      </c>
    </row>
    <row r="31" spans="1:7" ht="15" customHeight="1" x14ac:dyDescent="0.25">
      <c r="A31" s="16" t="s">
        <v>73</v>
      </c>
      <c r="B31" s="6">
        <v>105548096</v>
      </c>
      <c r="C31" s="6">
        <v>12544369.029999999</v>
      </c>
      <c r="D31" s="6">
        <v>118092465.03</v>
      </c>
      <c r="E31" s="6">
        <v>117380041.43000001</v>
      </c>
      <c r="F31" s="6">
        <v>116455299.7</v>
      </c>
      <c r="G31" s="7">
        <v>712423.6</v>
      </c>
    </row>
    <row r="32" spans="1:7" ht="15" customHeight="1" x14ac:dyDescent="0.25">
      <c r="A32" s="14" t="s">
        <v>74</v>
      </c>
      <c r="B32" s="8">
        <v>224335966</v>
      </c>
      <c r="C32" s="8">
        <v>15100000</v>
      </c>
      <c r="D32" s="8">
        <v>239435966</v>
      </c>
      <c r="E32" s="8">
        <v>239435966</v>
      </c>
      <c r="F32" s="8">
        <v>239435966</v>
      </c>
      <c r="G32" s="9">
        <v>0</v>
      </c>
    </row>
    <row r="33" spans="1:7" ht="15" customHeight="1" x14ac:dyDescent="0.25">
      <c r="A33" s="16" t="s">
        <v>75</v>
      </c>
      <c r="B33" s="6">
        <v>224335966</v>
      </c>
      <c r="C33" s="6">
        <v>15100000</v>
      </c>
      <c r="D33" s="6">
        <v>239435966</v>
      </c>
      <c r="E33" s="6">
        <v>239435966</v>
      </c>
      <c r="F33" s="6">
        <v>239435966</v>
      </c>
      <c r="G33" s="7">
        <v>0</v>
      </c>
    </row>
    <row r="34" spans="1:7" ht="15" customHeight="1" x14ac:dyDescent="0.25">
      <c r="A34" s="14" t="s">
        <v>76</v>
      </c>
      <c r="B34" s="8">
        <v>633836980</v>
      </c>
      <c r="C34" s="8">
        <v>12061722.199999999</v>
      </c>
      <c r="D34" s="8">
        <v>645898702.20000005</v>
      </c>
      <c r="E34" s="8">
        <v>645898702.19000006</v>
      </c>
      <c r="F34" s="8">
        <v>645898702.19000006</v>
      </c>
      <c r="G34" s="9">
        <v>0.01</v>
      </c>
    </row>
    <row r="35" spans="1:7" ht="15" customHeight="1" x14ac:dyDescent="0.25">
      <c r="A35" s="16" t="s">
        <v>77</v>
      </c>
      <c r="B35" s="6">
        <v>633836980</v>
      </c>
      <c r="C35" s="6">
        <v>12061722.199999999</v>
      </c>
      <c r="D35" s="6">
        <v>645898702.20000005</v>
      </c>
      <c r="E35" s="6">
        <v>645898702.19000006</v>
      </c>
      <c r="F35" s="6">
        <v>645898702.19000006</v>
      </c>
      <c r="G35" s="7">
        <v>0.01</v>
      </c>
    </row>
    <row r="36" spans="1:7" ht="15" customHeight="1" x14ac:dyDescent="0.25">
      <c r="A36" s="14" t="s">
        <v>78</v>
      </c>
      <c r="B36" s="8">
        <v>614637680</v>
      </c>
      <c r="C36" s="8">
        <v>12600000</v>
      </c>
      <c r="D36" s="8">
        <v>627237680</v>
      </c>
      <c r="E36" s="8">
        <v>627237680</v>
      </c>
      <c r="F36" s="8">
        <v>627237680</v>
      </c>
      <c r="G36" s="9">
        <v>0</v>
      </c>
    </row>
    <row r="37" spans="1:7" ht="15" customHeight="1" x14ac:dyDescent="0.25">
      <c r="A37" s="16" t="s">
        <v>79</v>
      </c>
      <c r="B37" s="6">
        <v>28525758</v>
      </c>
      <c r="C37" s="6">
        <v>0</v>
      </c>
      <c r="D37" s="6">
        <v>28525758</v>
      </c>
      <c r="E37" s="6">
        <v>28525758</v>
      </c>
      <c r="F37" s="6">
        <v>28525758</v>
      </c>
      <c r="G37" s="7">
        <v>0</v>
      </c>
    </row>
    <row r="38" spans="1:7" ht="15" customHeight="1" x14ac:dyDescent="0.25">
      <c r="A38" s="16" t="s">
        <v>80</v>
      </c>
      <c r="B38" s="6">
        <v>217883102</v>
      </c>
      <c r="C38" s="6">
        <v>0</v>
      </c>
      <c r="D38" s="6">
        <v>217883102</v>
      </c>
      <c r="E38" s="6">
        <v>217883102</v>
      </c>
      <c r="F38" s="6">
        <v>217883102</v>
      </c>
      <c r="G38" s="7">
        <v>0</v>
      </c>
    </row>
    <row r="39" spans="1:7" ht="15" customHeight="1" x14ac:dyDescent="0.25">
      <c r="A39" s="16" t="s">
        <v>81</v>
      </c>
      <c r="B39" s="6">
        <v>36796032</v>
      </c>
      <c r="C39" s="6">
        <v>0</v>
      </c>
      <c r="D39" s="6">
        <v>36796032</v>
      </c>
      <c r="E39" s="6">
        <v>36796032</v>
      </c>
      <c r="F39" s="6">
        <v>36796032</v>
      </c>
      <c r="G39" s="7">
        <v>0</v>
      </c>
    </row>
    <row r="40" spans="1:7" ht="15" customHeight="1" x14ac:dyDescent="0.25">
      <c r="A40" s="16" t="s">
        <v>82</v>
      </c>
      <c r="B40" s="6">
        <v>24874222</v>
      </c>
      <c r="C40" s="6">
        <v>1600000</v>
      </c>
      <c r="D40" s="6">
        <v>26474222</v>
      </c>
      <c r="E40" s="6">
        <v>26474222</v>
      </c>
      <c r="F40" s="6">
        <v>26474222</v>
      </c>
      <c r="G40" s="7">
        <v>0</v>
      </c>
    </row>
    <row r="41" spans="1:7" ht="15" customHeight="1" x14ac:dyDescent="0.25">
      <c r="A41" s="16" t="s">
        <v>83</v>
      </c>
      <c r="B41" s="6">
        <v>251695344</v>
      </c>
      <c r="C41" s="6">
        <v>11000000</v>
      </c>
      <c r="D41" s="6">
        <v>262695344</v>
      </c>
      <c r="E41" s="6">
        <v>262695344</v>
      </c>
      <c r="F41" s="6">
        <v>262695344</v>
      </c>
      <c r="G41" s="7">
        <v>0</v>
      </c>
    </row>
    <row r="42" spans="1:7" ht="15" customHeight="1" x14ac:dyDescent="0.25">
      <c r="A42" s="16" t="s">
        <v>84</v>
      </c>
      <c r="B42" s="6">
        <v>35086127</v>
      </c>
      <c r="C42" s="6">
        <v>0</v>
      </c>
      <c r="D42" s="6">
        <v>35086127</v>
      </c>
      <c r="E42" s="6">
        <v>35086127</v>
      </c>
      <c r="F42" s="6">
        <v>35086127</v>
      </c>
      <c r="G42" s="7">
        <v>0</v>
      </c>
    </row>
    <row r="43" spans="1:7" ht="15" customHeight="1" x14ac:dyDescent="0.25">
      <c r="A43" s="16" t="s">
        <v>85</v>
      </c>
      <c r="B43" s="6">
        <v>19777095</v>
      </c>
      <c r="C43" s="6">
        <v>0</v>
      </c>
      <c r="D43" s="6">
        <v>19777095</v>
      </c>
      <c r="E43" s="6">
        <v>19777095</v>
      </c>
      <c r="F43" s="6">
        <v>19777095</v>
      </c>
      <c r="G43" s="7">
        <v>0</v>
      </c>
    </row>
    <row r="44" spans="1:7" ht="15" customHeight="1" x14ac:dyDescent="0.25">
      <c r="A44" s="14" t="s">
        <v>86</v>
      </c>
      <c r="B44" s="8">
        <v>6268682465</v>
      </c>
      <c r="C44" s="8">
        <v>306652924.29000002</v>
      </c>
      <c r="D44" s="8">
        <v>6575335389.29</v>
      </c>
      <c r="E44" s="8">
        <v>6530900115.2700005</v>
      </c>
      <c r="F44" s="8">
        <v>6484133926.1899996</v>
      </c>
      <c r="G44" s="9">
        <v>44435274.020000003</v>
      </c>
    </row>
    <row r="45" spans="1:7" ht="15" customHeight="1" x14ac:dyDescent="0.25">
      <c r="A45" s="16" t="s">
        <v>87</v>
      </c>
      <c r="B45" s="6">
        <v>14159618</v>
      </c>
      <c r="C45" s="6">
        <v>802805</v>
      </c>
      <c r="D45" s="6">
        <v>14962423</v>
      </c>
      <c r="E45" s="6">
        <v>14962422.85</v>
      </c>
      <c r="F45" s="6">
        <v>14962422.85</v>
      </c>
      <c r="G45" s="7">
        <v>0.15</v>
      </c>
    </row>
    <row r="46" spans="1:7" ht="15" customHeight="1" x14ac:dyDescent="0.25">
      <c r="A46" s="16" t="s">
        <v>88</v>
      </c>
      <c r="B46" s="6">
        <v>0</v>
      </c>
      <c r="C46" s="6">
        <v>0</v>
      </c>
      <c r="D46" s="6">
        <v>0</v>
      </c>
      <c r="E46" s="6">
        <v>0</v>
      </c>
      <c r="F46" s="6">
        <v>0</v>
      </c>
      <c r="G46" s="7">
        <v>0</v>
      </c>
    </row>
    <row r="47" spans="1:7" ht="15" customHeight="1" x14ac:dyDescent="0.25">
      <c r="A47" s="16" t="s">
        <v>89</v>
      </c>
      <c r="B47" s="6">
        <v>91957727</v>
      </c>
      <c r="C47" s="6">
        <v>257702287.09</v>
      </c>
      <c r="D47" s="6">
        <v>349660014.08999997</v>
      </c>
      <c r="E47" s="6">
        <v>349660014.08999997</v>
      </c>
      <c r="F47" s="6">
        <v>349660014.08999997</v>
      </c>
      <c r="G47" s="7">
        <v>0</v>
      </c>
    </row>
    <row r="48" spans="1:7" ht="15" customHeight="1" x14ac:dyDescent="0.25">
      <c r="A48" s="16" t="s">
        <v>90</v>
      </c>
      <c r="B48" s="6">
        <v>275092350</v>
      </c>
      <c r="C48" s="6">
        <v>89099403.060000002</v>
      </c>
      <c r="D48" s="6">
        <v>364191753.06</v>
      </c>
      <c r="E48" s="6">
        <v>364185376.57999998</v>
      </c>
      <c r="F48" s="6">
        <v>364185376.57999998</v>
      </c>
      <c r="G48" s="7">
        <v>6376.48</v>
      </c>
    </row>
    <row r="49" spans="1:7" ht="15" customHeight="1" x14ac:dyDescent="0.25">
      <c r="A49" s="16" t="s">
        <v>91</v>
      </c>
      <c r="B49" s="6">
        <v>475368479</v>
      </c>
      <c r="C49" s="6">
        <v>-432675479</v>
      </c>
      <c r="D49" s="6">
        <v>42693000</v>
      </c>
      <c r="E49" s="6">
        <v>42693000</v>
      </c>
      <c r="F49" s="6">
        <v>42693000</v>
      </c>
      <c r="G49" s="7">
        <v>0</v>
      </c>
    </row>
    <row r="50" spans="1:7" ht="15" customHeight="1" x14ac:dyDescent="0.25">
      <c r="A50" s="16" t="s">
        <v>92</v>
      </c>
      <c r="B50" s="6">
        <v>322448106</v>
      </c>
      <c r="C50" s="6">
        <v>182745730.37</v>
      </c>
      <c r="D50" s="6">
        <v>505193836.37</v>
      </c>
      <c r="E50" s="6">
        <v>494870696.91000003</v>
      </c>
      <c r="F50" s="6">
        <v>494870696.91000003</v>
      </c>
      <c r="G50" s="7">
        <v>10323139.460000001</v>
      </c>
    </row>
    <row r="51" spans="1:7" ht="15" customHeight="1" x14ac:dyDescent="0.25">
      <c r="A51" s="16" t="s">
        <v>93</v>
      </c>
      <c r="B51" s="6">
        <v>383497924</v>
      </c>
      <c r="C51" s="6">
        <v>-341717924</v>
      </c>
      <c r="D51" s="6">
        <v>41780000</v>
      </c>
      <c r="E51" s="6">
        <v>41780000</v>
      </c>
      <c r="F51" s="6">
        <v>41780000</v>
      </c>
      <c r="G51" s="7">
        <v>0</v>
      </c>
    </row>
    <row r="52" spans="1:7" ht="15" customHeight="1" x14ac:dyDescent="0.25">
      <c r="A52" s="16" t="s">
        <v>94</v>
      </c>
      <c r="B52" s="6">
        <v>231937958</v>
      </c>
      <c r="C52" s="6">
        <v>21011007</v>
      </c>
      <c r="D52" s="6">
        <v>252948965</v>
      </c>
      <c r="E52" s="6">
        <v>252948965</v>
      </c>
      <c r="F52" s="6">
        <v>252948965</v>
      </c>
      <c r="G52" s="7">
        <v>0</v>
      </c>
    </row>
    <row r="53" spans="1:7" ht="15" customHeight="1" x14ac:dyDescent="0.25">
      <c r="A53" s="16" t="s">
        <v>95</v>
      </c>
      <c r="B53" s="6">
        <v>158169944</v>
      </c>
      <c r="C53" s="6">
        <v>-2990407.47</v>
      </c>
      <c r="D53" s="6">
        <v>155179536.53</v>
      </c>
      <c r="E53" s="6">
        <v>155179536.53</v>
      </c>
      <c r="F53" s="6">
        <v>155179536.53</v>
      </c>
      <c r="G53" s="7">
        <v>0</v>
      </c>
    </row>
    <row r="54" spans="1:7" ht="15" customHeight="1" x14ac:dyDescent="0.25">
      <c r="A54" s="16" t="s">
        <v>96</v>
      </c>
      <c r="B54" s="6">
        <v>20462012</v>
      </c>
      <c r="C54" s="6">
        <v>-1581640</v>
      </c>
      <c r="D54" s="6">
        <v>18880372</v>
      </c>
      <c r="E54" s="6">
        <v>18880371.940000001</v>
      </c>
      <c r="F54" s="6">
        <v>18880371.940000001</v>
      </c>
      <c r="G54" s="7">
        <v>0.06</v>
      </c>
    </row>
    <row r="55" spans="1:7" ht="15" customHeight="1" x14ac:dyDescent="0.25">
      <c r="A55" s="16" t="s">
        <v>97</v>
      </c>
      <c r="B55" s="6">
        <v>23524704</v>
      </c>
      <c r="C55" s="6">
        <v>-10708847</v>
      </c>
      <c r="D55" s="6">
        <v>12815857</v>
      </c>
      <c r="E55" s="6">
        <v>12815857</v>
      </c>
      <c r="F55" s="6">
        <v>12815857</v>
      </c>
      <c r="G55" s="7">
        <v>0</v>
      </c>
    </row>
    <row r="56" spans="1:7" ht="15" customHeight="1" x14ac:dyDescent="0.25">
      <c r="A56" s="16" t="s">
        <v>98</v>
      </c>
      <c r="B56" s="6">
        <v>3338543</v>
      </c>
      <c r="C56" s="6">
        <v>0</v>
      </c>
      <c r="D56" s="6">
        <v>3338543</v>
      </c>
      <c r="E56" s="6">
        <v>3338539.48</v>
      </c>
      <c r="F56" s="6">
        <v>3338539.48</v>
      </c>
      <c r="G56" s="7">
        <v>3.52</v>
      </c>
    </row>
    <row r="57" spans="1:7" ht="15" customHeight="1" x14ac:dyDescent="0.25">
      <c r="A57" s="16" t="s">
        <v>99</v>
      </c>
      <c r="B57" s="6">
        <v>0</v>
      </c>
      <c r="C57" s="6">
        <v>0</v>
      </c>
      <c r="D57" s="6">
        <v>0</v>
      </c>
      <c r="E57" s="6">
        <v>0</v>
      </c>
      <c r="F57" s="6">
        <v>0</v>
      </c>
      <c r="G57" s="7">
        <v>0</v>
      </c>
    </row>
    <row r="58" spans="1:7" ht="15" customHeight="1" x14ac:dyDescent="0.25">
      <c r="A58" s="16" t="s">
        <v>100</v>
      </c>
      <c r="B58" s="6">
        <v>4164706</v>
      </c>
      <c r="C58" s="6">
        <v>-850000</v>
      </c>
      <c r="D58" s="6">
        <v>3314706</v>
      </c>
      <c r="E58" s="6">
        <v>3314706</v>
      </c>
      <c r="F58" s="6">
        <v>3314706</v>
      </c>
      <c r="G58" s="7">
        <v>0</v>
      </c>
    </row>
    <row r="59" spans="1:7" ht="15" customHeight="1" x14ac:dyDescent="0.25">
      <c r="A59" s="16" t="s">
        <v>101</v>
      </c>
      <c r="B59" s="6">
        <v>29757683</v>
      </c>
      <c r="C59" s="6">
        <v>9671038.1999999993</v>
      </c>
      <c r="D59" s="6">
        <v>39428721.200000003</v>
      </c>
      <c r="E59" s="6">
        <v>39374658.25</v>
      </c>
      <c r="F59" s="6">
        <v>39374658.25</v>
      </c>
      <c r="G59" s="7">
        <v>54062.95</v>
      </c>
    </row>
    <row r="60" spans="1:7" ht="15" customHeight="1" x14ac:dyDescent="0.25">
      <c r="A60" s="16" t="s">
        <v>102</v>
      </c>
      <c r="B60" s="6">
        <v>12070139</v>
      </c>
      <c r="C60" s="6">
        <v>-10223408</v>
      </c>
      <c r="D60" s="6">
        <v>1846731</v>
      </c>
      <c r="E60" s="6">
        <v>1846731</v>
      </c>
      <c r="F60" s="6">
        <v>1846731</v>
      </c>
      <c r="G60" s="7">
        <v>0</v>
      </c>
    </row>
    <row r="61" spans="1:7" ht="15" customHeight="1" x14ac:dyDescent="0.25">
      <c r="A61" s="16" t="s">
        <v>103</v>
      </c>
      <c r="B61" s="6">
        <v>100367509</v>
      </c>
      <c r="C61" s="6">
        <v>12195479.68</v>
      </c>
      <c r="D61" s="6">
        <v>112562988.68000001</v>
      </c>
      <c r="E61" s="6">
        <v>108155412.95999999</v>
      </c>
      <c r="F61" s="6">
        <v>108155412.95999999</v>
      </c>
      <c r="G61" s="7">
        <v>4407575.72</v>
      </c>
    </row>
    <row r="62" spans="1:7" ht="15" customHeight="1" x14ac:dyDescent="0.25">
      <c r="A62" s="16" t="s">
        <v>104</v>
      </c>
      <c r="B62" s="6">
        <v>30874997</v>
      </c>
      <c r="C62" s="6">
        <v>22584941</v>
      </c>
      <c r="D62" s="6">
        <v>53459938</v>
      </c>
      <c r="E62" s="6">
        <v>43375621</v>
      </c>
      <c r="F62" s="6">
        <v>34058929.5</v>
      </c>
      <c r="G62" s="7">
        <v>10084317</v>
      </c>
    </row>
    <row r="63" spans="1:7" ht="15" customHeight="1" x14ac:dyDescent="0.25">
      <c r="A63" s="16" t="s">
        <v>105</v>
      </c>
      <c r="B63" s="6">
        <v>262483602</v>
      </c>
      <c r="C63" s="6">
        <v>56093139</v>
      </c>
      <c r="D63" s="6">
        <v>318576741</v>
      </c>
      <c r="E63" s="6">
        <v>318576741</v>
      </c>
      <c r="F63" s="6">
        <v>318576741</v>
      </c>
      <c r="G63" s="7">
        <v>0</v>
      </c>
    </row>
    <row r="64" spans="1:7" ht="15" customHeight="1" x14ac:dyDescent="0.25">
      <c r="A64" s="16" t="s">
        <v>106</v>
      </c>
      <c r="B64" s="6">
        <v>330472729</v>
      </c>
      <c r="C64" s="6">
        <v>22768690</v>
      </c>
      <c r="D64" s="6">
        <v>353241419</v>
      </c>
      <c r="E64" s="6">
        <v>338025966</v>
      </c>
      <c r="F64" s="6">
        <v>338025966</v>
      </c>
      <c r="G64" s="7">
        <v>15215453</v>
      </c>
    </row>
    <row r="65" spans="1:7" ht="15" customHeight="1" x14ac:dyDescent="0.25">
      <c r="A65" s="16" t="s">
        <v>660</v>
      </c>
      <c r="B65" s="6">
        <v>3539471</v>
      </c>
      <c r="C65" s="6">
        <v>0</v>
      </c>
      <c r="D65" s="6">
        <v>3539471</v>
      </c>
      <c r="E65" s="6">
        <v>3539471</v>
      </c>
      <c r="F65" s="6">
        <v>3539471</v>
      </c>
      <c r="G65" s="7">
        <v>0</v>
      </c>
    </row>
    <row r="66" spans="1:7" ht="15" customHeight="1" x14ac:dyDescent="0.25">
      <c r="A66" s="16" t="s">
        <v>108</v>
      </c>
      <c r="B66" s="6">
        <v>2015861440</v>
      </c>
      <c r="C66" s="6">
        <v>230534950</v>
      </c>
      <c r="D66" s="6">
        <v>2246396390</v>
      </c>
      <c r="E66" s="6">
        <v>2246396389.6399999</v>
      </c>
      <c r="F66" s="6">
        <v>2246396389.6399999</v>
      </c>
      <c r="G66" s="7">
        <v>0.36</v>
      </c>
    </row>
    <row r="67" spans="1:7" ht="15" customHeight="1" x14ac:dyDescent="0.25">
      <c r="A67" s="16" t="s">
        <v>109</v>
      </c>
      <c r="B67" s="6">
        <v>2202501</v>
      </c>
      <c r="C67" s="6">
        <v>0</v>
      </c>
      <c r="D67" s="6">
        <v>2202501</v>
      </c>
      <c r="E67" s="6">
        <v>2202501</v>
      </c>
      <c r="F67" s="6">
        <v>2202501</v>
      </c>
      <c r="G67" s="7">
        <v>0</v>
      </c>
    </row>
    <row r="68" spans="1:7" ht="15" customHeight="1" x14ac:dyDescent="0.25">
      <c r="A68" s="16" t="s">
        <v>110</v>
      </c>
      <c r="B68" s="6">
        <v>73495795</v>
      </c>
      <c r="C68" s="6">
        <v>-842926</v>
      </c>
      <c r="D68" s="6">
        <v>72652869</v>
      </c>
      <c r="E68" s="6">
        <v>72652869</v>
      </c>
      <c r="F68" s="6">
        <v>72652869</v>
      </c>
      <c r="G68" s="7">
        <v>0</v>
      </c>
    </row>
    <row r="69" spans="1:7" ht="15" customHeight="1" x14ac:dyDescent="0.25">
      <c r="A69" s="16" t="s">
        <v>111</v>
      </c>
      <c r="B69" s="6">
        <v>50783898</v>
      </c>
      <c r="C69" s="6">
        <v>-7051234</v>
      </c>
      <c r="D69" s="6">
        <v>43732664</v>
      </c>
      <c r="E69" s="6">
        <v>43732664</v>
      </c>
      <c r="F69" s="6">
        <v>43732664</v>
      </c>
      <c r="G69" s="7">
        <v>0</v>
      </c>
    </row>
    <row r="70" spans="1:7" ht="15" customHeight="1" x14ac:dyDescent="0.25">
      <c r="A70" s="16" t="s">
        <v>112</v>
      </c>
      <c r="B70" s="6">
        <v>42958695</v>
      </c>
      <c r="C70" s="6">
        <v>-5078510</v>
      </c>
      <c r="D70" s="6">
        <v>37880185</v>
      </c>
      <c r="E70" s="6">
        <v>37880185</v>
      </c>
      <c r="F70" s="6">
        <v>37880185</v>
      </c>
      <c r="G70" s="7">
        <v>0</v>
      </c>
    </row>
    <row r="71" spans="1:7" ht="15" customHeight="1" x14ac:dyDescent="0.25">
      <c r="A71" s="16" t="s">
        <v>113</v>
      </c>
      <c r="B71" s="6">
        <v>2579954</v>
      </c>
      <c r="C71" s="6">
        <v>0</v>
      </c>
      <c r="D71" s="6">
        <v>2579954</v>
      </c>
      <c r="E71" s="6">
        <v>2579954</v>
      </c>
      <c r="F71" s="6">
        <v>2579954</v>
      </c>
      <c r="G71" s="7">
        <v>0</v>
      </c>
    </row>
    <row r="72" spans="1:7" ht="15" customHeight="1" x14ac:dyDescent="0.25">
      <c r="A72" s="16" t="s">
        <v>114</v>
      </c>
      <c r="B72" s="6">
        <v>71778972</v>
      </c>
      <c r="C72" s="6">
        <v>21353054.940000001</v>
      </c>
      <c r="D72" s="6">
        <v>93132026.939999998</v>
      </c>
      <c r="E72" s="6">
        <v>93131477.609999999</v>
      </c>
      <c r="F72" s="6">
        <v>93131477.609999999</v>
      </c>
      <c r="G72" s="7">
        <v>549.33000000000004</v>
      </c>
    </row>
    <row r="73" spans="1:7" ht="15" customHeight="1" x14ac:dyDescent="0.25">
      <c r="A73" s="16" t="s">
        <v>115</v>
      </c>
      <c r="B73" s="6">
        <v>31075863</v>
      </c>
      <c r="C73" s="6">
        <v>-11444877.99</v>
      </c>
      <c r="D73" s="6">
        <v>19630985.010000002</v>
      </c>
      <c r="E73" s="6">
        <v>19630985.010000002</v>
      </c>
      <c r="F73" s="6">
        <v>19630985.010000002</v>
      </c>
      <c r="G73" s="7">
        <v>0</v>
      </c>
    </row>
    <row r="74" spans="1:7" ht="15" customHeight="1" x14ac:dyDescent="0.25">
      <c r="A74" s="16" t="s">
        <v>116</v>
      </c>
      <c r="B74" s="6">
        <v>23920117</v>
      </c>
      <c r="C74" s="6">
        <v>30605454.940000001</v>
      </c>
      <c r="D74" s="6">
        <v>54525571.939999998</v>
      </c>
      <c r="E74" s="6">
        <v>54525571.939999998</v>
      </c>
      <c r="F74" s="6">
        <v>54525571.939999998</v>
      </c>
      <c r="G74" s="7">
        <v>0</v>
      </c>
    </row>
    <row r="75" spans="1:7" ht="15" customHeight="1" x14ac:dyDescent="0.25">
      <c r="A75" s="16" t="s">
        <v>117</v>
      </c>
      <c r="B75" s="6">
        <v>32156336</v>
      </c>
      <c r="C75" s="6">
        <v>-3010486</v>
      </c>
      <c r="D75" s="6">
        <v>29145850</v>
      </c>
      <c r="E75" s="6">
        <v>29145850</v>
      </c>
      <c r="F75" s="6">
        <v>29145850</v>
      </c>
      <c r="G75" s="7">
        <v>0</v>
      </c>
    </row>
    <row r="76" spans="1:7" ht="15" customHeight="1" x14ac:dyDescent="0.25">
      <c r="A76" s="16" t="s">
        <v>118</v>
      </c>
      <c r="B76" s="6">
        <v>77213242</v>
      </c>
      <c r="C76" s="6">
        <v>-18778009.640000001</v>
      </c>
      <c r="D76" s="6">
        <v>58435232.359999999</v>
      </c>
      <c r="E76" s="6">
        <v>58435231.869999997</v>
      </c>
      <c r="F76" s="6">
        <v>58435231.869999997</v>
      </c>
      <c r="G76" s="7">
        <v>0.49</v>
      </c>
    </row>
    <row r="77" spans="1:7" ht="15" customHeight="1" x14ac:dyDescent="0.25">
      <c r="A77" s="16" t="s">
        <v>119</v>
      </c>
      <c r="B77" s="6">
        <v>12883884</v>
      </c>
      <c r="C77" s="6">
        <v>-4695220.5199999996</v>
      </c>
      <c r="D77" s="6">
        <v>8188663.4800000004</v>
      </c>
      <c r="E77" s="6">
        <v>8188663.4800000004</v>
      </c>
      <c r="F77" s="6">
        <v>8188663.4800000004</v>
      </c>
      <c r="G77" s="7">
        <v>0</v>
      </c>
    </row>
    <row r="78" spans="1:7" ht="15" customHeight="1" x14ac:dyDescent="0.25">
      <c r="A78" s="16" t="s">
        <v>120</v>
      </c>
      <c r="B78" s="6">
        <v>9965767</v>
      </c>
      <c r="C78" s="6">
        <v>-1613719</v>
      </c>
      <c r="D78" s="6">
        <v>8352048</v>
      </c>
      <c r="E78" s="6">
        <v>8352048</v>
      </c>
      <c r="F78" s="6">
        <v>8352048</v>
      </c>
      <c r="G78" s="7">
        <v>0</v>
      </c>
    </row>
    <row r="79" spans="1:7" ht="15" customHeight="1" x14ac:dyDescent="0.25">
      <c r="A79" s="16" t="s">
        <v>121</v>
      </c>
      <c r="B79" s="6">
        <v>10410889</v>
      </c>
      <c r="C79" s="6">
        <v>546436.12</v>
      </c>
      <c r="D79" s="6">
        <v>10957325.119999999</v>
      </c>
      <c r="E79" s="6">
        <v>10957325.119999999</v>
      </c>
      <c r="F79" s="6">
        <v>10957325.119999999</v>
      </c>
      <c r="G79" s="7">
        <v>0</v>
      </c>
    </row>
    <row r="80" spans="1:7" ht="15" customHeight="1" x14ac:dyDescent="0.25">
      <c r="A80" s="16" t="s">
        <v>122</v>
      </c>
      <c r="B80" s="6">
        <v>7793846</v>
      </c>
      <c r="C80" s="6">
        <v>-1344071</v>
      </c>
      <c r="D80" s="6">
        <v>6449775</v>
      </c>
      <c r="E80" s="6">
        <v>6449775</v>
      </c>
      <c r="F80" s="6">
        <v>6449775</v>
      </c>
      <c r="G80" s="7">
        <v>0</v>
      </c>
    </row>
    <row r="81" spans="1:7" ht="15" customHeight="1" x14ac:dyDescent="0.25">
      <c r="A81" s="16" t="s">
        <v>123</v>
      </c>
      <c r="B81" s="6">
        <v>10374398</v>
      </c>
      <c r="C81" s="6">
        <v>-3665046</v>
      </c>
      <c r="D81" s="6">
        <v>6709352</v>
      </c>
      <c r="E81" s="6">
        <v>6709350</v>
      </c>
      <c r="F81" s="6">
        <v>6709350</v>
      </c>
      <c r="G81" s="7">
        <v>2</v>
      </c>
    </row>
    <row r="82" spans="1:7" ht="15" customHeight="1" x14ac:dyDescent="0.25">
      <c r="A82" s="16" t="s">
        <v>124</v>
      </c>
      <c r="B82" s="6">
        <v>12809560</v>
      </c>
      <c r="C82" s="6">
        <v>-3643300</v>
      </c>
      <c r="D82" s="6">
        <v>9166260</v>
      </c>
      <c r="E82" s="6">
        <v>9166260</v>
      </c>
      <c r="F82" s="6">
        <v>9166260</v>
      </c>
      <c r="G82" s="7">
        <v>0</v>
      </c>
    </row>
    <row r="83" spans="1:7" ht="15" customHeight="1" x14ac:dyDescent="0.25">
      <c r="A83" s="16" t="s">
        <v>125</v>
      </c>
      <c r="B83" s="6">
        <v>12749825</v>
      </c>
      <c r="C83" s="6">
        <v>-2734480.5</v>
      </c>
      <c r="D83" s="6">
        <v>10015344.5</v>
      </c>
      <c r="E83" s="6">
        <v>10015344.5</v>
      </c>
      <c r="F83" s="6">
        <v>10015344.5</v>
      </c>
      <c r="G83" s="7">
        <v>0</v>
      </c>
    </row>
    <row r="84" spans="1:7" ht="15" customHeight="1" x14ac:dyDescent="0.25">
      <c r="A84" s="16" t="s">
        <v>126</v>
      </c>
      <c r="B84" s="6">
        <v>13985519</v>
      </c>
      <c r="C84" s="6">
        <v>-4172821</v>
      </c>
      <c r="D84" s="6">
        <v>9812698</v>
      </c>
      <c r="E84" s="6">
        <v>9812698</v>
      </c>
      <c r="F84" s="6">
        <v>9812698</v>
      </c>
      <c r="G84" s="7">
        <v>0</v>
      </c>
    </row>
    <row r="85" spans="1:7" ht="15" customHeight="1" x14ac:dyDescent="0.25">
      <c r="A85" s="16" t="s">
        <v>127</v>
      </c>
      <c r="B85" s="6">
        <v>15611352</v>
      </c>
      <c r="C85" s="6">
        <v>-53539</v>
      </c>
      <c r="D85" s="6">
        <v>15557813</v>
      </c>
      <c r="E85" s="6">
        <v>15557813</v>
      </c>
      <c r="F85" s="6">
        <v>15557813</v>
      </c>
      <c r="G85" s="7">
        <v>0</v>
      </c>
    </row>
    <row r="86" spans="1:7" ht="15" customHeight="1" x14ac:dyDescent="0.25">
      <c r="A86" s="16" t="s">
        <v>128</v>
      </c>
      <c r="B86" s="6">
        <v>13791310</v>
      </c>
      <c r="C86" s="6">
        <v>12998550</v>
      </c>
      <c r="D86" s="6">
        <v>26789860</v>
      </c>
      <c r="E86" s="6">
        <v>26789860</v>
      </c>
      <c r="F86" s="6">
        <v>26789860</v>
      </c>
      <c r="G86" s="7">
        <v>0</v>
      </c>
    </row>
    <row r="87" spans="1:7" ht="15" customHeight="1" x14ac:dyDescent="0.25">
      <c r="A87" s="16" t="s">
        <v>129</v>
      </c>
      <c r="B87" s="6">
        <v>21373985</v>
      </c>
      <c r="C87" s="6">
        <v>-66100</v>
      </c>
      <c r="D87" s="6">
        <v>21307885</v>
      </c>
      <c r="E87" s="6">
        <v>21307885</v>
      </c>
      <c r="F87" s="6">
        <v>21307885</v>
      </c>
      <c r="G87" s="7">
        <v>0</v>
      </c>
    </row>
    <row r="88" spans="1:7" ht="15" customHeight="1" x14ac:dyDescent="0.25">
      <c r="A88" s="16" t="s">
        <v>130</v>
      </c>
      <c r="B88" s="6">
        <v>2500000</v>
      </c>
      <c r="C88" s="6">
        <v>3990704</v>
      </c>
      <c r="D88" s="6">
        <v>6490704</v>
      </c>
      <c r="E88" s="6">
        <v>6490704</v>
      </c>
      <c r="F88" s="6">
        <v>6490704</v>
      </c>
      <c r="G88" s="7">
        <v>0</v>
      </c>
    </row>
    <row r="89" spans="1:7" ht="15" customHeight="1" x14ac:dyDescent="0.25">
      <c r="A89" s="16" t="s">
        <v>131</v>
      </c>
      <c r="B89" s="6">
        <v>49484746</v>
      </c>
      <c r="C89" s="6">
        <v>343317.5</v>
      </c>
      <c r="D89" s="6">
        <v>49828063.5</v>
      </c>
      <c r="E89" s="6">
        <v>45484273</v>
      </c>
      <c r="F89" s="6">
        <v>45484273</v>
      </c>
      <c r="G89" s="7">
        <v>4343790.5</v>
      </c>
    </row>
    <row r="90" spans="1:7" ht="15" customHeight="1" x14ac:dyDescent="0.25">
      <c r="A90" s="16" t="s">
        <v>132</v>
      </c>
      <c r="B90" s="6">
        <v>344282753</v>
      </c>
      <c r="C90" s="6">
        <v>55166387.289999999</v>
      </c>
      <c r="D90" s="6">
        <v>399449140.29000002</v>
      </c>
      <c r="E90" s="6">
        <v>399449139.29000002</v>
      </c>
      <c r="F90" s="6">
        <v>399449139.29000002</v>
      </c>
      <c r="G90" s="7">
        <v>1</v>
      </c>
    </row>
    <row r="91" spans="1:7" ht="15" customHeight="1" x14ac:dyDescent="0.25">
      <c r="A91" s="16" t="s">
        <v>133</v>
      </c>
      <c r="B91" s="6">
        <v>14988486</v>
      </c>
      <c r="C91" s="6">
        <v>0</v>
      </c>
      <c r="D91" s="6">
        <v>14988486</v>
      </c>
      <c r="E91" s="6">
        <v>14988486</v>
      </c>
      <c r="F91" s="6">
        <v>14988486</v>
      </c>
      <c r="G91" s="7">
        <v>0</v>
      </c>
    </row>
    <row r="92" spans="1:7" ht="15" customHeight="1" x14ac:dyDescent="0.25">
      <c r="A92" s="16" t="s">
        <v>134</v>
      </c>
      <c r="B92" s="6">
        <v>11967763</v>
      </c>
      <c r="C92" s="6">
        <v>-1383057.78</v>
      </c>
      <c r="D92" s="6">
        <v>10584705.220000001</v>
      </c>
      <c r="E92" s="6">
        <v>10584703.220000001</v>
      </c>
      <c r="F92" s="6">
        <v>10584703.220000001</v>
      </c>
      <c r="G92" s="7">
        <v>2</v>
      </c>
    </row>
    <row r="93" spans="1:7" ht="15" customHeight="1" x14ac:dyDescent="0.25">
      <c r="A93" s="16" t="s">
        <v>135</v>
      </c>
      <c r="B93" s="6">
        <v>500886384</v>
      </c>
      <c r="C93" s="6">
        <v>131945929</v>
      </c>
      <c r="D93" s="6">
        <v>632832313</v>
      </c>
      <c r="E93" s="6">
        <v>632832313</v>
      </c>
      <c r="F93" s="6">
        <v>595382815.41999996</v>
      </c>
      <c r="G93" s="7">
        <v>0</v>
      </c>
    </row>
    <row r="94" spans="1:7" ht="15" customHeight="1" x14ac:dyDescent="0.25">
      <c r="A94" s="16" t="s">
        <v>136</v>
      </c>
      <c r="B94" s="6">
        <v>5106984</v>
      </c>
      <c r="C94" s="6">
        <v>0</v>
      </c>
      <c r="D94" s="6">
        <v>5106984</v>
      </c>
      <c r="E94" s="6">
        <v>5106984</v>
      </c>
      <c r="F94" s="6">
        <v>5106984</v>
      </c>
      <c r="G94" s="7">
        <v>0</v>
      </c>
    </row>
    <row r="95" spans="1:7" ht="15" customHeight="1" x14ac:dyDescent="0.25">
      <c r="A95" s="16" t="s">
        <v>137</v>
      </c>
      <c r="B95" s="6">
        <v>0</v>
      </c>
      <c r="C95" s="6">
        <v>0</v>
      </c>
      <c r="D95" s="6">
        <v>0</v>
      </c>
      <c r="E95" s="6">
        <v>0</v>
      </c>
      <c r="F95" s="6">
        <v>0</v>
      </c>
      <c r="G95" s="7">
        <v>0</v>
      </c>
    </row>
    <row r="96" spans="1:7" ht="15" customHeight="1" x14ac:dyDescent="0.25">
      <c r="A96" s="16" t="s">
        <v>640</v>
      </c>
      <c r="B96" s="6">
        <v>0</v>
      </c>
      <c r="C96" s="6">
        <v>3837400</v>
      </c>
      <c r="D96" s="6">
        <v>3837400</v>
      </c>
      <c r="E96" s="6">
        <v>3837400</v>
      </c>
      <c r="F96" s="6">
        <v>3837400</v>
      </c>
      <c r="G96" s="7">
        <v>0</v>
      </c>
    </row>
    <row r="97" spans="1:7" ht="15" customHeight="1" x14ac:dyDescent="0.25">
      <c r="A97" s="16" t="s">
        <v>641</v>
      </c>
      <c r="B97" s="6">
        <v>0</v>
      </c>
      <c r="C97" s="6">
        <v>10981324</v>
      </c>
      <c r="D97" s="6">
        <v>10981324</v>
      </c>
      <c r="E97" s="6">
        <v>10981324</v>
      </c>
      <c r="F97" s="6">
        <v>10981324</v>
      </c>
      <c r="G97" s="7">
        <v>0</v>
      </c>
    </row>
    <row r="98" spans="1:7" ht="15" customHeight="1" x14ac:dyDescent="0.25">
      <c r="A98" s="14" t="s">
        <v>138</v>
      </c>
      <c r="B98" s="8">
        <v>2139437335</v>
      </c>
      <c r="C98" s="8">
        <v>-1842339292</v>
      </c>
      <c r="D98" s="8">
        <v>297098043</v>
      </c>
      <c r="E98" s="8">
        <v>297098042.79000002</v>
      </c>
      <c r="F98" s="8">
        <v>297098042.79000002</v>
      </c>
      <c r="G98" s="9">
        <v>0.21</v>
      </c>
    </row>
    <row r="99" spans="1:7" ht="15" customHeight="1" x14ac:dyDescent="0.25">
      <c r="A99" s="16" t="s">
        <v>139</v>
      </c>
      <c r="B99" s="6">
        <v>2139437335</v>
      </c>
      <c r="C99" s="6">
        <v>-1842339292</v>
      </c>
      <c r="D99" s="6">
        <v>297098043</v>
      </c>
      <c r="E99" s="6">
        <v>297098042.79000002</v>
      </c>
      <c r="F99" s="6">
        <v>297098042.79000002</v>
      </c>
      <c r="G99" s="7">
        <v>0.21</v>
      </c>
    </row>
    <row r="100" spans="1:7" s="23" customFormat="1" ht="15" customHeight="1" x14ac:dyDescent="0.25">
      <c r="A100" s="14" t="s">
        <v>140</v>
      </c>
      <c r="B100" s="8">
        <v>34128023</v>
      </c>
      <c r="C100" s="8">
        <v>-16790524</v>
      </c>
      <c r="D100" s="8">
        <v>17337499</v>
      </c>
      <c r="E100" s="8">
        <v>17337499</v>
      </c>
      <c r="F100" s="8">
        <v>17337499</v>
      </c>
      <c r="G100" s="9">
        <v>0</v>
      </c>
    </row>
    <row r="101" spans="1:7" ht="15" customHeight="1" x14ac:dyDescent="0.25">
      <c r="A101" s="16" t="s">
        <v>141</v>
      </c>
      <c r="B101" s="6">
        <v>32978023</v>
      </c>
      <c r="C101" s="6">
        <v>-15640524</v>
      </c>
      <c r="D101" s="6">
        <v>17337499</v>
      </c>
      <c r="E101" s="6">
        <v>17337499</v>
      </c>
      <c r="F101" s="6">
        <v>17337499</v>
      </c>
      <c r="G101" s="7">
        <v>0</v>
      </c>
    </row>
    <row r="102" spans="1:7" ht="15" customHeight="1" x14ac:dyDescent="0.25">
      <c r="A102" s="16" t="s">
        <v>142</v>
      </c>
      <c r="B102" s="6">
        <v>1150000</v>
      </c>
      <c r="C102" s="6">
        <v>-1150000</v>
      </c>
      <c r="D102" s="6">
        <v>0</v>
      </c>
      <c r="E102" s="6">
        <v>0</v>
      </c>
      <c r="F102" s="6">
        <v>0</v>
      </c>
      <c r="G102" s="7">
        <v>0</v>
      </c>
    </row>
    <row r="103" spans="1:7" ht="15" customHeight="1" x14ac:dyDescent="0.25">
      <c r="A103" s="16" t="s">
        <v>143</v>
      </c>
      <c r="B103" s="6">
        <v>0</v>
      </c>
      <c r="C103" s="6">
        <v>0</v>
      </c>
      <c r="D103" s="6">
        <v>0</v>
      </c>
      <c r="E103" s="6">
        <v>0</v>
      </c>
      <c r="F103" s="6">
        <v>0</v>
      </c>
      <c r="G103" s="7">
        <v>0</v>
      </c>
    </row>
    <row r="104" spans="1:7" s="23" customFormat="1" ht="15" customHeight="1" x14ac:dyDescent="0.25">
      <c r="A104" s="14" t="s">
        <v>661</v>
      </c>
      <c r="B104" s="8">
        <v>20237380255</v>
      </c>
      <c r="C104" s="8">
        <v>1000506909.63</v>
      </c>
      <c r="D104" s="8">
        <v>21237887164.630001</v>
      </c>
      <c r="E104" s="8">
        <v>21227707357.869999</v>
      </c>
      <c r="F104" s="8">
        <v>21227312716.830002</v>
      </c>
      <c r="G104" s="9">
        <v>10179806.76</v>
      </c>
    </row>
    <row r="105" spans="1:7" s="23" customFormat="1" ht="15" customHeight="1" x14ac:dyDescent="0.25">
      <c r="A105" s="14" t="s">
        <v>51</v>
      </c>
      <c r="B105" s="8">
        <v>13291616221</v>
      </c>
      <c r="C105" s="8">
        <v>344289443.81999999</v>
      </c>
      <c r="D105" s="8">
        <v>13635905664.82</v>
      </c>
      <c r="E105" s="8">
        <v>13625725858.059999</v>
      </c>
      <c r="F105" s="8">
        <v>13625331217.02</v>
      </c>
      <c r="G105" s="9">
        <v>10179806.76</v>
      </c>
    </row>
    <row r="106" spans="1:7" ht="15" customHeight="1" x14ac:dyDescent="0.25">
      <c r="A106" s="16" t="s">
        <v>52</v>
      </c>
      <c r="B106" s="6">
        <v>0</v>
      </c>
      <c r="C106" s="6">
        <v>0</v>
      </c>
      <c r="D106" s="6">
        <v>0</v>
      </c>
      <c r="E106" s="6">
        <v>0</v>
      </c>
      <c r="F106" s="6">
        <v>0</v>
      </c>
      <c r="G106" s="7">
        <v>0</v>
      </c>
    </row>
    <row r="107" spans="1:7" ht="15" customHeight="1" x14ac:dyDescent="0.25">
      <c r="A107" s="16" t="s">
        <v>53</v>
      </c>
      <c r="B107" s="6">
        <v>0</v>
      </c>
      <c r="C107" s="6">
        <v>17323484.989999998</v>
      </c>
      <c r="D107" s="6">
        <v>17323484.989999998</v>
      </c>
      <c r="E107" s="6">
        <v>17323484.989999998</v>
      </c>
      <c r="F107" s="6">
        <v>17323484.989999998</v>
      </c>
      <c r="G107" s="7">
        <v>0</v>
      </c>
    </row>
    <row r="108" spans="1:7" ht="15" customHeight="1" x14ac:dyDescent="0.25">
      <c r="A108" s="16" t="s">
        <v>54</v>
      </c>
      <c r="B108" s="6">
        <v>0</v>
      </c>
      <c r="C108" s="6">
        <v>15718329.4</v>
      </c>
      <c r="D108" s="6">
        <v>15718329.4</v>
      </c>
      <c r="E108" s="6">
        <v>15718329.4</v>
      </c>
      <c r="F108" s="6">
        <v>15718329.4</v>
      </c>
      <c r="G108" s="7">
        <v>0</v>
      </c>
    </row>
    <row r="109" spans="1:7" ht="15" customHeight="1" x14ac:dyDescent="0.25">
      <c r="A109" s="16" t="s">
        <v>55</v>
      </c>
      <c r="B109" s="6">
        <v>177684703</v>
      </c>
      <c r="C109" s="6">
        <v>-177683</v>
      </c>
      <c r="D109" s="6">
        <v>177507020</v>
      </c>
      <c r="E109" s="6">
        <v>177507020</v>
      </c>
      <c r="F109" s="6">
        <v>177507020</v>
      </c>
      <c r="G109" s="7">
        <v>0</v>
      </c>
    </row>
    <row r="110" spans="1:7" ht="15" customHeight="1" x14ac:dyDescent="0.25">
      <c r="A110" s="16" t="s">
        <v>56</v>
      </c>
      <c r="B110" s="6">
        <v>8534526346</v>
      </c>
      <c r="C110" s="6">
        <v>11087585.84</v>
      </c>
      <c r="D110" s="6">
        <v>8545613931.8400002</v>
      </c>
      <c r="E110" s="6">
        <v>8535474479.7200003</v>
      </c>
      <c r="F110" s="6">
        <v>8535474479.7200003</v>
      </c>
      <c r="G110" s="7">
        <v>10139452.119999999</v>
      </c>
    </row>
    <row r="111" spans="1:7" ht="15" customHeight="1" x14ac:dyDescent="0.25">
      <c r="A111" s="16" t="s">
        <v>57</v>
      </c>
      <c r="B111" s="6">
        <v>0</v>
      </c>
      <c r="C111" s="6">
        <v>0</v>
      </c>
      <c r="D111" s="6">
        <v>0</v>
      </c>
      <c r="E111" s="6">
        <v>0</v>
      </c>
      <c r="F111" s="6">
        <v>0</v>
      </c>
      <c r="G111" s="7">
        <v>0</v>
      </c>
    </row>
    <row r="112" spans="1:7" ht="15" customHeight="1" x14ac:dyDescent="0.25">
      <c r="A112" s="16" t="s">
        <v>58</v>
      </c>
      <c r="B112" s="6">
        <v>41000000</v>
      </c>
      <c r="C112" s="6">
        <v>12221316.16</v>
      </c>
      <c r="D112" s="6">
        <v>53221316.159999996</v>
      </c>
      <c r="E112" s="6">
        <v>53221316.159999996</v>
      </c>
      <c r="F112" s="6">
        <v>53221316.159999996</v>
      </c>
      <c r="G112" s="7">
        <v>0</v>
      </c>
    </row>
    <row r="113" spans="1:7" ht="15" customHeight="1" x14ac:dyDescent="0.25">
      <c r="A113" s="16" t="s">
        <v>59</v>
      </c>
      <c r="B113" s="6">
        <v>0</v>
      </c>
      <c r="C113" s="6">
        <v>0</v>
      </c>
      <c r="D113" s="6">
        <v>0</v>
      </c>
      <c r="E113" s="6">
        <v>0</v>
      </c>
      <c r="F113" s="6">
        <v>0</v>
      </c>
      <c r="G113" s="7">
        <v>0</v>
      </c>
    </row>
    <row r="114" spans="1:7" ht="15" customHeight="1" x14ac:dyDescent="0.25">
      <c r="A114" s="16" t="s">
        <v>60</v>
      </c>
      <c r="B114" s="6">
        <v>0</v>
      </c>
      <c r="C114" s="6">
        <v>0</v>
      </c>
      <c r="D114" s="6">
        <v>0</v>
      </c>
      <c r="E114" s="6">
        <v>0</v>
      </c>
      <c r="F114" s="6">
        <v>0</v>
      </c>
      <c r="G114" s="7">
        <v>0</v>
      </c>
    </row>
    <row r="115" spans="1:7" ht="15" customHeight="1" x14ac:dyDescent="0.25">
      <c r="A115" s="16" t="s">
        <v>61</v>
      </c>
      <c r="B115" s="6">
        <v>0</v>
      </c>
      <c r="C115" s="6">
        <v>0</v>
      </c>
      <c r="D115" s="6">
        <v>0</v>
      </c>
      <c r="E115" s="6">
        <v>0</v>
      </c>
      <c r="F115" s="6">
        <v>0</v>
      </c>
      <c r="G115" s="7">
        <v>0</v>
      </c>
    </row>
    <row r="116" spans="1:7" ht="15" customHeight="1" x14ac:dyDescent="0.25">
      <c r="A116" s="16" t="s">
        <v>62</v>
      </c>
      <c r="B116" s="6">
        <v>0</v>
      </c>
      <c r="C116" s="6">
        <v>0</v>
      </c>
      <c r="D116" s="6">
        <v>0</v>
      </c>
      <c r="E116" s="6">
        <v>0</v>
      </c>
      <c r="F116" s="6">
        <v>0</v>
      </c>
      <c r="G116" s="7">
        <v>0</v>
      </c>
    </row>
    <row r="117" spans="1:7" ht="15" customHeight="1" x14ac:dyDescent="0.25">
      <c r="A117" s="16" t="s">
        <v>63</v>
      </c>
      <c r="B117" s="6">
        <v>0</v>
      </c>
      <c r="C117" s="6">
        <v>0</v>
      </c>
      <c r="D117" s="6">
        <v>0</v>
      </c>
      <c r="E117" s="6">
        <v>0</v>
      </c>
      <c r="F117" s="6">
        <v>0</v>
      </c>
      <c r="G117" s="7">
        <v>0</v>
      </c>
    </row>
    <row r="118" spans="1:7" ht="15" customHeight="1" x14ac:dyDescent="0.25">
      <c r="A118" s="16" t="s">
        <v>64</v>
      </c>
      <c r="B118" s="6">
        <v>0</v>
      </c>
      <c r="C118" s="6">
        <v>0</v>
      </c>
      <c r="D118" s="6">
        <v>0</v>
      </c>
      <c r="E118" s="6">
        <v>0</v>
      </c>
      <c r="F118" s="6">
        <v>0</v>
      </c>
      <c r="G118" s="7">
        <v>0</v>
      </c>
    </row>
    <row r="119" spans="1:7" ht="15" customHeight="1" x14ac:dyDescent="0.25">
      <c r="A119" s="16" t="s">
        <v>65</v>
      </c>
      <c r="B119" s="6">
        <v>0</v>
      </c>
      <c r="C119" s="6">
        <v>0</v>
      </c>
      <c r="D119" s="6">
        <v>0</v>
      </c>
      <c r="E119" s="6">
        <v>0</v>
      </c>
      <c r="F119" s="6">
        <v>0</v>
      </c>
      <c r="G119" s="7">
        <v>0</v>
      </c>
    </row>
    <row r="120" spans="1:7" ht="15" customHeight="1" x14ac:dyDescent="0.25">
      <c r="A120" s="16" t="s">
        <v>66</v>
      </c>
      <c r="B120" s="6">
        <v>3494159343</v>
      </c>
      <c r="C120" s="6">
        <v>254192833.11000001</v>
      </c>
      <c r="D120" s="6">
        <v>3748352176.1100001</v>
      </c>
      <c r="E120" s="6">
        <v>3748311821.4699998</v>
      </c>
      <c r="F120" s="6">
        <v>3748311821.4699998</v>
      </c>
      <c r="G120" s="7">
        <v>40354.639999999999</v>
      </c>
    </row>
    <row r="121" spans="1:7" ht="15" customHeight="1" x14ac:dyDescent="0.25">
      <c r="A121" s="16" t="s">
        <v>67</v>
      </c>
      <c r="B121" s="6">
        <v>957382392</v>
      </c>
      <c r="C121" s="6">
        <v>9165910.0999999996</v>
      </c>
      <c r="D121" s="6">
        <v>966548302.10000002</v>
      </c>
      <c r="E121" s="6">
        <v>966548302.10000002</v>
      </c>
      <c r="F121" s="6">
        <v>966548302.10000002</v>
      </c>
      <c r="G121" s="7">
        <v>0</v>
      </c>
    </row>
    <row r="122" spans="1:7" ht="15" customHeight="1" x14ac:dyDescent="0.25">
      <c r="A122" s="16" t="s">
        <v>68</v>
      </c>
      <c r="B122" s="6">
        <v>1241348</v>
      </c>
      <c r="C122" s="6">
        <v>-181431.44</v>
      </c>
      <c r="D122" s="6">
        <v>1059916.56</v>
      </c>
      <c r="E122" s="6">
        <v>1059916.56</v>
      </c>
      <c r="F122" s="6">
        <v>1059916.56</v>
      </c>
      <c r="G122" s="7">
        <v>0</v>
      </c>
    </row>
    <row r="123" spans="1:7" ht="15" customHeight="1" x14ac:dyDescent="0.25">
      <c r="A123" s="16" t="s">
        <v>69</v>
      </c>
      <c r="B123" s="6">
        <v>3391697</v>
      </c>
      <c r="C123" s="6">
        <v>760133.61</v>
      </c>
      <c r="D123" s="6">
        <v>4151830.61</v>
      </c>
      <c r="E123" s="6">
        <v>4151830.61</v>
      </c>
      <c r="F123" s="6">
        <v>4151830.61</v>
      </c>
      <c r="G123" s="7">
        <v>0</v>
      </c>
    </row>
    <row r="124" spans="1:7" ht="15" customHeight="1" x14ac:dyDescent="0.25">
      <c r="A124" s="16" t="s">
        <v>70</v>
      </c>
      <c r="B124" s="6">
        <v>0</v>
      </c>
      <c r="C124" s="6">
        <v>0</v>
      </c>
      <c r="D124" s="6">
        <v>0</v>
      </c>
      <c r="E124" s="6">
        <v>0</v>
      </c>
      <c r="F124" s="6">
        <v>0</v>
      </c>
      <c r="G124" s="7">
        <v>0</v>
      </c>
    </row>
    <row r="125" spans="1:7" ht="15" customHeight="1" x14ac:dyDescent="0.25">
      <c r="A125" s="16" t="s">
        <v>71</v>
      </c>
      <c r="B125" s="6">
        <v>59734217</v>
      </c>
      <c r="C125" s="6">
        <v>23838458.170000002</v>
      </c>
      <c r="D125" s="6">
        <v>83572675.170000002</v>
      </c>
      <c r="E125" s="6">
        <v>83572675.170000002</v>
      </c>
      <c r="F125" s="6">
        <v>83488675.170000002</v>
      </c>
      <c r="G125" s="7">
        <v>0</v>
      </c>
    </row>
    <row r="126" spans="1:7" ht="15" customHeight="1" x14ac:dyDescent="0.25">
      <c r="A126" s="16" t="s">
        <v>72</v>
      </c>
      <c r="B126" s="6">
        <v>22496175</v>
      </c>
      <c r="C126" s="6">
        <v>340506.88</v>
      </c>
      <c r="D126" s="6">
        <v>22836681.879999999</v>
      </c>
      <c r="E126" s="6">
        <v>22836681.879999999</v>
      </c>
      <c r="F126" s="6">
        <v>22526040.84</v>
      </c>
      <c r="G126" s="7">
        <v>0</v>
      </c>
    </row>
    <row r="127" spans="1:7" ht="15" customHeight="1" x14ac:dyDescent="0.25">
      <c r="A127" s="16" t="s">
        <v>73</v>
      </c>
      <c r="B127" s="6">
        <v>0</v>
      </c>
      <c r="C127" s="6">
        <v>0</v>
      </c>
      <c r="D127" s="6">
        <v>0</v>
      </c>
      <c r="E127" s="6">
        <v>0</v>
      </c>
      <c r="F127" s="6">
        <v>0</v>
      </c>
      <c r="G127" s="7">
        <v>0</v>
      </c>
    </row>
    <row r="128" spans="1:7" ht="15" customHeight="1" x14ac:dyDescent="0.25">
      <c r="A128" s="14" t="s">
        <v>74</v>
      </c>
      <c r="B128" s="8">
        <v>1247484</v>
      </c>
      <c r="C128" s="8">
        <v>498276</v>
      </c>
      <c r="D128" s="8">
        <v>1745760</v>
      </c>
      <c r="E128" s="8">
        <v>1745760</v>
      </c>
      <c r="F128" s="8">
        <v>1745760</v>
      </c>
      <c r="G128" s="9">
        <v>0</v>
      </c>
    </row>
    <row r="129" spans="1:7" ht="15" customHeight="1" x14ac:dyDescent="0.25">
      <c r="A129" s="16" t="s">
        <v>75</v>
      </c>
      <c r="B129" s="6">
        <v>1247484</v>
      </c>
      <c r="C129" s="6">
        <v>498276</v>
      </c>
      <c r="D129" s="6">
        <v>1745760</v>
      </c>
      <c r="E129" s="6">
        <v>1745760</v>
      </c>
      <c r="F129" s="6">
        <v>1745760</v>
      </c>
      <c r="G129" s="7">
        <v>0</v>
      </c>
    </row>
    <row r="130" spans="1:7" ht="15" customHeight="1" x14ac:dyDescent="0.25">
      <c r="A130" s="14" t="s">
        <v>76</v>
      </c>
      <c r="B130" s="8">
        <v>0</v>
      </c>
      <c r="C130" s="8">
        <v>14299999.99</v>
      </c>
      <c r="D130" s="8">
        <v>14299999.99</v>
      </c>
      <c r="E130" s="8">
        <v>14299999.99</v>
      </c>
      <c r="F130" s="8">
        <v>14299999.99</v>
      </c>
      <c r="G130" s="9">
        <v>0</v>
      </c>
    </row>
    <row r="131" spans="1:7" ht="15" customHeight="1" x14ac:dyDescent="0.25">
      <c r="A131" s="16" t="s">
        <v>77</v>
      </c>
      <c r="B131" s="6">
        <v>0</v>
      </c>
      <c r="C131" s="6">
        <v>14299999.99</v>
      </c>
      <c r="D131" s="6">
        <v>14299999.99</v>
      </c>
      <c r="E131" s="6">
        <v>14299999.99</v>
      </c>
      <c r="F131" s="6">
        <v>14299999.99</v>
      </c>
      <c r="G131" s="7">
        <v>0</v>
      </c>
    </row>
    <row r="132" spans="1:7" s="23" customFormat="1" ht="15" customHeight="1" x14ac:dyDescent="0.25">
      <c r="A132" s="14" t="s">
        <v>78</v>
      </c>
      <c r="B132" s="8">
        <v>2204094546</v>
      </c>
      <c r="C132" s="8">
        <v>58845724.880000003</v>
      </c>
      <c r="D132" s="8">
        <v>2262940270.8800001</v>
      </c>
      <c r="E132" s="8">
        <v>2262940270.8800001</v>
      </c>
      <c r="F132" s="8">
        <v>2262940270.8800001</v>
      </c>
      <c r="G132" s="9">
        <v>0</v>
      </c>
    </row>
    <row r="133" spans="1:7" ht="15" customHeight="1" x14ac:dyDescent="0.25">
      <c r="A133" s="16" t="s">
        <v>79</v>
      </c>
      <c r="B133" s="6">
        <v>0</v>
      </c>
      <c r="C133" s="6">
        <v>0</v>
      </c>
      <c r="D133" s="6">
        <v>0</v>
      </c>
      <c r="E133" s="6">
        <v>0</v>
      </c>
      <c r="F133" s="6">
        <v>0</v>
      </c>
      <c r="G133" s="7">
        <v>0</v>
      </c>
    </row>
    <row r="134" spans="1:7" ht="15" customHeight="1" x14ac:dyDescent="0.25">
      <c r="A134" s="16" t="s">
        <v>80</v>
      </c>
      <c r="B134" s="6">
        <v>0</v>
      </c>
      <c r="C134" s="6">
        <v>0</v>
      </c>
      <c r="D134" s="6">
        <v>0</v>
      </c>
      <c r="E134" s="6">
        <v>0</v>
      </c>
      <c r="F134" s="6">
        <v>0</v>
      </c>
      <c r="G134" s="7">
        <v>0</v>
      </c>
    </row>
    <row r="135" spans="1:7" ht="15" customHeight="1" x14ac:dyDescent="0.25">
      <c r="A135" s="16" t="s">
        <v>81</v>
      </c>
      <c r="B135" s="6">
        <v>0</v>
      </c>
      <c r="C135" s="6">
        <v>0</v>
      </c>
      <c r="D135" s="6">
        <v>0</v>
      </c>
      <c r="E135" s="6">
        <v>0</v>
      </c>
      <c r="F135" s="6">
        <v>0</v>
      </c>
      <c r="G135" s="7">
        <v>0</v>
      </c>
    </row>
    <row r="136" spans="1:7" ht="15" customHeight="1" x14ac:dyDescent="0.25">
      <c r="A136" s="16" t="s">
        <v>82</v>
      </c>
      <c r="B136" s="6">
        <v>0</v>
      </c>
      <c r="C136" s="6">
        <v>0</v>
      </c>
      <c r="D136" s="6">
        <v>0</v>
      </c>
      <c r="E136" s="6">
        <v>0</v>
      </c>
      <c r="F136" s="6">
        <v>0</v>
      </c>
      <c r="G136" s="7">
        <v>0</v>
      </c>
    </row>
    <row r="137" spans="1:7" ht="15" customHeight="1" x14ac:dyDescent="0.25">
      <c r="A137" s="16" t="s">
        <v>83</v>
      </c>
      <c r="B137" s="6">
        <v>2204094546</v>
      </c>
      <c r="C137" s="6">
        <v>58845724.880000003</v>
      </c>
      <c r="D137" s="6">
        <v>2262940270.8800001</v>
      </c>
      <c r="E137" s="6">
        <v>2262940270.8800001</v>
      </c>
      <c r="F137" s="6">
        <v>2262940270.8800001</v>
      </c>
      <c r="G137" s="7">
        <v>0</v>
      </c>
    </row>
    <row r="138" spans="1:7" ht="15" customHeight="1" x14ac:dyDescent="0.25">
      <c r="A138" s="16" t="s">
        <v>84</v>
      </c>
      <c r="B138" s="6">
        <v>0</v>
      </c>
      <c r="C138" s="6">
        <v>0</v>
      </c>
      <c r="D138" s="6">
        <v>0</v>
      </c>
      <c r="E138" s="6">
        <v>0</v>
      </c>
      <c r="F138" s="6">
        <v>0</v>
      </c>
      <c r="G138" s="7">
        <v>0</v>
      </c>
    </row>
    <row r="139" spans="1:7" ht="15" customHeight="1" x14ac:dyDescent="0.25">
      <c r="A139" s="16" t="s">
        <v>85</v>
      </c>
      <c r="B139" s="6">
        <v>0</v>
      </c>
      <c r="C139" s="6">
        <v>0</v>
      </c>
      <c r="D139" s="6">
        <v>0</v>
      </c>
      <c r="E139" s="6">
        <v>0</v>
      </c>
      <c r="F139" s="6">
        <v>0</v>
      </c>
      <c r="G139" s="7">
        <v>0</v>
      </c>
    </row>
    <row r="140" spans="1:7" s="23" customFormat="1" ht="15" customHeight="1" x14ac:dyDescent="0.25">
      <c r="A140" s="14" t="s">
        <v>86</v>
      </c>
      <c r="B140" s="8">
        <v>4740422004</v>
      </c>
      <c r="C140" s="8">
        <v>582573464.94000006</v>
      </c>
      <c r="D140" s="8">
        <v>5322995468.9399996</v>
      </c>
      <c r="E140" s="8">
        <v>5322995468.9399996</v>
      </c>
      <c r="F140" s="8">
        <v>5322995468.9399996</v>
      </c>
      <c r="G140" s="9">
        <v>0</v>
      </c>
    </row>
    <row r="141" spans="1:7" ht="15" customHeight="1" x14ac:dyDescent="0.25">
      <c r="A141" s="16" t="s">
        <v>87</v>
      </c>
      <c r="B141" s="6">
        <v>0</v>
      </c>
      <c r="C141" s="6">
        <v>0</v>
      </c>
      <c r="D141" s="6">
        <v>0</v>
      </c>
      <c r="E141" s="6">
        <v>0</v>
      </c>
      <c r="F141" s="6">
        <v>0</v>
      </c>
      <c r="G141" s="7">
        <v>0</v>
      </c>
    </row>
    <row r="142" spans="1:7" ht="15" customHeight="1" x14ac:dyDescent="0.25">
      <c r="A142" s="16" t="s">
        <v>88</v>
      </c>
      <c r="B142" s="6">
        <v>0</v>
      </c>
      <c r="C142" s="6">
        <v>0</v>
      </c>
      <c r="D142" s="6">
        <v>0</v>
      </c>
      <c r="E142" s="6">
        <v>0</v>
      </c>
      <c r="F142" s="6">
        <v>0</v>
      </c>
      <c r="G142" s="7">
        <v>0</v>
      </c>
    </row>
    <row r="143" spans="1:7" ht="15" customHeight="1" x14ac:dyDescent="0.25">
      <c r="A143" s="16" t="s">
        <v>89</v>
      </c>
      <c r="B143" s="6">
        <v>0</v>
      </c>
      <c r="C143" s="6">
        <v>216314584.75999999</v>
      </c>
      <c r="D143" s="6">
        <v>216314584.75999999</v>
      </c>
      <c r="E143" s="6">
        <v>216314584.75999999</v>
      </c>
      <c r="F143" s="6">
        <v>216314584.75999999</v>
      </c>
      <c r="G143" s="7">
        <v>0</v>
      </c>
    </row>
    <row r="144" spans="1:7" ht="15" customHeight="1" x14ac:dyDescent="0.25">
      <c r="A144" s="16" t="s">
        <v>90</v>
      </c>
      <c r="B144" s="6">
        <v>0</v>
      </c>
      <c r="C144" s="6">
        <v>15965927.85</v>
      </c>
      <c r="D144" s="6">
        <v>15965927.85</v>
      </c>
      <c r="E144" s="6">
        <v>15965927.85</v>
      </c>
      <c r="F144" s="6">
        <v>15965927.85</v>
      </c>
      <c r="G144" s="7">
        <v>0</v>
      </c>
    </row>
    <row r="145" spans="1:7" ht="15" customHeight="1" x14ac:dyDescent="0.25">
      <c r="A145" s="16" t="s">
        <v>91</v>
      </c>
      <c r="B145" s="6">
        <v>71958928</v>
      </c>
      <c r="C145" s="6">
        <v>-2022709.12</v>
      </c>
      <c r="D145" s="6">
        <v>69936218.879999995</v>
      </c>
      <c r="E145" s="6">
        <v>69936218.879999995</v>
      </c>
      <c r="F145" s="6">
        <v>69936218.879999995</v>
      </c>
      <c r="G145" s="7">
        <v>0</v>
      </c>
    </row>
    <row r="146" spans="1:7" ht="15" customHeight="1" x14ac:dyDescent="0.25">
      <c r="A146" s="16" t="s">
        <v>92</v>
      </c>
      <c r="B146" s="6">
        <v>12500000</v>
      </c>
      <c r="C146" s="6">
        <v>-483233.22</v>
      </c>
      <c r="D146" s="6">
        <v>12016766.779999999</v>
      </c>
      <c r="E146" s="6">
        <v>12016766.779999999</v>
      </c>
      <c r="F146" s="6">
        <v>12016766.779999999</v>
      </c>
      <c r="G146" s="7">
        <v>0</v>
      </c>
    </row>
    <row r="147" spans="1:7" ht="15" customHeight="1" x14ac:dyDescent="0.25">
      <c r="A147" s="16" t="s">
        <v>93</v>
      </c>
      <c r="B147" s="6">
        <v>207932839</v>
      </c>
      <c r="C147" s="6">
        <v>33054181.010000002</v>
      </c>
      <c r="D147" s="6">
        <v>240987020.00999999</v>
      </c>
      <c r="E147" s="6">
        <v>240987020.00999999</v>
      </c>
      <c r="F147" s="6">
        <v>240987020.00999999</v>
      </c>
      <c r="G147" s="7">
        <v>0</v>
      </c>
    </row>
    <row r="148" spans="1:7" ht="15" customHeight="1" x14ac:dyDescent="0.25">
      <c r="A148" s="16" t="s">
        <v>94</v>
      </c>
      <c r="B148" s="6">
        <v>110000</v>
      </c>
      <c r="C148" s="6">
        <v>688285.62</v>
      </c>
      <c r="D148" s="6">
        <v>798285.62</v>
      </c>
      <c r="E148" s="6">
        <v>798285.62</v>
      </c>
      <c r="F148" s="6">
        <v>798285.62</v>
      </c>
      <c r="G148" s="7">
        <v>0</v>
      </c>
    </row>
    <row r="149" spans="1:7" ht="15" customHeight="1" x14ac:dyDescent="0.25">
      <c r="A149" s="16" t="s">
        <v>95</v>
      </c>
      <c r="B149" s="6">
        <v>360862576</v>
      </c>
      <c r="C149" s="6">
        <v>-431944.21</v>
      </c>
      <c r="D149" s="6">
        <v>360430631.79000002</v>
      </c>
      <c r="E149" s="6">
        <v>360430631.79000002</v>
      </c>
      <c r="F149" s="6">
        <v>360430631.79000002</v>
      </c>
      <c r="G149" s="7">
        <v>0</v>
      </c>
    </row>
    <row r="150" spans="1:7" ht="15" customHeight="1" x14ac:dyDescent="0.25">
      <c r="A150" s="16" t="s">
        <v>96</v>
      </c>
      <c r="B150" s="6">
        <v>79899057</v>
      </c>
      <c r="C150" s="6">
        <v>-438597.5</v>
      </c>
      <c r="D150" s="6">
        <v>79460459.5</v>
      </c>
      <c r="E150" s="6">
        <v>79460459.5</v>
      </c>
      <c r="F150" s="6">
        <v>79460459.5</v>
      </c>
      <c r="G150" s="7">
        <v>0</v>
      </c>
    </row>
    <row r="151" spans="1:7" ht="15" customHeight="1" x14ac:dyDescent="0.25">
      <c r="A151" s="16" t="s">
        <v>97</v>
      </c>
      <c r="B151" s="6">
        <v>117555435</v>
      </c>
      <c r="C151" s="6">
        <v>3590031.3599999999</v>
      </c>
      <c r="D151" s="6">
        <v>121145466.36</v>
      </c>
      <c r="E151" s="6">
        <v>121145466.36</v>
      </c>
      <c r="F151" s="6">
        <v>121145466.36</v>
      </c>
      <c r="G151" s="7">
        <v>0</v>
      </c>
    </row>
    <row r="152" spans="1:7" ht="15" customHeight="1" x14ac:dyDescent="0.25">
      <c r="A152" s="16" t="s">
        <v>98</v>
      </c>
      <c r="B152" s="6">
        <v>97764695</v>
      </c>
      <c r="C152" s="6">
        <v>-2708052.4</v>
      </c>
      <c r="D152" s="6">
        <v>95056642.599999994</v>
      </c>
      <c r="E152" s="6">
        <v>95056642.599999994</v>
      </c>
      <c r="F152" s="6">
        <v>95056642.599999994</v>
      </c>
      <c r="G152" s="7">
        <v>0</v>
      </c>
    </row>
    <row r="153" spans="1:7" ht="15" customHeight="1" x14ac:dyDescent="0.25">
      <c r="A153" s="16" t="s">
        <v>99</v>
      </c>
      <c r="B153" s="6">
        <v>0</v>
      </c>
      <c r="C153" s="6">
        <v>0</v>
      </c>
      <c r="D153" s="6">
        <v>0</v>
      </c>
      <c r="E153" s="6">
        <v>0</v>
      </c>
      <c r="F153" s="6">
        <v>0</v>
      </c>
      <c r="G153" s="7">
        <v>0</v>
      </c>
    </row>
    <row r="154" spans="1:7" ht="15" customHeight="1" x14ac:dyDescent="0.25">
      <c r="A154" s="16" t="s">
        <v>100</v>
      </c>
      <c r="B154" s="6">
        <v>6251544</v>
      </c>
      <c r="C154" s="6">
        <v>-10065.200000000001</v>
      </c>
      <c r="D154" s="6">
        <v>6241478.7999999998</v>
      </c>
      <c r="E154" s="6">
        <v>6241478.7999999998</v>
      </c>
      <c r="F154" s="6">
        <v>6241478.7999999998</v>
      </c>
      <c r="G154" s="7">
        <v>0</v>
      </c>
    </row>
    <row r="155" spans="1:7" ht="15" customHeight="1" x14ac:dyDescent="0.25">
      <c r="A155" s="16" t="s">
        <v>101</v>
      </c>
      <c r="B155" s="6">
        <v>0</v>
      </c>
      <c r="C155" s="6">
        <v>0</v>
      </c>
      <c r="D155" s="6">
        <v>0</v>
      </c>
      <c r="E155" s="6">
        <v>0</v>
      </c>
      <c r="F155" s="6">
        <v>0</v>
      </c>
      <c r="G155" s="7">
        <v>0</v>
      </c>
    </row>
    <row r="156" spans="1:7" ht="15" customHeight="1" x14ac:dyDescent="0.25">
      <c r="A156" s="16" t="s">
        <v>102</v>
      </c>
      <c r="B156" s="6">
        <v>0</v>
      </c>
      <c r="C156" s="6">
        <v>0</v>
      </c>
      <c r="D156" s="6">
        <v>0</v>
      </c>
      <c r="E156" s="6">
        <v>0</v>
      </c>
      <c r="F156" s="6">
        <v>0</v>
      </c>
      <c r="G156" s="7">
        <v>0</v>
      </c>
    </row>
    <row r="157" spans="1:7" ht="15" customHeight="1" x14ac:dyDescent="0.25">
      <c r="A157" s="16" t="s">
        <v>103</v>
      </c>
      <c r="B157" s="6">
        <v>0</v>
      </c>
      <c r="C157" s="6">
        <v>0</v>
      </c>
      <c r="D157" s="6">
        <v>0</v>
      </c>
      <c r="E157" s="6">
        <v>0</v>
      </c>
      <c r="F157" s="6">
        <v>0</v>
      </c>
      <c r="G157" s="7">
        <v>0</v>
      </c>
    </row>
    <row r="158" spans="1:7" ht="15" customHeight="1" x14ac:dyDescent="0.25">
      <c r="A158" s="16" t="s">
        <v>104</v>
      </c>
      <c r="B158" s="6">
        <v>0</v>
      </c>
      <c r="C158" s="6">
        <v>0</v>
      </c>
      <c r="D158" s="6">
        <v>0</v>
      </c>
      <c r="E158" s="6">
        <v>0</v>
      </c>
      <c r="F158" s="6">
        <v>0</v>
      </c>
      <c r="G158" s="7">
        <v>0</v>
      </c>
    </row>
    <row r="159" spans="1:7" ht="15" customHeight="1" x14ac:dyDescent="0.25">
      <c r="A159" s="16" t="s">
        <v>105</v>
      </c>
      <c r="B159" s="6">
        <v>0</v>
      </c>
      <c r="C159" s="6">
        <v>0</v>
      </c>
      <c r="D159" s="6">
        <v>0</v>
      </c>
      <c r="E159" s="6">
        <v>0</v>
      </c>
      <c r="F159" s="6">
        <v>0</v>
      </c>
      <c r="G159" s="7">
        <v>0</v>
      </c>
    </row>
    <row r="160" spans="1:7" ht="15" customHeight="1" x14ac:dyDescent="0.25">
      <c r="A160" s="16" t="s">
        <v>106</v>
      </c>
      <c r="B160" s="6">
        <v>292998880</v>
      </c>
      <c r="C160" s="6">
        <v>1905614.47</v>
      </c>
      <c r="D160" s="6">
        <v>294904494.47000003</v>
      </c>
      <c r="E160" s="6">
        <v>294904494.47000003</v>
      </c>
      <c r="F160" s="6">
        <v>294904494.47000003</v>
      </c>
      <c r="G160" s="7">
        <v>0</v>
      </c>
    </row>
    <row r="161" spans="1:7" ht="15" customHeight="1" x14ac:dyDescent="0.25">
      <c r="A161" s="16" t="s">
        <v>107</v>
      </c>
      <c r="B161" s="6">
        <v>0</v>
      </c>
      <c r="C161" s="6">
        <v>0</v>
      </c>
      <c r="D161" s="6">
        <v>0</v>
      </c>
      <c r="E161" s="6">
        <v>0</v>
      </c>
      <c r="F161" s="6">
        <v>0</v>
      </c>
      <c r="G161" s="7">
        <v>0</v>
      </c>
    </row>
    <row r="162" spans="1:7" ht="15" customHeight="1" x14ac:dyDescent="0.25">
      <c r="A162" s="16" t="s">
        <v>108</v>
      </c>
      <c r="B162" s="6">
        <v>3314855400</v>
      </c>
      <c r="C162" s="6">
        <v>356872380.51999998</v>
      </c>
      <c r="D162" s="6">
        <v>3671727780.52</v>
      </c>
      <c r="E162" s="6">
        <v>3671727780.52</v>
      </c>
      <c r="F162" s="6">
        <v>3671727780.52</v>
      </c>
      <c r="G162" s="7">
        <v>0</v>
      </c>
    </row>
    <row r="163" spans="1:7" ht="15" customHeight="1" x14ac:dyDescent="0.25">
      <c r="A163" s="16" t="s">
        <v>109</v>
      </c>
      <c r="B163" s="6">
        <v>0</v>
      </c>
      <c r="C163" s="6">
        <v>0</v>
      </c>
      <c r="D163" s="6">
        <v>0</v>
      </c>
      <c r="E163" s="6">
        <v>0</v>
      </c>
      <c r="F163" s="6">
        <v>0</v>
      </c>
      <c r="G163" s="7">
        <v>0</v>
      </c>
    </row>
    <row r="164" spans="1:7" ht="15" customHeight="1" x14ac:dyDescent="0.25">
      <c r="A164" s="16" t="s">
        <v>110</v>
      </c>
      <c r="B164" s="6">
        <v>0</v>
      </c>
      <c r="C164" s="6">
        <v>0</v>
      </c>
      <c r="D164" s="6">
        <v>0</v>
      </c>
      <c r="E164" s="6">
        <v>0</v>
      </c>
      <c r="F164" s="6">
        <v>0</v>
      </c>
      <c r="G164" s="7">
        <v>0</v>
      </c>
    </row>
    <row r="165" spans="1:7" ht="15" customHeight="1" x14ac:dyDescent="0.25">
      <c r="A165" s="16" t="s">
        <v>111</v>
      </c>
      <c r="B165" s="6">
        <v>0</v>
      </c>
      <c r="C165" s="6">
        <v>0</v>
      </c>
      <c r="D165" s="6">
        <v>0</v>
      </c>
      <c r="E165" s="6">
        <v>0</v>
      </c>
      <c r="F165" s="6">
        <v>0</v>
      </c>
      <c r="G165" s="7">
        <v>0</v>
      </c>
    </row>
    <row r="166" spans="1:7" ht="15" customHeight="1" x14ac:dyDescent="0.25">
      <c r="A166" s="16" t="s">
        <v>112</v>
      </c>
      <c r="B166" s="6">
        <v>0</v>
      </c>
      <c r="C166" s="6">
        <v>0</v>
      </c>
      <c r="D166" s="6">
        <v>0</v>
      </c>
      <c r="E166" s="6">
        <v>0</v>
      </c>
      <c r="F166" s="6">
        <v>0</v>
      </c>
      <c r="G166" s="7">
        <v>0</v>
      </c>
    </row>
    <row r="167" spans="1:7" ht="15" customHeight="1" x14ac:dyDescent="0.25">
      <c r="A167" s="16" t="s">
        <v>113</v>
      </c>
      <c r="B167" s="6">
        <v>0</v>
      </c>
      <c r="C167" s="6">
        <v>0</v>
      </c>
      <c r="D167" s="6">
        <v>0</v>
      </c>
      <c r="E167" s="6">
        <v>0</v>
      </c>
      <c r="F167" s="6">
        <v>0</v>
      </c>
      <c r="G167" s="7">
        <v>0</v>
      </c>
    </row>
    <row r="168" spans="1:7" ht="15" customHeight="1" x14ac:dyDescent="0.25">
      <c r="A168" s="16" t="s">
        <v>114</v>
      </c>
      <c r="B168" s="6">
        <v>0</v>
      </c>
      <c r="C168" s="6">
        <v>1999176</v>
      </c>
      <c r="D168" s="6">
        <v>1999176</v>
      </c>
      <c r="E168" s="6">
        <v>1999176</v>
      </c>
      <c r="F168" s="6">
        <v>1999176</v>
      </c>
      <c r="G168" s="7">
        <v>0</v>
      </c>
    </row>
    <row r="169" spans="1:7" ht="15" customHeight="1" x14ac:dyDescent="0.25">
      <c r="A169" s="16" t="s">
        <v>115</v>
      </c>
      <c r="B169" s="6">
        <v>0</v>
      </c>
      <c r="C169" s="6">
        <v>0</v>
      </c>
      <c r="D169" s="6">
        <v>0</v>
      </c>
      <c r="E169" s="6">
        <v>0</v>
      </c>
      <c r="F169" s="6">
        <v>0</v>
      </c>
      <c r="G169" s="7">
        <v>0</v>
      </c>
    </row>
    <row r="170" spans="1:7" ht="15" customHeight="1" x14ac:dyDescent="0.25">
      <c r="A170" s="16" t="s">
        <v>116</v>
      </c>
      <c r="B170" s="6">
        <v>0</v>
      </c>
      <c r="C170" s="6">
        <v>0</v>
      </c>
      <c r="D170" s="6">
        <v>0</v>
      </c>
      <c r="E170" s="6">
        <v>0</v>
      </c>
      <c r="F170" s="6">
        <v>0</v>
      </c>
      <c r="G170" s="7">
        <v>0</v>
      </c>
    </row>
    <row r="171" spans="1:7" ht="15" customHeight="1" x14ac:dyDescent="0.25">
      <c r="A171" s="16" t="s">
        <v>117</v>
      </c>
      <c r="B171" s="6">
        <v>0</v>
      </c>
      <c r="C171" s="6">
        <v>0</v>
      </c>
      <c r="D171" s="6">
        <v>0</v>
      </c>
      <c r="E171" s="6">
        <v>0</v>
      </c>
      <c r="F171" s="6">
        <v>0</v>
      </c>
      <c r="G171" s="7">
        <v>0</v>
      </c>
    </row>
    <row r="172" spans="1:7" ht="15" customHeight="1" x14ac:dyDescent="0.25">
      <c r="A172" s="16" t="s">
        <v>118</v>
      </c>
      <c r="B172" s="6">
        <v>63008573</v>
      </c>
      <c r="C172" s="6">
        <v>-6201685</v>
      </c>
      <c r="D172" s="6">
        <v>56806888</v>
      </c>
      <c r="E172" s="6">
        <v>56806888</v>
      </c>
      <c r="F172" s="6">
        <v>56806888</v>
      </c>
      <c r="G172" s="7">
        <v>0</v>
      </c>
    </row>
    <row r="173" spans="1:7" ht="15" customHeight="1" x14ac:dyDescent="0.25">
      <c r="A173" s="16" t="s">
        <v>119</v>
      </c>
      <c r="B173" s="6">
        <v>3566400</v>
      </c>
      <c r="C173" s="6">
        <v>-3566400</v>
      </c>
      <c r="D173" s="6">
        <v>0</v>
      </c>
      <c r="E173" s="6">
        <v>0</v>
      </c>
      <c r="F173" s="6">
        <v>0</v>
      </c>
      <c r="G173" s="7">
        <v>0</v>
      </c>
    </row>
    <row r="174" spans="1:7" ht="15" customHeight="1" x14ac:dyDescent="0.25">
      <c r="A174" s="16" t="s">
        <v>120</v>
      </c>
      <c r="B174" s="6">
        <v>15757286</v>
      </c>
      <c r="C174" s="6">
        <v>-4104165</v>
      </c>
      <c r="D174" s="6">
        <v>11653121</v>
      </c>
      <c r="E174" s="6">
        <v>11653121</v>
      </c>
      <c r="F174" s="6">
        <v>11653121</v>
      </c>
      <c r="G174" s="7">
        <v>0</v>
      </c>
    </row>
    <row r="175" spans="1:7" ht="15" customHeight="1" x14ac:dyDescent="0.25">
      <c r="A175" s="16" t="s">
        <v>121</v>
      </c>
      <c r="B175" s="6">
        <v>17815707</v>
      </c>
      <c r="C175" s="6">
        <v>-5084258</v>
      </c>
      <c r="D175" s="6">
        <v>12731449</v>
      </c>
      <c r="E175" s="6">
        <v>12731449</v>
      </c>
      <c r="F175" s="6">
        <v>12731449</v>
      </c>
      <c r="G175" s="7">
        <v>0</v>
      </c>
    </row>
    <row r="176" spans="1:7" ht="15" customHeight="1" x14ac:dyDescent="0.25">
      <c r="A176" s="16" t="s">
        <v>122</v>
      </c>
      <c r="B176" s="6">
        <v>10461166</v>
      </c>
      <c r="C176" s="6">
        <v>1078874</v>
      </c>
      <c r="D176" s="6">
        <v>11540040</v>
      </c>
      <c r="E176" s="6">
        <v>11540040</v>
      </c>
      <c r="F176" s="6">
        <v>11540040</v>
      </c>
      <c r="G176" s="7">
        <v>0</v>
      </c>
    </row>
    <row r="177" spans="1:7" ht="15" customHeight="1" x14ac:dyDescent="0.25">
      <c r="A177" s="16" t="s">
        <v>123</v>
      </c>
      <c r="B177" s="6">
        <v>6719369</v>
      </c>
      <c r="C177" s="6">
        <v>-6719369</v>
      </c>
      <c r="D177" s="6">
        <v>0</v>
      </c>
      <c r="E177" s="6">
        <v>0</v>
      </c>
      <c r="F177" s="6">
        <v>0</v>
      </c>
      <c r="G177" s="7">
        <v>0</v>
      </c>
    </row>
    <row r="178" spans="1:7" ht="15" customHeight="1" x14ac:dyDescent="0.25">
      <c r="A178" s="16" t="s">
        <v>124</v>
      </c>
      <c r="B178" s="6">
        <v>10000000</v>
      </c>
      <c r="C178" s="6">
        <v>-10000000</v>
      </c>
      <c r="D178" s="6">
        <v>0</v>
      </c>
      <c r="E178" s="6">
        <v>0</v>
      </c>
      <c r="F178" s="6">
        <v>0</v>
      </c>
      <c r="G178" s="7">
        <v>0</v>
      </c>
    </row>
    <row r="179" spans="1:7" ht="15" customHeight="1" x14ac:dyDescent="0.25">
      <c r="A179" s="16" t="s">
        <v>125</v>
      </c>
      <c r="B179" s="6">
        <v>10883938</v>
      </c>
      <c r="C179" s="6">
        <v>-10883938</v>
      </c>
      <c r="D179" s="6">
        <v>0</v>
      </c>
      <c r="E179" s="6">
        <v>0</v>
      </c>
      <c r="F179" s="6">
        <v>0</v>
      </c>
      <c r="G179" s="7">
        <v>0</v>
      </c>
    </row>
    <row r="180" spans="1:7" ht="15" customHeight="1" x14ac:dyDescent="0.25">
      <c r="A180" s="16" t="s">
        <v>126</v>
      </c>
      <c r="B180" s="6">
        <v>17177831</v>
      </c>
      <c r="C180" s="6">
        <v>-572218</v>
      </c>
      <c r="D180" s="6">
        <v>16605613</v>
      </c>
      <c r="E180" s="6">
        <v>16605613</v>
      </c>
      <c r="F180" s="6">
        <v>16605613</v>
      </c>
      <c r="G180" s="7">
        <v>0</v>
      </c>
    </row>
    <row r="181" spans="1:7" ht="15" customHeight="1" x14ac:dyDescent="0.25">
      <c r="A181" s="16" t="s">
        <v>127</v>
      </c>
      <c r="B181" s="6">
        <v>17863091</v>
      </c>
      <c r="C181" s="6">
        <v>1422967</v>
      </c>
      <c r="D181" s="6">
        <v>19286058</v>
      </c>
      <c r="E181" s="6">
        <v>19286058</v>
      </c>
      <c r="F181" s="6">
        <v>19286058</v>
      </c>
      <c r="G181" s="7">
        <v>0</v>
      </c>
    </row>
    <row r="182" spans="1:7" ht="15" customHeight="1" x14ac:dyDescent="0.25">
      <c r="A182" s="16" t="s">
        <v>128</v>
      </c>
      <c r="B182" s="6">
        <v>4479289</v>
      </c>
      <c r="C182" s="6">
        <v>2908077</v>
      </c>
      <c r="D182" s="6">
        <v>7387366</v>
      </c>
      <c r="E182" s="6">
        <v>7387366</v>
      </c>
      <c r="F182" s="6">
        <v>7387366</v>
      </c>
      <c r="G182" s="7">
        <v>0</v>
      </c>
    </row>
    <row r="183" spans="1:7" ht="15" customHeight="1" x14ac:dyDescent="0.25">
      <c r="A183" s="16" t="s">
        <v>129</v>
      </c>
      <c r="B183" s="6">
        <v>0</v>
      </c>
      <c r="C183" s="6">
        <v>0</v>
      </c>
      <c r="D183" s="6">
        <v>0</v>
      </c>
      <c r="E183" s="6">
        <v>0</v>
      </c>
      <c r="F183" s="6">
        <v>0</v>
      </c>
      <c r="G183" s="7">
        <v>0</v>
      </c>
    </row>
    <row r="184" spans="1:7" ht="15" customHeight="1" x14ac:dyDescent="0.25">
      <c r="A184" s="16" t="s">
        <v>144</v>
      </c>
      <c r="B184" s="6">
        <v>0</v>
      </c>
      <c r="C184" s="6">
        <v>0</v>
      </c>
      <c r="D184" s="6">
        <v>0</v>
      </c>
      <c r="E184" s="6">
        <v>0</v>
      </c>
      <c r="F184" s="6">
        <v>0</v>
      </c>
      <c r="G184" s="7">
        <v>0</v>
      </c>
    </row>
    <row r="185" spans="1:7" ht="15" customHeight="1" x14ac:dyDescent="0.25">
      <c r="A185" s="16" t="s">
        <v>131</v>
      </c>
      <c r="B185" s="6">
        <v>0</v>
      </c>
      <c r="C185" s="6">
        <v>0</v>
      </c>
      <c r="D185" s="6">
        <v>0</v>
      </c>
      <c r="E185" s="6">
        <v>0</v>
      </c>
      <c r="F185" s="6">
        <v>0</v>
      </c>
      <c r="G185" s="7">
        <v>0</v>
      </c>
    </row>
    <row r="186" spans="1:7" ht="15" customHeight="1" x14ac:dyDescent="0.25">
      <c r="A186" s="16" t="s">
        <v>132</v>
      </c>
      <c r="B186" s="6">
        <v>0</v>
      </c>
      <c r="C186" s="6">
        <v>0</v>
      </c>
      <c r="D186" s="6">
        <v>0</v>
      </c>
      <c r="E186" s="6">
        <v>0</v>
      </c>
      <c r="F186" s="6">
        <v>0</v>
      </c>
      <c r="G186" s="7">
        <v>0</v>
      </c>
    </row>
    <row r="187" spans="1:7" ht="15" customHeight="1" x14ac:dyDescent="0.25">
      <c r="A187" s="16" t="s">
        <v>145</v>
      </c>
      <c r="B187" s="6">
        <v>0</v>
      </c>
      <c r="C187" s="6">
        <v>0</v>
      </c>
      <c r="D187" s="6">
        <v>0</v>
      </c>
      <c r="E187" s="6">
        <v>0</v>
      </c>
      <c r="F187" s="6">
        <v>0</v>
      </c>
      <c r="G187" s="7">
        <v>0</v>
      </c>
    </row>
    <row r="188" spans="1:7" ht="15" customHeight="1" x14ac:dyDescent="0.25">
      <c r="A188" s="16" t="s">
        <v>134</v>
      </c>
      <c r="B188" s="6">
        <v>0</v>
      </c>
      <c r="C188" s="6">
        <v>0</v>
      </c>
      <c r="D188" s="6">
        <v>0</v>
      </c>
      <c r="E188" s="6">
        <v>0</v>
      </c>
      <c r="F188" s="6">
        <v>0</v>
      </c>
      <c r="G188" s="7">
        <v>0</v>
      </c>
    </row>
    <row r="189" spans="1:7" ht="15" customHeight="1" x14ac:dyDescent="0.25">
      <c r="A189" s="16" t="s">
        <v>135</v>
      </c>
      <c r="B189" s="6">
        <v>0</v>
      </c>
      <c r="C189" s="6">
        <v>0</v>
      </c>
      <c r="D189" s="6">
        <v>0</v>
      </c>
      <c r="E189" s="6">
        <v>0</v>
      </c>
      <c r="F189" s="6">
        <v>0</v>
      </c>
      <c r="G189" s="7">
        <v>0</v>
      </c>
    </row>
    <row r="190" spans="1:7" ht="15" customHeight="1" x14ac:dyDescent="0.25">
      <c r="A190" s="16" t="s">
        <v>136</v>
      </c>
      <c r="B190" s="6">
        <v>0</v>
      </c>
      <c r="C190" s="6">
        <v>0</v>
      </c>
      <c r="D190" s="6">
        <v>0</v>
      </c>
      <c r="E190" s="6">
        <v>0</v>
      </c>
      <c r="F190" s="6">
        <v>0</v>
      </c>
      <c r="G190" s="7">
        <v>0</v>
      </c>
    </row>
    <row r="191" spans="1:7" ht="15" customHeight="1" x14ac:dyDescent="0.25">
      <c r="A191" s="16" t="s">
        <v>137</v>
      </c>
      <c r="B191" s="6">
        <v>0</v>
      </c>
      <c r="C191" s="6">
        <v>0</v>
      </c>
      <c r="D191" s="6">
        <v>0</v>
      </c>
      <c r="E191" s="6">
        <v>0</v>
      </c>
      <c r="F191" s="6">
        <v>0</v>
      </c>
      <c r="G191" s="7">
        <v>0</v>
      </c>
    </row>
    <row r="192" spans="1:7" ht="15" customHeight="1" x14ac:dyDescent="0.25">
      <c r="A192" s="16" t="s">
        <v>640</v>
      </c>
      <c r="B192" s="6">
        <v>0</v>
      </c>
      <c r="C192" s="6">
        <v>0</v>
      </c>
      <c r="D192" s="6">
        <v>0</v>
      </c>
      <c r="E192" s="6">
        <v>0</v>
      </c>
      <c r="F192" s="6">
        <v>0</v>
      </c>
      <c r="G192" s="7">
        <v>0</v>
      </c>
    </row>
    <row r="193" spans="1:7" ht="15" customHeight="1" x14ac:dyDescent="0.25">
      <c r="A193" s="16" t="s">
        <v>641</v>
      </c>
      <c r="B193" s="6">
        <v>0</v>
      </c>
      <c r="C193" s="6">
        <v>0</v>
      </c>
      <c r="D193" s="6">
        <v>0</v>
      </c>
      <c r="E193" s="6">
        <v>0</v>
      </c>
      <c r="F193" s="6">
        <v>0</v>
      </c>
      <c r="G193" s="7">
        <v>0</v>
      </c>
    </row>
    <row r="194" spans="1:7" s="23" customFormat="1" ht="15" customHeight="1" x14ac:dyDescent="0.25">
      <c r="A194" s="14" t="s">
        <v>138</v>
      </c>
      <c r="B194" s="8">
        <v>0</v>
      </c>
      <c r="C194" s="8">
        <v>0</v>
      </c>
      <c r="D194" s="8">
        <v>0</v>
      </c>
      <c r="E194" s="8">
        <v>0</v>
      </c>
      <c r="F194" s="8">
        <v>0</v>
      </c>
      <c r="G194" s="9">
        <v>0</v>
      </c>
    </row>
    <row r="195" spans="1:7" ht="15" customHeight="1" x14ac:dyDescent="0.25">
      <c r="A195" s="16" t="s">
        <v>139</v>
      </c>
      <c r="B195" s="6">
        <v>0</v>
      </c>
      <c r="C195" s="6">
        <v>0</v>
      </c>
      <c r="D195" s="6">
        <v>0</v>
      </c>
      <c r="E195" s="6">
        <v>0</v>
      </c>
      <c r="F195" s="6">
        <v>0</v>
      </c>
      <c r="G195" s="7">
        <v>0</v>
      </c>
    </row>
    <row r="196" spans="1:7" ht="15" customHeight="1" x14ac:dyDescent="0.25">
      <c r="A196" s="14" t="s">
        <v>140</v>
      </c>
      <c r="B196" s="8">
        <v>0</v>
      </c>
      <c r="C196" s="8">
        <v>0</v>
      </c>
      <c r="D196" s="8">
        <v>0</v>
      </c>
      <c r="E196" s="8">
        <v>0</v>
      </c>
      <c r="F196" s="8">
        <v>0</v>
      </c>
      <c r="G196" s="15">
        <v>0</v>
      </c>
    </row>
    <row r="197" spans="1:7" ht="15" customHeight="1" x14ac:dyDescent="0.25">
      <c r="A197" s="16" t="s">
        <v>141</v>
      </c>
      <c r="B197" s="100">
        <v>0</v>
      </c>
      <c r="C197" s="100">
        <v>0</v>
      </c>
      <c r="D197" s="100">
        <v>0</v>
      </c>
      <c r="E197" s="100">
        <v>0</v>
      </c>
      <c r="F197" s="100">
        <v>0</v>
      </c>
      <c r="G197" s="101">
        <v>0</v>
      </c>
    </row>
    <row r="198" spans="1:7" ht="15" customHeight="1" x14ac:dyDescent="0.25">
      <c r="A198" s="16" t="s">
        <v>142</v>
      </c>
      <c r="B198" s="100">
        <v>0</v>
      </c>
      <c r="C198" s="100">
        <v>0</v>
      </c>
      <c r="D198" s="100">
        <v>0</v>
      </c>
      <c r="E198" s="100">
        <v>0</v>
      </c>
      <c r="F198" s="100">
        <v>0</v>
      </c>
      <c r="G198" s="101">
        <v>0</v>
      </c>
    </row>
    <row r="199" spans="1:7" ht="15" customHeight="1" x14ac:dyDescent="0.25">
      <c r="A199" s="16" t="s">
        <v>143</v>
      </c>
      <c r="B199" s="100">
        <v>0</v>
      </c>
      <c r="C199" s="100">
        <v>0</v>
      </c>
      <c r="D199" s="100">
        <v>0</v>
      </c>
      <c r="E199" s="100">
        <v>0</v>
      </c>
      <c r="F199" s="100">
        <v>0</v>
      </c>
      <c r="G199" s="101">
        <v>0</v>
      </c>
    </row>
    <row r="200" spans="1:7" s="23" customFormat="1" ht="15" customHeight="1" x14ac:dyDescent="0.25">
      <c r="A200" s="48" t="s">
        <v>662</v>
      </c>
      <c r="B200" s="102">
        <v>46038050321</v>
      </c>
      <c r="C200" s="102">
        <v>712641361.50999999</v>
      </c>
      <c r="D200" s="102">
        <v>46750691682.510002</v>
      </c>
      <c r="E200" s="102">
        <v>46158987934</v>
      </c>
      <c r="F200" s="102">
        <v>45737826853.690002</v>
      </c>
      <c r="G200" s="103">
        <v>591703748.50999999</v>
      </c>
    </row>
    <row r="201" spans="1:7" x14ac:dyDescent="0.25">
      <c r="A201" s="1" t="s">
        <v>1</v>
      </c>
    </row>
  </sheetData>
  <autoFilter ref="A1:G201">
    <filterColumn colId="0" showButton="0"/>
    <filterColumn colId="1" showButton="0"/>
    <filterColumn colId="2" showButton="0"/>
    <filterColumn colId="3" showButton="0"/>
    <filterColumn colId="4" showButton="0"/>
    <filterColumn colId="5" showButton="0"/>
  </autoFilter>
  <mergeCells count="8">
    <mergeCell ref="A6:A7"/>
    <mergeCell ref="G6:G7"/>
    <mergeCell ref="B6:F6"/>
    <mergeCell ref="A1:G1"/>
    <mergeCell ref="A2:G2"/>
    <mergeCell ref="A3:G3"/>
    <mergeCell ref="A4:G4"/>
    <mergeCell ref="A5:G5"/>
  </mergeCells>
  <printOptions horizontalCentered="1"/>
  <pageMargins left="0.78740157480314965" right="0.78740157480314965" top="1.9685039370078741" bottom="1.1811023622047245" header="0.31496062992125984" footer="0.31496062992125984"/>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showGridLines="0" tabSelected="1" zoomScaleNormal="100" workbookViewId="0">
      <selection activeCell="A5" sqref="A5"/>
    </sheetView>
  </sheetViews>
  <sheetFormatPr baseColWidth="10" defaultColWidth="11.42578125" defaultRowHeight="13.5" x14ac:dyDescent="0.25"/>
  <cols>
    <col min="1" max="1" width="69.7109375" style="1" customWidth="1"/>
    <col min="2" max="7" width="20.5703125" style="1" customWidth="1"/>
    <col min="8" max="16384" width="11.42578125" style="1"/>
  </cols>
  <sheetData>
    <row r="1" spans="1:7" x14ac:dyDescent="0.25">
      <c r="A1" s="212" t="s">
        <v>578</v>
      </c>
      <c r="B1" s="213"/>
      <c r="C1" s="213"/>
      <c r="D1" s="213"/>
      <c r="E1" s="213"/>
      <c r="F1" s="213"/>
      <c r="G1" s="214"/>
    </row>
    <row r="2" spans="1:7" x14ac:dyDescent="0.25">
      <c r="A2" s="217" t="s">
        <v>3</v>
      </c>
      <c r="B2" s="218"/>
      <c r="C2" s="218"/>
      <c r="D2" s="218"/>
      <c r="E2" s="218"/>
      <c r="F2" s="218"/>
      <c r="G2" s="219"/>
    </row>
    <row r="3" spans="1:7" x14ac:dyDescent="0.25">
      <c r="A3" s="217" t="s">
        <v>14</v>
      </c>
      <c r="B3" s="218"/>
      <c r="C3" s="218"/>
      <c r="D3" s="218"/>
      <c r="E3" s="218"/>
      <c r="F3" s="218"/>
      <c r="G3" s="219"/>
    </row>
    <row r="4" spans="1:7" x14ac:dyDescent="0.25">
      <c r="A4" s="217" t="s">
        <v>625</v>
      </c>
      <c r="B4" s="218"/>
      <c r="C4" s="218"/>
      <c r="D4" s="218"/>
      <c r="E4" s="218"/>
      <c r="F4" s="218"/>
      <c r="G4" s="219"/>
    </row>
    <row r="5" spans="1:7" x14ac:dyDescent="0.25">
      <c r="A5" s="231" t="s">
        <v>2</v>
      </c>
      <c r="B5" s="232"/>
      <c r="C5" s="232"/>
      <c r="D5" s="232"/>
      <c r="E5" s="232"/>
      <c r="F5" s="232"/>
      <c r="G5" s="233"/>
    </row>
    <row r="6" spans="1:7" x14ac:dyDescent="0.25">
      <c r="A6" s="227" t="s">
        <v>222</v>
      </c>
      <c r="B6" s="198" t="s">
        <v>13</v>
      </c>
      <c r="C6" s="199"/>
      <c r="D6" s="199"/>
      <c r="E6" s="199"/>
      <c r="F6" s="199"/>
      <c r="G6" s="227" t="s">
        <v>633</v>
      </c>
    </row>
    <row r="7" spans="1:7" ht="27" x14ac:dyDescent="0.25">
      <c r="A7" s="228"/>
      <c r="B7" s="71" t="s">
        <v>6</v>
      </c>
      <c r="C7" s="41" t="s">
        <v>499</v>
      </c>
      <c r="D7" s="71" t="s">
        <v>7</v>
      </c>
      <c r="E7" s="41" t="s">
        <v>8</v>
      </c>
      <c r="F7" s="71" t="s">
        <v>9</v>
      </c>
      <c r="G7" s="228"/>
    </row>
    <row r="8" spans="1:7" x14ac:dyDescent="0.25">
      <c r="A8" s="27" t="s">
        <v>15</v>
      </c>
      <c r="B8" s="4">
        <v>25800670066</v>
      </c>
      <c r="C8" s="4">
        <v>-287865548.12</v>
      </c>
      <c r="D8" s="4">
        <v>25512804517.880001</v>
      </c>
      <c r="E8" s="4">
        <v>24931280576.130001</v>
      </c>
      <c r="F8" s="4">
        <v>24510514136.860001</v>
      </c>
      <c r="G8" s="19">
        <v>581523941.75</v>
      </c>
    </row>
    <row r="9" spans="1:7" x14ac:dyDescent="0.25">
      <c r="A9" s="14" t="s">
        <v>16</v>
      </c>
      <c r="B9" s="8">
        <v>6795022908</v>
      </c>
      <c r="C9" s="8">
        <v>657209884.51999998</v>
      </c>
      <c r="D9" s="8">
        <v>7452232792.5200005</v>
      </c>
      <c r="E9" s="8">
        <v>7176769329.3199997</v>
      </c>
      <c r="F9" s="8">
        <v>6975897055.8299999</v>
      </c>
      <c r="G9" s="15">
        <v>275463463.19999999</v>
      </c>
    </row>
    <row r="10" spans="1:7" x14ac:dyDescent="0.25">
      <c r="A10" s="16" t="s">
        <v>17</v>
      </c>
      <c r="B10" s="6">
        <v>173442044</v>
      </c>
      <c r="C10" s="6">
        <v>15100000</v>
      </c>
      <c r="D10" s="6">
        <v>188542044</v>
      </c>
      <c r="E10" s="6">
        <v>188542044</v>
      </c>
      <c r="F10" s="6">
        <v>188542044</v>
      </c>
      <c r="G10" s="17">
        <v>0</v>
      </c>
    </row>
    <row r="11" spans="1:7" x14ac:dyDescent="0.25">
      <c r="A11" s="16" t="s">
        <v>18</v>
      </c>
      <c r="B11" s="6">
        <v>1556202133</v>
      </c>
      <c r="C11" s="6">
        <v>7409974.6600000001</v>
      </c>
      <c r="D11" s="6">
        <v>1563612107.6600001</v>
      </c>
      <c r="E11" s="6">
        <v>1551733764.3099999</v>
      </c>
      <c r="F11" s="6">
        <v>1542246225.6900001</v>
      </c>
      <c r="G11" s="17">
        <v>11878343.35</v>
      </c>
    </row>
    <row r="12" spans="1:7" x14ac:dyDescent="0.25">
      <c r="A12" s="16" t="s">
        <v>19</v>
      </c>
      <c r="B12" s="6">
        <v>1245279974</v>
      </c>
      <c r="C12" s="6">
        <v>42685586.979999997</v>
      </c>
      <c r="D12" s="6">
        <v>1287965560.98</v>
      </c>
      <c r="E12" s="6">
        <v>1221619195.29</v>
      </c>
      <c r="F12" s="6">
        <v>1184683909</v>
      </c>
      <c r="G12" s="17">
        <v>66346365.689999998</v>
      </c>
    </row>
    <row r="13" spans="1:7" x14ac:dyDescent="0.25">
      <c r="A13" s="16" t="s">
        <v>20</v>
      </c>
      <c r="B13" s="6">
        <v>0</v>
      </c>
      <c r="C13" s="6">
        <v>0</v>
      </c>
      <c r="D13" s="6">
        <v>0</v>
      </c>
      <c r="E13" s="6">
        <v>0</v>
      </c>
      <c r="F13" s="6">
        <v>0</v>
      </c>
      <c r="G13" s="17">
        <v>0</v>
      </c>
    </row>
    <row r="14" spans="1:7" x14ac:dyDescent="0.25">
      <c r="A14" s="16" t="s">
        <v>21</v>
      </c>
      <c r="B14" s="6">
        <v>364557847</v>
      </c>
      <c r="C14" s="6">
        <v>147424074.99000001</v>
      </c>
      <c r="D14" s="6">
        <v>511981921.99000001</v>
      </c>
      <c r="E14" s="6">
        <v>377410056.16000003</v>
      </c>
      <c r="F14" s="6">
        <v>373449214.75</v>
      </c>
      <c r="G14" s="17">
        <v>134571865.83000001</v>
      </c>
    </row>
    <row r="15" spans="1:7" x14ac:dyDescent="0.25">
      <c r="A15" s="16" t="s">
        <v>22</v>
      </c>
      <c r="B15" s="6">
        <v>0</v>
      </c>
      <c r="C15" s="6">
        <v>0</v>
      </c>
      <c r="D15" s="6">
        <v>0</v>
      </c>
      <c r="E15" s="6">
        <v>0</v>
      </c>
      <c r="F15" s="6">
        <v>0</v>
      </c>
      <c r="G15" s="17">
        <v>0</v>
      </c>
    </row>
    <row r="16" spans="1:7" x14ac:dyDescent="0.25">
      <c r="A16" s="16" t="s">
        <v>23</v>
      </c>
      <c r="B16" s="6">
        <v>3098686824</v>
      </c>
      <c r="C16" s="6">
        <v>293942254.69</v>
      </c>
      <c r="D16" s="6">
        <v>3392629078.6900001</v>
      </c>
      <c r="E16" s="6">
        <v>3339625733.9299998</v>
      </c>
      <c r="F16" s="6">
        <v>3194752017.21</v>
      </c>
      <c r="G16" s="17">
        <v>53003344.759999998</v>
      </c>
    </row>
    <row r="17" spans="1:7" x14ac:dyDescent="0.25">
      <c r="A17" s="16" t="s">
        <v>24</v>
      </c>
      <c r="B17" s="6">
        <v>356854086</v>
      </c>
      <c r="C17" s="6">
        <v>150647993.19999999</v>
      </c>
      <c r="D17" s="6">
        <v>507502079.19999999</v>
      </c>
      <c r="E17" s="6">
        <v>497838535.63</v>
      </c>
      <c r="F17" s="6">
        <v>492223645.18000001</v>
      </c>
      <c r="G17" s="17">
        <v>9663543.5700000003</v>
      </c>
    </row>
    <row r="18" spans="1:7" x14ac:dyDescent="0.25">
      <c r="A18" s="14" t="s">
        <v>25</v>
      </c>
      <c r="B18" s="8">
        <v>11674350457</v>
      </c>
      <c r="C18" s="8">
        <v>-1986937706.5599999</v>
      </c>
      <c r="D18" s="8">
        <v>9687412750.4400005</v>
      </c>
      <c r="E18" s="8">
        <v>9451310451.4899998</v>
      </c>
      <c r="F18" s="8">
        <v>9316332324.7000008</v>
      </c>
      <c r="G18" s="15">
        <v>236102298.94999999</v>
      </c>
    </row>
    <row r="19" spans="1:7" x14ac:dyDescent="0.25">
      <c r="A19" s="16" t="s">
        <v>26</v>
      </c>
      <c r="B19" s="6">
        <v>253788471</v>
      </c>
      <c r="C19" s="6">
        <v>-85051434.260000005</v>
      </c>
      <c r="D19" s="6">
        <v>168737036.74000001</v>
      </c>
      <c r="E19" s="6">
        <v>152772433.49000001</v>
      </c>
      <c r="F19" s="6">
        <v>151515283.78999999</v>
      </c>
      <c r="G19" s="17">
        <v>15964603.25</v>
      </c>
    </row>
    <row r="20" spans="1:7" x14ac:dyDescent="0.25">
      <c r="A20" s="16" t="s">
        <v>27</v>
      </c>
      <c r="B20" s="6">
        <v>787976928</v>
      </c>
      <c r="C20" s="6">
        <v>-169282431.88</v>
      </c>
      <c r="D20" s="6">
        <v>618694496.12</v>
      </c>
      <c r="E20" s="6">
        <v>610486015.32000005</v>
      </c>
      <c r="F20" s="6">
        <v>610232901.65999997</v>
      </c>
      <c r="G20" s="17">
        <v>8208480.7999999998</v>
      </c>
    </row>
    <row r="21" spans="1:7" x14ac:dyDescent="0.25">
      <c r="A21" s="16" t="s">
        <v>28</v>
      </c>
      <c r="B21" s="6">
        <v>2136235578</v>
      </c>
      <c r="C21" s="6">
        <v>68049192.049999997</v>
      </c>
      <c r="D21" s="6">
        <v>2204284770.0500002</v>
      </c>
      <c r="E21" s="6">
        <v>2200695127.9000001</v>
      </c>
      <c r="F21" s="6">
        <v>2198352762.3299999</v>
      </c>
      <c r="G21" s="17">
        <v>3589642.15</v>
      </c>
    </row>
    <row r="22" spans="1:7" x14ac:dyDescent="0.25">
      <c r="A22" s="16" t="s">
        <v>29</v>
      </c>
      <c r="B22" s="6">
        <v>758230203</v>
      </c>
      <c r="C22" s="6">
        <v>31852162.190000001</v>
      </c>
      <c r="D22" s="6">
        <v>790082365.19000006</v>
      </c>
      <c r="E22" s="6">
        <v>783187927.72000003</v>
      </c>
      <c r="F22" s="6">
        <v>781454288.64999998</v>
      </c>
      <c r="G22" s="17">
        <v>6894437.4699999997</v>
      </c>
    </row>
    <row r="23" spans="1:7" x14ac:dyDescent="0.25">
      <c r="A23" s="16" t="s">
        <v>30</v>
      </c>
      <c r="B23" s="6">
        <v>3179431859</v>
      </c>
      <c r="C23" s="6">
        <v>210832992.13</v>
      </c>
      <c r="D23" s="6">
        <v>3390264851.1300001</v>
      </c>
      <c r="E23" s="6">
        <v>3256196942.9299998</v>
      </c>
      <c r="F23" s="6">
        <v>3145722099.0500002</v>
      </c>
      <c r="G23" s="17">
        <v>134067908.2</v>
      </c>
    </row>
    <row r="24" spans="1:7" x14ac:dyDescent="0.25">
      <c r="A24" s="16" t="s">
        <v>31</v>
      </c>
      <c r="B24" s="6">
        <v>4422452025</v>
      </c>
      <c r="C24" s="6">
        <v>-1990138993.73</v>
      </c>
      <c r="D24" s="6">
        <v>2432313031.27</v>
      </c>
      <c r="E24" s="6">
        <v>2367249626.1399999</v>
      </c>
      <c r="F24" s="6">
        <v>2350087929.9099998</v>
      </c>
      <c r="G24" s="17">
        <v>65063405.130000003</v>
      </c>
    </row>
    <row r="25" spans="1:7" x14ac:dyDescent="0.25">
      <c r="A25" s="16" t="s">
        <v>32</v>
      </c>
      <c r="B25" s="6">
        <v>136235393</v>
      </c>
      <c r="C25" s="6">
        <v>-53199193.060000002</v>
      </c>
      <c r="D25" s="6">
        <v>83036199.939999998</v>
      </c>
      <c r="E25" s="6">
        <v>80722377.989999995</v>
      </c>
      <c r="F25" s="6">
        <v>78967059.310000002</v>
      </c>
      <c r="G25" s="17">
        <v>2313821.9500000002</v>
      </c>
    </row>
    <row r="26" spans="1:7" x14ac:dyDescent="0.25">
      <c r="A26" s="14" t="s">
        <v>33</v>
      </c>
      <c r="B26" s="8">
        <v>2304978785</v>
      </c>
      <c r="C26" s="8">
        <v>463082854.08999997</v>
      </c>
      <c r="D26" s="8">
        <v>2768061639.0900002</v>
      </c>
      <c r="E26" s="8">
        <v>2700389378.8499999</v>
      </c>
      <c r="F26" s="8">
        <v>2615473339.8600001</v>
      </c>
      <c r="G26" s="15">
        <v>67672260.239999995</v>
      </c>
    </row>
    <row r="27" spans="1:7" x14ac:dyDescent="0.25">
      <c r="A27" s="16" t="s">
        <v>34</v>
      </c>
      <c r="B27" s="6">
        <v>504487137</v>
      </c>
      <c r="C27" s="6">
        <v>-94110403.140000001</v>
      </c>
      <c r="D27" s="6">
        <v>410376733.86000001</v>
      </c>
      <c r="E27" s="6">
        <v>386986662.29000002</v>
      </c>
      <c r="F27" s="6">
        <v>383516664.37</v>
      </c>
      <c r="G27" s="17">
        <v>23390071.57</v>
      </c>
    </row>
    <row r="28" spans="1:7" x14ac:dyDescent="0.25">
      <c r="A28" s="16" t="s">
        <v>35</v>
      </c>
      <c r="B28" s="6">
        <v>317280426</v>
      </c>
      <c r="C28" s="6">
        <v>172013061.94</v>
      </c>
      <c r="D28" s="6">
        <v>489293487.94</v>
      </c>
      <c r="E28" s="6">
        <v>481020471.02999997</v>
      </c>
      <c r="F28" s="6">
        <v>479619418.43000001</v>
      </c>
      <c r="G28" s="17">
        <v>8273016.9100000001</v>
      </c>
    </row>
    <row r="29" spans="1:7" x14ac:dyDescent="0.25">
      <c r="A29" s="16" t="s">
        <v>36</v>
      </c>
      <c r="B29" s="6">
        <v>3297163</v>
      </c>
      <c r="C29" s="6">
        <v>3831994.01</v>
      </c>
      <c r="D29" s="6">
        <v>7129157.0099999998</v>
      </c>
      <c r="E29" s="6">
        <v>7127127.79</v>
      </c>
      <c r="F29" s="6">
        <v>7096244.4299999997</v>
      </c>
      <c r="G29" s="17">
        <v>2029.22</v>
      </c>
    </row>
    <row r="30" spans="1:7" x14ac:dyDescent="0.25">
      <c r="A30" s="16" t="s">
        <v>37</v>
      </c>
      <c r="B30" s="6">
        <v>0</v>
      </c>
      <c r="C30" s="6">
        <v>0</v>
      </c>
      <c r="D30" s="6">
        <v>0</v>
      </c>
      <c r="E30" s="6">
        <v>0</v>
      </c>
      <c r="F30" s="6">
        <v>0</v>
      </c>
      <c r="G30" s="17">
        <v>0</v>
      </c>
    </row>
    <row r="31" spans="1:7" x14ac:dyDescent="0.25">
      <c r="A31" s="16" t="s">
        <v>38</v>
      </c>
      <c r="B31" s="6">
        <v>540558656</v>
      </c>
      <c r="C31" s="6">
        <v>203183760.13999999</v>
      </c>
      <c r="D31" s="6">
        <v>743742416.13999999</v>
      </c>
      <c r="E31" s="6">
        <v>743736039.65999997</v>
      </c>
      <c r="F31" s="6">
        <v>706286542.08000004</v>
      </c>
      <c r="G31" s="17">
        <v>6376.48</v>
      </c>
    </row>
    <row r="32" spans="1:7" x14ac:dyDescent="0.25">
      <c r="A32" s="16" t="s">
        <v>39</v>
      </c>
      <c r="B32" s="6">
        <v>142041552</v>
      </c>
      <c r="C32" s="6">
        <v>71275283.599999994</v>
      </c>
      <c r="D32" s="6">
        <v>213316835.59999999</v>
      </c>
      <c r="E32" s="6">
        <v>213122798</v>
      </c>
      <c r="F32" s="6">
        <v>206038673.80000001</v>
      </c>
      <c r="G32" s="17">
        <v>194037.6</v>
      </c>
    </row>
    <row r="33" spans="1:7" x14ac:dyDescent="0.25">
      <c r="A33" s="16" t="s">
        <v>40</v>
      </c>
      <c r="B33" s="6">
        <v>213019246</v>
      </c>
      <c r="C33" s="6">
        <v>157219395.59</v>
      </c>
      <c r="D33" s="6">
        <v>370238641.58999997</v>
      </c>
      <c r="E33" s="6">
        <v>350864210</v>
      </c>
      <c r="F33" s="6">
        <v>317983890.85000002</v>
      </c>
      <c r="G33" s="17">
        <v>19374431.59</v>
      </c>
    </row>
    <row r="34" spans="1:7" x14ac:dyDescent="0.25">
      <c r="A34" s="16" t="s">
        <v>41</v>
      </c>
      <c r="B34" s="6">
        <v>36650087</v>
      </c>
      <c r="C34" s="6">
        <v>21719589.149999999</v>
      </c>
      <c r="D34" s="6">
        <v>58369676.149999999</v>
      </c>
      <c r="E34" s="6">
        <v>46343679.869999997</v>
      </c>
      <c r="F34" s="6">
        <v>46183235.009999998</v>
      </c>
      <c r="G34" s="17">
        <v>12025996.279999999</v>
      </c>
    </row>
    <row r="35" spans="1:7" x14ac:dyDescent="0.25">
      <c r="A35" s="16" t="s">
        <v>42</v>
      </c>
      <c r="B35" s="6">
        <v>547644518</v>
      </c>
      <c r="C35" s="6">
        <v>-72049827.200000003</v>
      </c>
      <c r="D35" s="6">
        <v>475594690.80000001</v>
      </c>
      <c r="E35" s="6">
        <v>471188390.20999998</v>
      </c>
      <c r="F35" s="6">
        <v>468748670.88999999</v>
      </c>
      <c r="G35" s="17">
        <v>4406300.59</v>
      </c>
    </row>
    <row r="36" spans="1:7" x14ac:dyDescent="0.25">
      <c r="A36" s="14" t="s">
        <v>43</v>
      </c>
      <c r="B36" s="8">
        <v>5026317916</v>
      </c>
      <c r="C36" s="8">
        <v>578779419.83000004</v>
      </c>
      <c r="D36" s="8">
        <v>5605097335.8299999</v>
      </c>
      <c r="E36" s="8">
        <v>5602811416.4700003</v>
      </c>
      <c r="F36" s="8">
        <v>5602811416.4700003</v>
      </c>
      <c r="G36" s="15">
        <v>2285919.36</v>
      </c>
    </row>
    <row r="37" spans="1:7" x14ac:dyDescent="0.25">
      <c r="A37" s="16" t="s">
        <v>44</v>
      </c>
      <c r="B37" s="6">
        <v>729148986</v>
      </c>
      <c r="C37" s="6">
        <v>245820392.94</v>
      </c>
      <c r="D37" s="6">
        <v>974969378.94000006</v>
      </c>
      <c r="E37" s="6">
        <v>974968754.03999996</v>
      </c>
      <c r="F37" s="6">
        <v>974968754.03999996</v>
      </c>
      <c r="G37" s="17">
        <v>624.9</v>
      </c>
    </row>
    <row r="38" spans="1:7" x14ac:dyDescent="0.25">
      <c r="A38" s="16" t="s">
        <v>45</v>
      </c>
      <c r="B38" s="6">
        <v>4092168930</v>
      </c>
      <c r="C38" s="6">
        <v>228891525.75</v>
      </c>
      <c r="D38" s="6">
        <v>4321060455.75</v>
      </c>
      <c r="E38" s="6">
        <v>4321060455.75</v>
      </c>
      <c r="F38" s="6">
        <v>4321060455.75</v>
      </c>
      <c r="G38" s="17">
        <v>0</v>
      </c>
    </row>
    <row r="39" spans="1:7" x14ac:dyDescent="0.25">
      <c r="A39" s="16" t="s">
        <v>46</v>
      </c>
      <c r="B39" s="6">
        <v>0</v>
      </c>
      <c r="C39" s="6">
        <v>0</v>
      </c>
      <c r="D39" s="6">
        <v>0</v>
      </c>
      <c r="E39" s="6">
        <v>0</v>
      </c>
      <c r="F39" s="6">
        <v>0</v>
      </c>
      <c r="G39" s="17">
        <v>0</v>
      </c>
    </row>
    <row r="40" spans="1:7" x14ac:dyDescent="0.25">
      <c r="A40" s="16" t="s">
        <v>47</v>
      </c>
      <c r="B40" s="6">
        <v>205000000</v>
      </c>
      <c r="C40" s="6">
        <v>104067501.14</v>
      </c>
      <c r="D40" s="6">
        <v>309067501.13999999</v>
      </c>
      <c r="E40" s="6">
        <v>306782206.68000001</v>
      </c>
      <c r="F40" s="6">
        <v>306782206.68000001</v>
      </c>
      <c r="G40" s="17">
        <v>2285294.46</v>
      </c>
    </row>
    <row r="41" spans="1:7" x14ac:dyDescent="0.25">
      <c r="A41" s="16"/>
      <c r="B41" s="6"/>
      <c r="C41" s="6"/>
      <c r="D41" s="6"/>
      <c r="E41" s="6"/>
      <c r="F41" s="6"/>
      <c r="G41" s="17"/>
    </row>
    <row r="42" spans="1:7" x14ac:dyDescent="0.25">
      <c r="A42" s="11"/>
      <c r="B42" s="12"/>
      <c r="C42" s="12"/>
      <c r="D42" s="12"/>
      <c r="E42" s="12"/>
      <c r="F42" s="12"/>
      <c r="G42" s="13"/>
    </row>
    <row r="43" spans="1:7" x14ac:dyDescent="0.25">
      <c r="A43" s="14" t="s">
        <v>48</v>
      </c>
      <c r="B43" s="8">
        <v>20237380255</v>
      </c>
      <c r="C43" s="8">
        <v>1000506909.63</v>
      </c>
      <c r="D43" s="8">
        <v>21237887164.630001</v>
      </c>
      <c r="E43" s="8">
        <v>21227707357.869999</v>
      </c>
      <c r="F43" s="8">
        <v>21227312716.830002</v>
      </c>
      <c r="G43" s="15">
        <v>10179806.76</v>
      </c>
    </row>
    <row r="44" spans="1:7" x14ac:dyDescent="0.25">
      <c r="A44" s="14" t="s">
        <v>16</v>
      </c>
      <c r="B44" s="8">
        <v>180173535</v>
      </c>
      <c r="C44" s="8">
        <v>33761822.539999999</v>
      </c>
      <c r="D44" s="8">
        <v>213935357.53999999</v>
      </c>
      <c r="E44" s="8">
        <v>213935357.53999999</v>
      </c>
      <c r="F44" s="8">
        <v>213935357.53999999</v>
      </c>
      <c r="G44" s="15">
        <v>0</v>
      </c>
    </row>
    <row r="45" spans="1:7" x14ac:dyDescent="0.25">
      <c r="A45" s="16" t="s">
        <v>17</v>
      </c>
      <c r="B45" s="6">
        <v>1247484</v>
      </c>
      <c r="C45" s="6">
        <v>498276</v>
      </c>
      <c r="D45" s="6">
        <v>1745760</v>
      </c>
      <c r="E45" s="6">
        <v>1745760</v>
      </c>
      <c r="F45" s="6">
        <v>1745760</v>
      </c>
      <c r="G45" s="17">
        <v>0</v>
      </c>
    </row>
    <row r="46" spans="1:7" x14ac:dyDescent="0.25">
      <c r="A46" s="16" t="s">
        <v>18</v>
      </c>
      <c r="B46" s="6">
        <v>0</v>
      </c>
      <c r="C46" s="6">
        <v>17342598.899999999</v>
      </c>
      <c r="D46" s="6">
        <v>17342598.899999999</v>
      </c>
      <c r="E46" s="6">
        <v>17342598.899999999</v>
      </c>
      <c r="F46" s="6">
        <v>17342598.899999999</v>
      </c>
      <c r="G46" s="17">
        <v>0</v>
      </c>
    </row>
    <row r="47" spans="1:7" x14ac:dyDescent="0.25">
      <c r="A47" s="16" t="s">
        <v>19</v>
      </c>
      <c r="B47" s="6">
        <v>0</v>
      </c>
      <c r="C47" s="6">
        <v>14280886.08</v>
      </c>
      <c r="D47" s="6">
        <v>14280886.08</v>
      </c>
      <c r="E47" s="6">
        <v>14280886.08</v>
      </c>
      <c r="F47" s="6">
        <v>14280886.08</v>
      </c>
      <c r="G47" s="17">
        <v>0</v>
      </c>
    </row>
    <row r="48" spans="1:7" x14ac:dyDescent="0.25">
      <c r="A48" s="16" t="s">
        <v>20</v>
      </c>
      <c r="B48" s="6">
        <v>0</v>
      </c>
      <c r="C48" s="6">
        <v>0</v>
      </c>
      <c r="D48" s="6">
        <v>0</v>
      </c>
      <c r="E48" s="6">
        <v>0</v>
      </c>
      <c r="F48" s="6">
        <v>0</v>
      </c>
      <c r="G48" s="17">
        <v>0</v>
      </c>
    </row>
    <row r="49" spans="1:7" x14ac:dyDescent="0.25">
      <c r="A49" s="16" t="s">
        <v>21</v>
      </c>
      <c r="B49" s="6">
        <v>0</v>
      </c>
      <c r="C49" s="6">
        <v>0</v>
      </c>
      <c r="D49" s="6">
        <v>0</v>
      </c>
      <c r="E49" s="6">
        <v>0</v>
      </c>
      <c r="F49" s="6">
        <v>0</v>
      </c>
      <c r="G49" s="17">
        <v>0</v>
      </c>
    </row>
    <row r="50" spans="1:7" x14ac:dyDescent="0.25">
      <c r="A50" s="16" t="s">
        <v>22</v>
      </c>
      <c r="B50" s="6">
        <v>0</v>
      </c>
      <c r="C50" s="6">
        <v>0</v>
      </c>
      <c r="D50" s="6">
        <v>0</v>
      </c>
      <c r="E50" s="6">
        <v>0</v>
      </c>
      <c r="F50" s="6">
        <v>0</v>
      </c>
      <c r="G50" s="17">
        <v>0</v>
      </c>
    </row>
    <row r="51" spans="1:7" x14ac:dyDescent="0.25">
      <c r="A51" s="16" t="s">
        <v>23</v>
      </c>
      <c r="B51" s="6">
        <v>177684703</v>
      </c>
      <c r="C51" s="6">
        <v>-177683</v>
      </c>
      <c r="D51" s="6">
        <v>177507020</v>
      </c>
      <c r="E51" s="6">
        <v>177507020</v>
      </c>
      <c r="F51" s="6">
        <v>177507020</v>
      </c>
      <c r="G51" s="17">
        <v>0</v>
      </c>
    </row>
    <row r="52" spans="1:7" x14ac:dyDescent="0.25">
      <c r="A52" s="16" t="s">
        <v>24</v>
      </c>
      <c r="B52" s="6">
        <v>1241348</v>
      </c>
      <c r="C52" s="6">
        <v>1817744.56</v>
      </c>
      <c r="D52" s="6">
        <v>3059092.56</v>
      </c>
      <c r="E52" s="6">
        <v>3059092.56</v>
      </c>
      <c r="F52" s="6">
        <v>3059092.56</v>
      </c>
      <c r="G52" s="17">
        <v>0</v>
      </c>
    </row>
    <row r="53" spans="1:7" x14ac:dyDescent="0.25">
      <c r="A53" s="14" t="s">
        <v>25</v>
      </c>
      <c r="B53" s="8">
        <v>15558413441</v>
      </c>
      <c r="C53" s="8">
        <v>675209165.07000005</v>
      </c>
      <c r="D53" s="8">
        <v>16233622606.07</v>
      </c>
      <c r="E53" s="8">
        <v>16223483153.950001</v>
      </c>
      <c r="F53" s="8">
        <v>16223088512.91</v>
      </c>
      <c r="G53" s="15">
        <v>10139452.119999999</v>
      </c>
    </row>
    <row r="54" spans="1:7" x14ac:dyDescent="0.25">
      <c r="A54" s="16" t="s">
        <v>26</v>
      </c>
      <c r="B54" s="6">
        <v>0</v>
      </c>
      <c r="C54" s="6">
        <v>0</v>
      </c>
      <c r="D54" s="6">
        <v>0</v>
      </c>
      <c r="E54" s="6">
        <v>0</v>
      </c>
      <c r="F54" s="6">
        <v>0</v>
      </c>
      <c r="G54" s="17">
        <v>0</v>
      </c>
    </row>
    <row r="55" spans="1:7" x14ac:dyDescent="0.25">
      <c r="A55" s="16" t="s">
        <v>27</v>
      </c>
      <c r="B55" s="6">
        <v>186360828</v>
      </c>
      <c r="C55" s="6">
        <v>48732880.729999997</v>
      </c>
      <c r="D55" s="6">
        <v>235093708.72999999</v>
      </c>
      <c r="E55" s="6">
        <v>235093708.72999999</v>
      </c>
      <c r="F55" s="6">
        <v>235093708.72999999</v>
      </c>
      <c r="G55" s="17">
        <v>0</v>
      </c>
    </row>
    <row r="56" spans="1:7" x14ac:dyDescent="0.25">
      <c r="A56" s="16" t="s">
        <v>28</v>
      </c>
      <c r="B56" s="6">
        <v>3242822143</v>
      </c>
      <c r="C56" s="6">
        <v>364533711.08999997</v>
      </c>
      <c r="D56" s="6">
        <v>3607355854.0900002</v>
      </c>
      <c r="E56" s="6">
        <v>3607355854.0900002</v>
      </c>
      <c r="F56" s="6">
        <v>3607355854.0900002</v>
      </c>
      <c r="G56" s="17">
        <v>0</v>
      </c>
    </row>
    <row r="57" spans="1:7" x14ac:dyDescent="0.25">
      <c r="A57" s="16" t="s">
        <v>29</v>
      </c>
      <c r="B57" s="6">
        <v>3501697</v>
      </c>
      <c r="C57" s="6">
        <v>1448419.23</v>
      </c>
      <c r="D57" s="6">
        <v>4950116.2300000004</v>
      </c>
      <c r="E57" s="6">
        <v>4950116.2300000004</v>
      </c>
      <c r="F57" s="6">
        <v>4950116.2300000004</v>
      </c>
      <c r="G57" s="17">
        <v>0</v>
      </c>
    </row>
    <row r="58" spans="1:7" x14ac:dyDescent="0.25">
      <c r="A58" s="16" t="s">
        <v>30</v>
      </c>
      <c r="B58" s="6">
        <v>9996518603</v>
      </c>
      <c r="C58" s="6">
        <v>173371863.63</v>
      </c>
      <c r="D58" s="6">
        <v>10169890466.629999</v>
      </c>
      <c r="E58" s="6">
        <v>10159751014.51</v>
      </c>
      <c r="F58" s="6">
        <v>10159667014.51</v>
      </c>
      <c r="G58" s="17">
        <v>10139452.119999999</v>
      </c>
    </row>
    <row r="59" spans="1:7" x14ac:dyDescent="0.25">
      <c r="A59" s="16" t="s">
        <v>31</v>
      </c>
      <c r="B59" s="6">
        <v>2085538508</v>
      </c>
      <c r="C59" s="6">
        <v>94800617.739999995</v>
      </c>
      <c r="D59" s="6">
        <v>2180339125.7399998</v>
      </c>
      <c r="E59" s="6">
        <v>2180339125.7399998</v>
      </c>
      <c r="F59" s="6">
        <v>2180339125.7399998</v>
      </c>
      <c r="G59" s="17">
        <v>0</v>
      </c>
    </row>
    <row r="60" spans="1:7" x14ac:dyDescent="0.25">
      <c r="A60" s="16" t="s">
        <v>32</v>
      </c>
      <c r="B60" s="6">
        <v>43671662</v>
      </c>
      <c r="C60" s="6">
        <v>-7678327.3499999996</v>
      </c>
      <c r="D60" s="6">
        <v>35993334.649999999</v>
      </c>
      <c r="E60" s="6">
        <v>35993334.649999999</v>
      </c>
      <c r="F60" s="6">
        <v>35682693.609999999</v>
      </c>
      <c r="G60" s="17">
        <v>0</v>
      </c>
    </row>
    <row r="61" spans="1:7" x14ac:dyDescent="0.25">
      <c r="A61" s="14" t="s">
        <v>33</v>
      </c>
      <c r="B61" s="8">
        <v>47251544</v>
      </c>
      <c r="C61" s="8">
        <v>28177178.809999999</v>
      </c>
      <c r="D61" s="8">
        <v>75428722.810000002</v>
      </c>
      <c r="E61" s="8">
        <v>75428722.810000002</v>
      </c>
      <c r="F61" s="8">
        <v>75428722.810000002</v>
      </c>
      <c r="G61" s="15">
        <v>0</v>
      </c>
    </row>
    <row r="62" spans="1:7" x14ac:dyDescent="0.25">
      <c r="A62" s="16" t="s">
        <v>34</v>
      </c>
      <c r="B62" s="6">
        <v>554600</v>
      </c>
      <c r="C62" s="6">
        <v>-1004.25</v>
      </c>
      <c r="D62" s="6">
        <v>553595.75</v>
      </c>
      <c r="E62" s="6">
        <v>553595.75</v>
      </c>
      <c r="F62" s="6">
        <v>553595.75</v>
      </c>
      <c r="G62" s="17">
        <v>0</v>
      </c>
    </row>
    <row r="63" spans="1:7" x14ac:dyDescent="0.25">
      <c r="A63" s="16" t="s">
        <v>35</v>
      </c>
      <c r="B63" s="6">
        <v>41000000</v>
      </c>
      <c r="C63" s="6">
        <v>12221316.16</v>
      </c>
      <c r="D63" s="6">
        <v>53221316.159999996</v>
      </c>
      <c r="E63" s="6">
        <v>53221316.159999996</v>
      </c>
      <c r="F63" s="6">
        <v>53221316.159999996</v>
      </c>
      <c r="G63" s="17">
        <v>0</v>
      </c>
    </row>
    <row r="64" spans="1:7" x14ac:dyDescent="0.25">
      <c r="A64" s="16" t="s">
        <v>36</v>
      </c>
      <c r="B64" s="6">
        <v>0</v>
      </c>
      <c r="C64" s="6">
        <v>0</v>
      </c>
      <c r="D64" s="6">
        <v>0</v>
      </c>
      <c r="E64" s="6">
        <v>0</v>
      </c>
      <c r="F64" s="6">
        <v>0</v>
      </c>
      <c r="G64" s="17">
        <v>0</v>
      </c>
    </row>
    <row r="65" spans="1:7" x14ac:dyDescent="0.25">
      <c r="A65" s="16" t="s">
        <v>37</v>
      </c>
      <c r="B65" s="6">
        <v>0</v>
      </c>
      <c r="C65" s="6">
        <v>0</v>
      </c>
      <c r="D65" s="6">
        <v>0</v>
      </c>
      <c r="E65" s="6">
        <v>0</v>
      </c>
      <c r="F65" s="6">
        <v>0</v>
      </c>
      <c r="G65" s="17">
        <v>0</v>
      </c>
    </row>
    <row r="66" spans="1:7" x14ac:dyDescent="0.25">
      <c r="A66" s="16" t="s">
        <v>38</v>
      </c>
      <c r="B66" s="6">
        <v>0</v>
      </c>
      <c r="C66" s="6">
        <v>15965927.85</v>
      </c>
      <c r="D66" s="6">
        <v>15965927.85</v>
      </c>
      <c r="E66" s="6">
        <v>15965927.85</v>
      </c>
      <c r="F66" s="6">
        <v>15965927.85</v>
      </c>
      <c r="G66" s="17">
        <v>0</v>
      </c>
    </row>
    <row r="67" spans="1:7" x14ac:dyDescent="0.25">
      <c r="A67" s="16" t="s">
        <v>39</v>
      </c>
      <c r="B67" s="6">
        <v>0</v>
      </c>
      <c r="C67" s="6">
        <v>0</v>
      </c>
      <c r="D67" s="6">
        <v>0</v>
      </c>
      <c r="E67" s="6">
        <v>0</v>
      </c>
      <c r="F67" s="6">
        <v>0</v>
      </c>
      <c r="G67" s="17">
        <v>0</v>
      </c>
    </row>
    <row r="68" spans="1:7" x14ac:dyDescent="0.25">
      <c r="A68" s="16" t="s">
        <v>40</v>
      </c>
      <c r="B68" s="6">
        <v>0</v>
      </c>
      <c r="C68" s="6">
        <v>0</v>
      </c>
      <c r="D68" s="6">
        <v>0</v>
      </c>
      <c r="E68" s="6">
        <v>0</v>
      </c>
      <c r="F68" s="6">
        <v>0</v>
      </c>
      <c r="G68" s="17">
        <v>0</v>
      </c>
    </row>
    <row r="69" spans="1:7" x14ac:dyDescent="0.25">
      <c r="A69" s="16" t="s">
        <v>41</v>
      </c>
      <c r="B69" s="6">
        <v>0</v>
      </c>
      <c r="C69" s="6">
        <v>0</v>
      </c>
      <c r="D69" s="6">
        <v>0</v>
      </c>
      <c r="E69" s="6">
        <v>0</v>
      </c>
      <c r="F69" s="6">
        <v>0</v>
      </c>
      <c r="G69" s="17">
        <v>0</v>
      </c>
    </row>
    <row r="70" spans="1:7" x14ac:dyDescent="0.25">
      <c r="A70" s="16" t="s">
        <v>42</v>
      </c>
      <c r="B70" s="6">
        <v>5696944</v>
      </c>
      <c r="C70" s="6">
        <v>-9060.9500000000007</v>
      </c>
      <c r="D70" s="6">
        <v>5687883.0499999998</v>
      </c>
      <c r="E70" s="6">
        <v>5687883.0499999998</v>
      </c>
      <c r="F70" s="6">
        <v>5687883.0499999998</v>
      </c>
      <c r="G70" s="17">
        <v>0</v>
      </c>
    </row>
    <row r="71" spans="1:7" x14ac:dyDescent="0.25">
      <c r="A71" s="14" t="s">
        <v>43</v>
      </c>
      <c r="B71" s="8">
        <v>4451541735</v>
      </c>
      <c r="C71" s="8">
        <v>263358743.21000001</v>
      </c>
      <c r="D71" s="8">
        <v>4714900478.21</v>
      </c>
      <c r="E71" s="8">
        <v>4714860123.5699997</v>
      </c>
      <c r="F71" s="8">
        <v>4714860123.5699997</v>
      </c>
      <c r="G71" s="15">
        <v>40354.639999999999</v>
      </c>
    </row>
    <row r="72" spans="1:7" x14ac:dyDescent="0.25">
      <c r="A72" s="16" t="s">
        <v>44</v>
      </c>
      <c r="B72" s="6">
        <v>957382392</v>
      </c>
      <c r="C72" s="6">
        <v>9165910.0999999996</v>
      </c>
      <c r="D72" s="6">
        <v>966548302.10000002</v>
      </c>
      <c r="E72" s="6">
        <v>966548302.10000002</v>
      </c>
      <c r="F72" s="6">
        <v>966548302.10000002</v>
      </c>
      <c r="G72" s="17">
        <v>0</v>
      </c>
    </row>
    <row r="73" spans="1:7" ht="27" x14ac:dyDescent="0.25">
      <c r="A73" s="16" t="s">
        <v>45</v>
      </c>
      <c r="B73" s="6">
        <v>3494159343</v>
      </c>
      <c r="C73" s="6">
        <v>254192833.11000001</v>
      </c>
      <c r="D73" s="6">
        <v>3748352176.1100001</v>
      </c>
      <c r="E73" s="6">
        <v>3748311821.4699998</v>
      </c>
      <c r="F73" s="6">
        <v>3748311821.4699998</v>
      </c>
      <c r="G73" s="17">
        <v>40354.639999999999</v>
      </c>
    </row>
    <row r="74" spans="1:7" x14ac:dyDescent="0.25">
      <c r="A74" s="16" t="s">
        <v>46</v>
      </c>
      <c r="B74" s="6">
        <v>0</v>
      </c>
      <c r="C74" s="6">
        <v>0</v>
      </c>
      <c r="D74" s="6">
        <v>0</v>
      </c>
      <c r="E74" s="6">
        <v>0</v>
      </c>
      <c r="F74" s="6">
        <v>0</v>
      </c>
      <c r="G74" s="17">
        <v>0</v>
      </c>
    </row>
    <row r="75" spans="1:7" x14ac:dyDescent="0.25">
      <c r="A75" s="16" t="s">
        <v>47</v>
      </c>
      <c r="B75" s="6">
        <v>0</v>
      </c>
      <c r="C75" s="6">
        <v>0</v>
      </c>
      <c r="D75" s="6">
        <v>0</v>
      </c>
      <c r="E75" s="6">
        <v>0</v>
      </c>
      <c r="F75" s="6">
        <v>0</v>
      </c>
      <c r="G75" s="17">
        <v>0</v>
      </c>
    </row>
    <row r="76" spans="1:7" x14ac:dyDescent="0.25">
      <c r="A76" s="48" t="s">
        <v>49</v>
      </c>
      <c r="B76" s="39">
        <v>46038050321</v>
      </c>
      <c r="C76" s="39">
        <v>712641361.50999999</v>
      </c>
      <c r="D76" s="39">
        <v>46750691682.510002</v>
      </c>
      <c r="E76" s="39">
        <v>46158987934</v>
      </c>
      <c r="F76" s="39">
        <v>45737826853.690002</v>
      </c>
      <c r="G76" s="40">
        <v>591703748.50999999</v>
      </c>
    </row>
    <row r="77" spans="1:7" x14ac:dyDescent="0.25">
      <c r="A77" s="1" t="s">
        <v>1</v>
      </c>
    </row>
  </sheetData>
  <mergeCells count="8">
    <mergeCell ref="B6:F6"/>
    <mergeCell ref="A6:A7"/>
    <mergeCell ref="G6:G7"/>
    <mergeCell ref="A1:G1"/>
    <mergeCell ref="A2:G2"/>
    <mergeCell ref="A3:G3"/>
    <mergeCell ref="A4:G4"/>
    <mergeCell ref="A5:G5"/>
  </mergeCells>
  <printOptions horizontalCentered="1"/>
  <pageMargins left="0.78740157479861106" right="0.78740157479861106" top="1.9685039370000001" bottom="1.1811023621999999" header="0.3" footer="0.3"/>
  <pageSetup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tabSelected="1" zoomScaleNormal="100" workbookViewId="0">
      <selection activeCell="A5" sqref="A5"/>
    </sheetView>
  </sheetViews>
  <sheetFormatPr baseColWidth="10" defaultColWidth="10.85546875" defaultRowHeight="13.5" x14ac:dyDescent="0.25"/>
  <cols>
    <col min="1" max="1" width="82" style="64" customWidth="1"/>
    <col min="2" max="7" width="18.5703125" style="64" customWidth="1"/>
    <col min="8" max="8" width="90.5703125" style="64" customWidth="1"/>
    <col min="9" max="16384" width="10.85546875" style="64"/>
  </cols>
  <sheetData>
    <row r="1" spans="1:7" x14ac:dyDescent="0.25">
      <c r="A1" s="236" t="s">
        <v>578</v>
      </c>
      <c r="B1" s="237" t="s">
        <v>0</v>
      </c>
      <c r="C1" s="237" t="s">
        <v>0</v>
      </c>
      <c r="D1" s="237" t="s">
        <v>0</v>
      </c>
      <c r="E1" s="237" t="s">
        <v>0</v>
      </c>
      <c r="F1" s="237" t="s">
        <v>0</v>
      </c>
      <c r="G1" s="238" t="s">
        <v>0</v>
      </c>
    </row>
    <row r="2" spans="1:7" x14ac:dyDescent="0.25">
      <c r="A2" s="239" t="s">
        <v>3</v>
      </c>
      <c r="B2" s="240" t="s">
        <v>3</v>
      </c>
      <c r="C2" s="240" t="s">
        <v>3</v>
      </c>
      <c r="D2" s="240" t="s">
        <v>3</v>
      </c>
      <c r="E2" s="240" t="s">
        <v>3</v>
      </c>
      <c r="F2" s="240" t="s">
        <v>3</v>
      </c>
      <c r="G2" s="241" t="s">
        <v>3</v>
      </c>
    </row>
    <row r="3" spans="1:7" x14ac:dyDescent="0.25">
      <c r="A3" s="239" t="s">
        <v>4</v>
      </c>
      <c r="B3" s="240" t="s">
        <v>4</v>
      </c>
      <c r="C3" s="240" t="s">
        <v>4</v>
      </c>
      <c r="D3" s="240" t="s">
        <v>4</v>
      </c>
      <c r="E3" s="240" t="s">
        <v>4</v>
      </c>
      <c r="F3" s="240" t="s">
        <v>4</v>
      </c>
      <c r="G3" s="241" t="s">
        <v>4</v>
      </c>
    </row>
    <row r="4" spans="1:7" x14ac:dyDescent="0.25">
      <c r="A4" s="239" t="s">
        <v>625</v>
      </c>
      <c r="B4" s="240" t="s">
        <v>500</v>
      </c>
      <c r="C4" s="240" t="s">
        <v>500</v>
      </c>
      <c r="D4" s="240" t="s">
        <v>500</v>
      </c>
      <c r="E4" s="240" t="s">
        <v>500</v>
      </c>
      <c r="F4" s="240" t="s">
        <v>500</v>
      </c>
      <c r="G4" s="241" t="s">
        <v>500</v>
      </c>
    </row>
    <row r="5" spans="1:7" x14ac:dyDescent="0.25">
      <c r="A5" s="242" t="s">
        <v>2</v>
      </c>
      <c r="B5" s="243" t="s">
        <v>2</v>
      </c>
      <c r="C5" s="243" t="s">
        <v>2</v>
      </c>
      <c r="D5" s="243" t="s">
        <v>2</v>
      </c>
      <c r="E5" s="243" t="s">
        <v>2</v>
      </c>
      <c r="F5" s="243" t="s">
        <v>2</v>
      </c>
      <c r="G5" s="244" t="s">
        <v>2</v>
      </c>
    </row>
    <row r="6" spans="1:7" x14ac:dyDescent="0.25">
      <c r="A6" s="247" t="s">
        <v>222</v>
      </c>
      <c r="B6" s="245" t="s">
        <v>13</v>
      </c>
      <c r="C6" s="246"/>
      <c r="D6" s="246"/>
      <c r="E6" s="246"/>
      <c r="F6" s="246"/>
      <c r="G6" s="227" t="s">
        <v>633</v>
      </c>
    </row>
    <row r="7" spans="1:7" ht="27" x14ac:dyDescent="0.25">
      <c r="A7" s="248"/>
      <c r="B7" s="65" t="s">
        <v>6</v>
      </c>
      <c r="C7" s="65" t="s">
        <v>501</v>
      </c>
      <c r="D7" s="65" t="s">
        <v>7</v>
      </c>
      <c r="E7" s="65" t="s">
        <v>8</v>
      </c>
      <c r="F7" s="73" t="s">
        <v>9</v>
      </c>
      <c r="G7" s="228"/>
    </row>
    <row r="8" spans="1:7" x14ac:dyDescent="0.25">
      <c r="A8" s="74" t="s">
        <v>10</v>
      </c>
      <c r="B8" s="116">
        <v>5734081370</v>
      </c>
      <c r="C8" s="117">
        <v>-52012244.759999998</v>
      </c>
      <c r="D8" s="116">
        <v>5682069125.2399998</v>
      </c>
      <c r="E8" s="117">
        <v>5442953120.8000002</v>
      </c>
      <c r="F8" s="116">
        <v>5371326231.2700005</v>
      </c>
      <c r="G8" s="117">
        <v>239116004.44</v>
      </c>
    </row>
    <row r="9" spans="1:7" x14ac:dyDescent="0.25">
      <c r="A9" s="75" t="s">
        <v>502</v>
      </c>
      <c r="B9" s="118">
        <v>1587078054</v>
      </c>
      <c r="C9" s="119">
        <v>-34199389.060000002</v>
      </c>
      <c r="D9" s="118">
        <v>1552878664.9400001</v>
      </c>
      <c r="E9" s="119">
        <v>1503103468.0799999</v>
      </c>
      <c r="F9" s="118">
        <v>1493781909.3900001</v>
      </c>
      <c r="G9" s="119">
        <v>49775196.860000104</v>
      </c>
    </row>
    <row r="10" spans="1:7" x14ac:dyDescent="0.25">
      <c r="A10" s="75" t="s">
        <v>503</v>
      </c>
      <c r="B10" s="118">
        <v>2205005601</v>
      </c>
      <c r="C10" s="119">
        <v>108843501.72</v>
      </c>
      <c r="D10" s="118">
        <v>2313849102.7199998</v>
      </c>
      <c r="E10" s="119">
        <v>2163287891.04</v>
      </c>
      <c r="F10" s="118">
        <v>2112265546.0699999</v>
      </c>
      <c r="G10" s="119">
        <v>150561211.68000001</v>
      </c>
    </row>
    <row r="11" spans="1:7" x14ac:dyDescent="0.25">
      <c r="A11" s="75" t="s">
        <v>504</v>
      </c>
      <c r="B11" s="118">
        <v>0</v>
      </c>
      <c r="C11" s="119">
        <v>0</v>
      </c>
      <c r="D11" s="118">
        <v>0</v>
      </c>
      <c r="E11" s="119">
        <v>0</v>
      </c>
      <c r="F11" s="118">
        <v>0</v>
      </c>
      <c r="G11" s="119">
        <v>0</v>
      </c>
    </row>
    <row r="12" spans="1:7" x14ac:dyDescent="0.25">
      <c r="A12" s="75" t="s">
        <v>505</v>
      </c>
      <c r="B12" s="118">
        <v>0</v>
      </c>
      <c r="C12" s="119">
        <v>0</v>
      </c>
      <c r="D12" s="118">
        <v>0</v>
      </c>
      <c r="E12" s="119">
        <v>0</v>
      </c>
      <c r="F12" s="118">
        <v>0</v>
      </c>
      <c r="G12" s="119">
        <v>0</v>
      </c>
    </row>
    <row r="13" spans="1:7" x14ac:dyDescent="0.25">
      <c r="A13" s="75" t="s">
        <v>506</v>
      </c>
      <c r="B13" s="118">
        <v>0</v>
      </c>
      <c r="C13" s="119">
        <v>0</v>
      </c>
      <c r="D13" s="118">
        <v>0</v>
      </c>
      <c r="E13" s="119">
        <v>0</v>
      </c>
      <c r="F13" s="118">
        <v>0</v>
      </c>
      <c r="G13" s="119">
        <v>0</v>
      </c>
    </row>
    <row r="14" spans="1:7" x14ac:dyDescent="0.25">
      <c r="A14" s="75" t="s">
        <v>507</v>
      </c>
      <c r="B14" s="118">
        <v>1941997715</v>
      </c>
      <c r="C14" s="119">
        <v>-126656357.42</v>
      </c>
      <c r="D14" s="118">
        <v>1815341357.5799999</v>
      </c>
      <c r="E14" s="119">
        <v>1776561761.6800001</v>
      </c>
      <c r="F14" s="118">
        <v>1765278775.8099999</v>
      </c>
      <c r="G14" s="119">
        <v>38779595.899999902</v>
      </c>
    </row>
    <row r="15" spans="1:7" ht="27" x14ac:dyDescent="0.25">
      <c r="A15" s="75" t="s">
        <v>508</v>
      </c>
      <c r="B15" s="118">
        <v>0</v>
      </c>
      <c r="C15" s="119">
        <v>0</v>
      </c>
      <c r="D15" s="118">
        <v>0</v>
      </c>
      <c r="E15" s="119">
        <v>0</v>
      </c>
      <c r="F15" s="118">
        <v>0</v>
      </c>
      <c r="G15" s="119">
        <v>0</v>
      </c>
    </row>
    <row r="16" spans="1:7" x14ac:dyDescent="0.25">
      <c r="A16" s="75" t="s">
        <v>509</v>
      </c>
      <c r="B16" s="118">
        <v>0</v>
      </c>
      <c r="C16" s="119">
        <v>0</v>
      </c>
      <c r="D16" s="118">
        <v>0</v>
      </c>
      <c r="E16" s="119">
        <v>0</v>
      </c>
      <c r="F16" s="118">
        <v>0</v>
      </c>
      <c r="G16" s="119">
        <v>0</v>
      </c>
    </row>
    <row r="17" spans="1:7" x14ac:dyDescent="0.25">
      <c r="A17" s="75" t="s">
        <v>510</v>
      </c>
      <c r="B17" s="118">
        <v>0</v>
      </c>
      <c r="C17" s="119">
        <v>0</v>
      </c>
      <c r="D17" s="118">
        <v>0</v>
      </c>
      <c r="E17" s="119">
        <v>0</v>
      </c>
      <c r="F17" s="118">
        <v>0</v>
      </c>
      <c r="G17" s="119">
        <v>0</v>
      </c>
    </row>
    <row r="18" spans="1:7" x14ac:dyDescent="0.25">
      <c r="A18" s="75" t="s">
        <v>511</v>
      </c>
      <c r="B18" s="118">
        <v>0</v>
      </c>
      <c r="C18" s="119">
        <v>0</v>
      </c>
      <c r="D18" s="118">
        <v>0</v>
      </c>
      <c r="E18" s="119">
        <v>0</v>
      </c>
      <c r="F18" s="118">
        <v>0</v>
      </c>
      <c r="G18" s="119">
        <v>0</v>
      </c>
    </row>
    <row r="19" spans="1:7" x14ac:dyDescent="0.25">
      <c r="A19" s="76" t="s">
        <v>11</v>
      </c>
      <c r="B19" s="116">
        <v>8043537957</v>
      </c>
      <c r="C19" s="120">
        <v>158415183.91999999</v>
      </c>
      <c r="D19" s="116">
        <v>8201953140.9200001</v>
      </c>
      <c r="E19" s="120">
        <v>8201953140.9200001</v>
      </c>
      <c r="F19" s="116">
        <v>8201953140.9200001</v>
      </c>
      <c r="G19" s="120">
        <v>0</v>
      </c>
    </row>
    <row r="20" spans="1:7" x14ac:dyDescent="0.25">
      <c r="A20" s="75" t="s">
        <v>502</v>
      </c>
      <c r="B20" s="118">
        <v>0</v>
      </c>
      <c r="C20" s="119">
        <v>448325.38</v>
      </c>
      <c r="D20" s="118">
        <v>448325.38</v>
      </c>
      <c r="E20" s="119">
        <v>448325.38</v>
      </c>
      <c r="F20" s="118">
        <v>448325.38</v>
      </c>
      <c r="G20" s="119">
        <v>0</v>
      </c>
    </row>
    <row r="21" spans="1:7" x14ac:dyDescent="0.25">
      <c r="A21" s="75" t="s">
        <v>503</v>
      </c>
      <c r="B21" s="118">
        <v>8043537957</v>
      </c>
      <c r="C21" s="119">
        <v>157966858.53999999</v>
      </c>
      <c r="D21" s="118">
        <v>8201504815.54</v>
      </c>
      <c r="E21" s="119">
        <v>8201504815.54</v>
      </c>
      <c r="F21" s="118">
        <v>8201504815.54</v>
      </c>
      <c r="G21" s="119">
        <v>0</v>
      </c>
    </row>
    <row r="22" spans="1:7" x14ac:dyDescent="0.25">
      <c r="A22" s="75" t="s">
        <v>504</v>
      </c>
      <c r="B22" s="118">
        <v>0</v>
      </c>
      <c r="C22" s="119">
        <v>0</v>
      </c>
      <c r="D22" s="118">
        <v>0</v>
      </c>
      <c r="E22" s="119">
        <v>0</v>
      </c>
      <c r="F22" s="118">
        <v>0</v>
      </c>
      <c r="G22" s="119">
        <v>0</v>
      </c>
    </row>
    <row r="23" spans="1:7" x14ac:dyDescent="0.25">
      <c r="A23" s="75" t="s">
        <v>505</v>
      </c>
      <c r="B23" s="118">
        <v>0</v>
      </c>
      <c r="C23" s="119">
        <v>0</v>
      </c>
      <c r="D23" s="118">
        <v>0</v>
      </c>
      <c r="E23" s="119">
        <v>0</v>
      </c>
      <c r="F23" s="118">
        <v>0</v>
      </c>
      <c r="G23" s="119">
        <v>0</v>
      </c>
    </row>
    <row r="24" spans="1:7" x14ac:dyDescent="0.25">
      <c r="A24" s="75" t="s">
        <v>506</v>
      </c>
      <c r="B24" s="118">
        <v>0</v>
      </c>
      <c r="C24" s="119">
        <v>0</v>
      </c>
      <c r="D24" s="118">
        <v>0</v>
      </c>
      <c r="E24" s="119">
        <v>0</v>
      </c>
      <c r="F24" s="118">
        <v>0</v>
      </c>
      <c r="G24" s="119">
        <v>0</v>
      </c>
    </row>
    <row r="25" spans="1:7" x14ac:dyDescent="0.25">
      <c r="A25" s="75" t="s">
        <v>507</v>
      </c>
      <c r="B25" s="118">
        <v>0</v>
      </c>
      <c r="C25" s="119">
        <v>0</v>
      </c>
      <c r="D25" s="118">
        <v>0</v>
      </c>
      <c r="E25" s="119">
        <v>0</v>
      </c>
      <c r="F25" s="118">
        <v>0</v>
      </c>
      <c r="G25" s="119">
        <v>0</v>
      </c>
    </row>
    <row r="26" spans="1:7" ht="27" x14ac:dyDescent="0.25">
      <c r="A26" s="75" t="s">
        <v>508</v>
      </c>
      <c r="B26" s="118">
        <v>0</v>
      </c>
      <c r="C26" s="119">
        <v>0</v>
      </c>
      <c r="D26" s="118">
        <v>0</v>
      </c>
      <c r="E26" s="119">
        <v>0</v>
      </c>
      <c r="F26" s="118">
        <v>0</v>
      </c>
      <c r="G26" s="119">
        <v>0</v>
      </c>
    </row>
    <row r="27" spans="1:7" x14ac:dyDescent="0.25">
      <c r="A27" s="75" t="s">
        <v>509</v>
      </c>
      <c r="B27" s="118">
        <v>0</v>
      </c>
      <c r="C27" s="119">
        <v>0</v>
      </c>
      <c r="D27" s="118">
        <v>0</v>
      </c>
      <c r="E27" s="119">
        <v>0</v>
      </c>
      <c r="F27" s="118">
        <v>0</v>
      </c>
      <c r="G27" s="119">
        <v>0</v>
      </c>
    </row>
    <row r="28" spans="1:7" x14ac:dyDescent="0.25">
      <c r="A28" s="75" t="s">
        <v>510</v>
      </c>
      <c r="B28" s="118">
        <v>0</v>
      </c>
      <c r="C28" s="119">
        <v>0</v>
      </c>
      <c r="D28" s="118">
        <v>0</v>
      </c>
      <c r="E28" s="119">
        <v>0</v>
      </c>
      <c r="F28" s="118">
        <v>0</v>
      </c>
      <c r="G28" s="119">
        <v>0</v>
      </c>
    </row>
    <row r="29" spans="1:7" x14ac:dyDescent="0.25">
      <c r="A29" s="75" t="s">
        <v>511</v>
      </c>
      <c r="B29" s="118">
        <v>0</v>
      </c>
      <c r="C29" s="119">
        <v>0</v>
      </c>
      <c r="D29" s="118">
        <v>0</v>
      </c>
      <c r="E29" s="119">
        <v>0</v>
      </c>
      <c r="F29" s="118">
        <v>0</v>
      </c>
      <c r="G29" s="119">
        <v>0</v>
      </c>
    </row>
    <row r="30" spans="1:7" x14ac:dyDescent="0.25">
      <c r="A30" s="77" t="s">
        <v>12</v>
      </c>
      <c r="B30" s="121">
        <v>13777619327</v>
      </c>
      <c r="C30" s="122">
        <v>106402939.16</v>
      </c>
      <c r="D30" s="121">
        <v>13884022266.16</v>
      </c>
      <c r="E30" s="122">
        <v>13644906261.719999</v>
      </c>
      <c r="F30" s="121">
        <v>13573279372.190001</v>
      </c>
      <c r="G30" s="122">
        <v>239116004.44000101</v>
      </c>
    </row>
    <row r="31" spans="1:7" x14ac:dyDescent="0.25">
      <c r="A31" s="234" t="s">
        <v>1</v>
      </c>
      <c r="B31" s="235" t="s">
        <v>1</v>
      </c>
      <c r="C31" s="234" t="s">
        <v>1</v>
      </c>
      <c r="D31" s="235" t="s">
        <v>1</v>
      </c>
      <c r="E31" s="234" t="s">
        <v>1</v>
      </c>
      <c r="F31" s="235" t="s">
        <v>1</v>
      </c>
      <c r="G31" s="234" t="s">
        <v>1</v>
      </c>
    </row>
  </sheetData>
  <mergeCells count="9">
    <mergeCell ref="A31:G31"/>
    <mergeCell ref="A1:G1"/>
    <mergeCell ref="A2:G2"/>
    <mergeCell ref="A3:G3"/>
    <mergeCell ref="A4:G4"/>
    <mergeCell ref="A5:G5"/>
    <mergeCell ref="B6:F6"/>
    <mergeCell ref="G6:G7"/>
    <mergeCell ref="A6:A7"/>
  </mergeCells>
  <printOptions horizontalCentered="1"/>
  <pageMargins left="0.78740157480314965" right="0.78740157480314965" top="1.9685039370078741" bottom="1.1811023622047245" header="0.31496062992125984" footer="0.31496062992125984"/>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1. SITUACIÓN FINANCIERA</vt:lpstr>
      <vt:lpstr>2. ANALITICO DE DEUDA</vt:lpstr>
      <vt:lpstr>3. ANALITICO DEUDA-OBLIGACIONES</vt:lpstr>
      <vt:lpstr>4. BALANCE PRESUPUESTARIO</vt:lpstr>
      <vt:lpstr>5. ANÁLITICO DE INGRESOS </vt:lpstr>
      <vt:lpstr>6a OBJETO DE GASTO</vt:lpstr>
      <vt:lpstr>6b CLASIFICACIÓN ADMINISTRATIVA</vt:lpstr>
      <vt:lpstr>6c CLASIFICACIÓN FUNCIONAL</vt:lpstr>
      <vt:lpstr>6d - SERVICIOS PERSONALES</vt:lpstr>
      <vt:lpstr>GUIA DE CUMPLIMIENTO 2022</vt:lpstr>
      <vt:lpstr>'GUIA DE CUMPLIMIENTO 2022'!Área_de_impresión</vt:lpstr>
      <vt:lpstr>'1. SITUACIÓN FINANCIERA'!Títulos_a_imprimir</vt:lpstr>
      <vt:lpstr>'4. BALANCE PRESUPUESTARIO'!Títulos_a_imprimir</vt:lpstr>
      <vt:lpstr>'5. ANÁLITICO DE INGRESOS '!Títulos_a_imprimir</vt:lpstr>
      <vt:lpstr>'6a OBJETO DE GASTO'!Títulos_a_imprimir</vt:lpstr>
      <vt:lpstr>'6b CLASIFICACIÓN ADMINISTRATIVA'!Títulos_a_imprimir</vt:lpstr>
      <vt:lpstr>'6c CLASIFICACIÓN FUNCIONAL'!Títulos_a_imprimir</vt:lpstr>
      <vt:lpstr>'GUIA DE CUMPLIMIENTO 2022'!Títulos_a_imprimir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gabriel.cauich@yucatan.gob.mx</dc:creator>
  <cp:lastModifiedBy>Jennifer Estefany Millan Flores</cp:lastModifiedBy>
  <cp:lastPrinted>2023-04-28T19:32:25Z</cp:lastPrinted>
  <dcterms:created xsi:type="dcterms:W3CDTF">2021-10-27T21:09:07Z</dcterms:created>
  <dcterms:modified xsi:type="dcterms:W3CDTF">2023-04-28T19:32:48Z</dcterms:modified>
</cp:coreProperties>
</file>