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gabriel.cauich\OneDrive\SAF 2020\Cuenta publica\Cuenta Pública 2021\CP21\Tomo II CP21\"/>
    </mc:Choice>
  </mc:AlternateContent>
  <xr:revisionPtr revIDLastSave="0" documentId="13_ncr:1_{A9B86F4B-125B-475B-8B71-40DD74A7EC48}" xr6:coauthVersionLast="47" xr6:coauthVersionMax="47" xr10:uidLastSave="{00000000-0000-0000-0000-000000000000}"/>
  <bookViews>
    <workbookView xWindow="-120" yWindow="-120" windowWidth="24240" windowHeight="13020" tabRatio="912" xr2:uid="{00000000-000D-0000-FFFF-FFFF00000000}"/>
  </bookViews>
  <sheets>
    <sheet name="1. SITUACIÓN FINANCIERA" sheetId="23" r:id="rId1"/>
    <sheet name="2. ANALITICO DE DEUDA" sheetId="21" r:id="rId2"/>
    <sheet name="3. ANALITICO DEUDA-OBLIGACIONES" sheetId="24" r:id="rId3"/>
    <sheet name="4. BALANCE PRESUPUESTARIO" sheetId="19" r:id="rId4"/>
    <sheet name="5. ANÁLITICO DE INGRESOS " sheetId="15" r:id="rId5"/>
    <sheet name="6a OBJETO DE GASTO" sheetId="11" r:id="rId6"/>
    <sheet name="6b CLASIFICACIÓN ADMINISTRATIVA" sheetId="10" r:id="rId7"/>
    <sheet name="6c CLASIFICACIÓN FUNCIONAL" sheetId="9" r:id="rId8"/>
    <sheet name="6d - SERVICIOS PERSONALES" sheetId="25" r:id="rId9"/>
    <sheet name="GUIA DE CUMPLIMIENTO 2021" sheetId="26" r:id="rId10"/>
  </sheets>
  <definedNames>
    <definedName name="_xlnm.Print_Titles" localSheetId="0">'1. SITUACIÓN FINANCIERA'!$1:$5</definedName>
    <definedName name="_xlnm.Print_Titles" localSheetId="4">'5. ANÁLITICO DE INGRESOS '!$1:$7</definedName>
    <definedName name="_xlnm.Print_Titles" localSheetId="5">'6a OBJETO DE GASTO'!$1:$8</definedName>
    <definedName name="_xlnm.Print_Titles" localSheetId="7">'6c CLASIFICACIÓN FUNCIONAL'!$1:$7</definedName>
    <definedName name="_xlnm.Print_Titles" localSheetId="9">'GUIA DE CUMPLIMIENTO 2021'!$1:$4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26" l="1"/>
  <c r="B39" i="19" l="1"/>
  <c r="D37" i="19"/>
  <c r="C37" i="19"/>
  <c r="B37" i="19"/>
  <c r="I21" i="21" l="1"/>
  <c r="H21" i="21"/>
  <c r="G21" i="21"/>
  <c r="F21" i="21"/>
  <c r="E21" i="21"/>
  <c r="D21" i="21"/>
  <c r="C21" i="21"/>
  <c r="F16" i="21"/>
  <c r="G14" i="21"/>
  <c r="G13" i="21"/>
  <c r="G12" i="21"/>
  <c r="I11" i="21"/>
  <c r="H11" i="21"/>
  <c r="G11" i="21"/>
  <c r="F11" i="21"/>
  <c r="E11" i="21"/>
  <c r="D11" i="21"/>
  <c r="C11" i="21"/>
  <c r="G10" i="21"/>
  <c r="G9" i="21"/>
  <c r="G8" i="21"/>
  <c r="G7" i="21" s="1"/>
  <c r="G6" i="21" s="1"/>
  <c r="G16" i="21" s="1"/>
  <c r="I7" i="21"/>
  <c r="I6" i="21" s="1"/>
  <c r="I16" i="21" s="1"/>
  <c r="H7" i="21"/>
  <c r="F7" i="21"/>
  <c r="E7" i="21"/>
  <c r="E6" i="21" s="1"/>
  <c r="E16" i="21" s="1"/>
  <c r="D7" i="21"/>
  <c r="D6" i="21" s="1"/>
  <c r="D16" i="21" s="1"/>
  <c r="C7" i="21"/>
  <c r="C6" i="21" s="1"/>
  <c r="C16" i="21" s="1"/>
  <c r="H6" i="21"/>
  <c r="H16" i="21" s="1"/>
  <c r="F6" i="21"/>
  <c r="B51" i="19" l="1"/>
  <c r="D51" i="19"/>
  <c r="C51" i="19"/>
  <c r="B32" i="21"/>
  <c r="B21" i="19"/>
  <c r="B10" i="19"/>
  <c r="E7" i="24"/>
  <c r="E17" i="24" s="1"/>
  <c r="J7" i="24"/>
  <c r="J17" i="24" s="1"/>
  <c r="I7" i="24"/>
  <c r="I17" i="24" s="1"/>
  <c r="H7" i="24"/>
  <c r="H17" i="24" s="1"/>
  <c r="G7" i="24"/>
  <c r="G17" i="24" s="1"/>
  <c r="K7" i="24" l="1"/>
  <c r="K17" i="24" s="1"/>
  <c r="D50" i="19" l="1"/>
  <c r="C50" i="19"/>
  <c r="B50" i="19"/>
  <c r="D49" i="19"/>
  <c r="D47" i="19" s="1"/>
  <c r="C49" i="19"/>
  <c r="C47" i="19" s="1"/>
  <c r="B49" i="19"/>
  <c r="B47" i="19" s="1"/>
  <c r="D46" i="19"/>
  <c r="C46" i="19"/>
  <c r="B46" i="19"/>
  <c r="D41" i="19"/>
  <c r="C41" i="19"/>
  <c r="B41" i="19"/>
  <c r="D40" i="19"/>
  <c r="C40" i="19"/>
  <c r="B40" i="19"/>
  <c r="D39" i="19"/>
  <c r="C39" i="19"/>
  <c r="D38" i="19"/>
  <c r="C38" i="19"/>
  <c r="B38" i="19"/>
  <c r="D36" i="19"/>
  <c r="C36" i="19"/>
  <c r="B36" i="19"/>
  <c r="D30" i="19"/>
  <c r="C30" i="19"/>
  <c r="B30" i="19"/>
  <c r="D27" i="19"/>
  <c r="C27" i="19"/>
  <c r="B27" i="19"/>
  <c r="D21" i="19"/>
  <c r="C21" i="19"/>
  <c r="D13" i="19"/>
  <c r="C13" i="19"/>
  <c r="B13" i="19"/>
  <c r="D10" i="19"/>
  <c r="C10" i="19"/>
  <c r="C52" i="19" l="1"/>
  <c r="C53" i="19" s="1"/>
  <c r="C33" i="19"/>
  <c r="D33" i="19"/>
  <c r="C42" i="19"/>
  <c r="C43" i="19" s="1"/>
  <c r="D42" i="19"/>
  <c r="D43" i="19" s="1"/>
  <c r="B52" i="19"/>
  <c r="B53" i="19" s="1"/>
  <c r="B33" i="19"/>
  <c r="B42" i="19"/>
  <c r="B43" i="19" s="1"/>
  <c r="D52" i="19"/>
  <c r="D53" i="19" s="1"/>
  <c r="C9" i="19" l="1"/>
  <c r="C6" i="19" s="1"/>
  <c r="C16" i="19" s="1"/>
  <c r="C17" i="19" s="1"/>
  <c r="C18" i="19" s="1"/>
  <c r="C24" i="19" s="1"/>
  <c r="D9" i="19"/>
  <c r="D6" i="19" s="1"/>
  <c r="D16" i="19" s="1"/>
  <c r="D17" i="19" s="1"/>
  <c r="D18" i="19" s="1"/>
  <c r="D24" i="19" s="1"/>
  <c r="B9" i="19"/>
  <c r="B6" i="19" s="1"/>
  <c r="B16" i="19" s="1"/>
  <c r="B17" i="19" s="1"/>
  <c r="B18" i="19" s="1"/>
  <c r="B24" i="19" s="1"/>
</calcChain>
</file>

<file path=xl/sharedStrings.xml><?xml version="1.0" encoding="utf-8"?>
<sst xmlns="http://schemas.openxmlformats.org/spreadsheetml/2006/main" count="1169" uniqueCount="670">
  <si>
    <t>ENTE PÚBLICO: PODER EJECUTIVO</t>
  </si>
  <si>
    <t>Bajo protesta de decir verdad declaramos que los Estados Financieros y sus Notas son razonablemente correctos y responsabilidad del emisor.</t>
  </si>
  <si>
    <t>(PESOS)</t>
  </si>
  <si>
    <t>Estado Analítico del Ejercicio del Presupuesto de Egresos Detallado - LDF</t>
  </si>
  <si>
    <t>Clasificación de Servicios Personales por Categoría</t>
  </si>
  <si>
    <t>Concepto</t>
  </si>
  <si>
    <t>Aprobado (d)</t>
  </si>
  <si>
    <t>Modificado</t>
  </si>
  <si>
    <t>Devengado</t>
  </si>
  <si>
    <t>Pagado</t>
  </si>
  <si>
    <t>Subejercido (e)</t>
  </si>
  <si>
    <t>I. Gasto No Etiquetado (I=A+B+C+D+E+F)</t>
  </si>
  <si>
    <t>II. Gasto Etiquetado (II=A+B+C+D+E+F)</t>
  </si>
  <si>
    <t>III. Total del Gasto en Servicios Personales (III = I + II)</t>
  </si>
  <si>
    <t>Egresos</t>
  </si>
  <si>
    <t>Clasificación Funcional (Finalidad y Función)</t>
  </si>
  <si>
    <t>I. Gasto No Etiquetado (I=A+B+C+D)</t>
  </si>
  <si>
    <t xml:space="preserve">        A. Gobierno (A=a1+a2+a3+a4+a5+a6+a7+a8)</t>
  </si>
  <si>
    <t xml:space="preserve">            a1) Legislación</t>
  </si>
  <si>
    <t xml:space="preserve">            a2) Justicia</t>
  </si>
  <si>
    <t xml:space="preserve">            a3) Coordinación de la Política de Gobierno</t>
  </si>
  <si>
    <t xml:space="preserve">            a4) Relaciones Exteriores</t>
  </si>
  <si>
    <t xml:space="preserve">            a5) Asuntos Financieros y Hacendarios</t>
  </si>
  <si>
    <t xml:space="preserve">            a6) Seguridad Nacional</t>
  </si>
  <si>
    <t xml:space="preserve">            a7) Asuntos de Orden Público y de Seguridad Interior</t>
  </si>
  <si>
    <t xml:space="preserve">            a8) Otros Servicios Generales</t>
  </si>
  <si>
    <t xml:space="preserve">        B. Desarrollo Social (B=b1+b2+b3+b4+b5+b6+b7)</t>
  </si>
  <si>
    <t xml:space="preserve">            b1) Protección Ambiental</t>
  </si>
  <si>
    <t xml:space="preserve">            b2) Vivienda y Servicios a la Comunidad</t>
  </si>
  <si>
    <t xml:space="preserve">            b3) Salud</t>
  </si>
  <si>
    <t xml:space="preserve">            b4) Recreación, Cultura y Otras Manifestaciones Sociales</t>
  </si>
  <si>
    <t xml:space="preserve">            b5) Educación</t>
  </si>
  <si>
    <t xml:space="preserve">            b6) Protección Social</t>
  </si>
  <si>
    <t xml:space="preserve">            b7) Otros Asuntos Sociales</t>
  </si>
  <si>
    <t xml:space="preserve">        C. Desarrollo Económico (C=c1+c2+c3+c4+c5+c6+c7+c8+c9)</t>
  </si>
  <si>
    <t xml:space="preserve">            c1) Asuntos Económicos, Comerciales y Laborales en General</t>
  </si>
  <si>
    <t xml:space="preserve">            c2) Agropecuaria, Silvicultura, Pesca y Caza</t>
  </si>
  <si>
    <t xml:space="preserve">            c3) Combustibles y Energía</t>
  </si>
  <si>
    <t xml:space="preserve">            c4) Minería, Manufacturas y Construcción</t>
  </si>
  <si>
    <t xml:space="preserve">            c5) Transporte</t>
  </si>
  <si>
    <t xml:space="preserve">            c6) Comunicaciones</t>
  </si>
  <si>
    <t xml:space="preserve">            c7) Turismo</t>
  </si>
  <si>
    <t xml:space="preserve">            c8) Ciencia, Tecnología e Innovación</t>
  </si>
  <si>
    <t xml:space="preserve">            c9) Otras Industrias y Otros Asuntos Económicos</t>
  </si>
  <si>
    <t xml:space="preserve">        D. Otras No Clasificadas en Funciones Anteriores (D=d1+d2+d3+d4)</t>
  </si>
  <si>
    <t xml:space="preserve">            d1) Transacciones de la Deuda Publica / Costo Financiero de la Deuda</t>
  </si>
  <si>
    <t xml:space="preserve">            d2) Transferencias, Participaciones y Aportaciones Entre Diferentes Niveles y Ordenes de Gobierno</t>
  </si>
  <si>
    <t xml:space="preserve">            d3) Saneamiento del Sistema Financiero</t>
  </si>
  <si>
    <t xml:space="preserve">            d4) Adeudos de Ejercicios Fiscales Anteriores</t>
  </si>
  <si>
    <t>II. Gasto Etiquetado (II=A+B+C+D)</t>
  </si>
  <si>
    <t>III. Total de Egresos (III = I + II)</t>
  </si>
  <si>
    <t>Clasificación Administrativa</t>
  </si>
  <si>
    <t>I. GASTO NO ETIQUETADO</t>
  </si>
  <si>
    <t xml:space="preserve">        PODER EJECUTIVO</t>
  </si>
  <si>
    <t xml:space="preserve">            DESPACHO DEL GOBERNADOR</t>
  </si>
  <si>
    <t xml:space="preserve">            SECRETARÍA GENERAL DE GOBIERNO</t>
  </si>
  <si>
    <t xml:space="preserve">            SECRETARÍA DE OBRAS PÚBLICAS</t>
  </si>
  <si>
    <t xml:space="preserve">            SECRETARÍA DE SEGURIDAD PÚBLICA</t>
  </si>
  <si>
    <t xml:space="preserve">            SECRETARÍA DE EDUCACIÓN</t>
  </si>
  <si>
    <t xml:space="preserve">            FISCALÍA GENERAL DEL ESTADO</t>
  </si>
  <si>
    <t xml:space="preserve">            SECRETARÍA DE DESARROLLO RURAL</t>
  </si>
  <si>
    <t xml:space="preserve">            SECRETARÍA DE FOMENTO ECONÓMICO Y TRABAJO</t>
  </si>
  <si>
    <t xml:space="preserve">            SECRETARÍA DE FOMENTO TURÍSTICO</t>
  </si>
  <si>
    <t xml:space="preserve">            SECRETARÍA DE DESARROLLO SUSTENTABLE</t>
  </si>
  <si>
    <t xml:space="preserve">            SECRETARÍA DE LA CONTRALORÍA GENERAL</t>
  </si>
  <si>
    <t xml:space="preserve">            SECRETARÍA DE DESARROLLO SOCIAL</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</si>
  <si>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</si>
  <si>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</si>
  <si>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</si>
  <si>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</si>
  <si>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</si>
  <si>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</si>
  <si>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</si>
  <si>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INVESTIGACIÓN, INNOVACIÓN Y EDUCACIÓN SUPERIOR</t>
  </si>
  <si>
    <t xml:space="preserve">            SECRETARÍA DE LAS MUJERES</t>
  </si>
  <si>
    <t xml:space="preserve">            SECRETARÍA DE PESCA Y ACUACULTURA SUSTENTABLES</t>
  </si>
  <si>
    <t xml:space="preserve">        PODER LEGISLATIVO</t>
  </si>
  <si>
    <t xml:space="preserve">            PODER LEGISLATIVO</t>
  </si>
  <si>
    <t xml:space="preserve">        PODER JUDICIAL</t>
  </si>
  <si>
    <t xml:space="preserve">            PODER JUDICIAL</t>
  </si>
  <si>
    <t xml:space="preserve">        ORGANISMOS  AUTÓNOMOS</t>
  </si>
  <si>
    <t xml:space="preserve">            TRIBUNAL ELECTORAL DEL ESTADO DE YUCATÁN</t>
  </si>
  <si>
    <t xml:space="preserve">            INSTITUTO ELECTORAL Y DE PARTICIPACION CIUDADANA DE YUCATAN</t>
  </si>
  <si>
    <t xml:space="preserve">            COMISIÓN DE LOS DERECHOS HUMANOS DEL ESTADO DE YUCATÁN</t>
  </si>
  <si>
    <t xml:space="preserve">            INSTITUTO ESTATAL DE TRANSPARENCIA</t>
  </si>
  <si>
    <t xml:space="preserve">            UNIVERSIDAD AUTÓNOMA DE YUCATÁN</t>
  </si>
  <si>
    <t xml:space="preserve">            TRIBUNAL DE JUSTICIA  ADMINISTRATIVA DEL ESTADO DE YUCATÁN</t>
  </si>
  <si>
    <t xml:space="preserve">            FISCALIA ESPECIALIZADA EN COMBATE A LA CORRUPCIÓN DEL ESTADO DE YUCATÁN</t>
  </si>
  <si>
    <t xml:space="preserve">        ENTIDADES PARAESTATALES Y FIDEICOMISOS NO EMPRESARIALES Y NO FINANCIEROS</t>
  </si>
  <si>
    <t xml:space="preserve">            INSTITUTO PARA EL DESARROLLO DE LA CULTURA MAYA DEL ESTADO DE YUCATÁN</t>
  </si>
  <si>
    <t xml:space="preserve">            LA JUNTA DE ELECTRIFICACIÓN DEL ESTADO DE YUCATÁN</t>
  </si>
  <si>
    <t xml:space="preserve">            INSTITUTO PARA EL DESARROLLO Y CERTIFICACIÓN DE LA INFRAESTRUCTURA FÍSICA EDUCATIVA Y ELÉCTRICA DE YUCATÁN</t>
  </si>
  <si>
    <t xml:space="preserve">            INSTITUTO DE INFRAESTRUCTURA CARRETERA DE YUCATÁN</t>
  </si>
  <si>
    <t xml:space="preserve">            JUNTA DE AGUA POTABLE Y ALCANTARILLADO DE YUCATÁN</t>
  </si>
  <si>
    <t xml:space="preserve">            INSTITUTO PARA LA CONSTRUCCIÓN Y CONSERVACIÓN DE OBRA PÚBLICA EN YUCATÁN</t>
  </si>
  <si>
    <t xml:space="preserve">            INSTITUTO DE VIVIENDA DEL ESTADO DE YUCATÁN</t>
  </si>
  <si>
    <t xml:space="preserve">            INSTITUTO DEL DEPORTE DEL ESTADO DE YUCATÁN</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</si>
  <si>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</si>
  <si>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</si>
  <si>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</si>
  <si>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</si>
  <si>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INSTITUTO DE BECAS  Y CRÉDITO EDUCATIVO DEL ESTADO DE YUCATÁN</t>
  </si>
  <si>
    <t xml:space="preserve">            INSTITUTO DE CAPACITACIÓN PARA EL TRABAJO DEL ESTADO DE YUCATÁN</t>
  </si>
  <si>
    <t xml:space="preserve">            INSTITUTO YUCATECO DE EMPRENDEDORES</t>
  </si>
  <si>
    <t xml:space="preserve">            CASA DE LAS ARTESANÍAS DEL ESTADO DE YUCATÁN</t>
  </si>
  <si>
    <t xml:space="preserve">            INSTITUTO PROMOTOR DE FERIAS DE YUCATÁN</t>
  </si>
  <si>
    <t xml:space="preserve">            FIDEICOMISO PARA LA PROMOCIÓN TURÍSTICA DEL ESTADO DE YUCATÁN</t>
  </si>
  <si>
    <t xml:space="preserve">            PATRONATO DE LAS UNIDADES DE SERVICIOS CULTURALES Y TURÍSTICOS DEL ESTADO DE YUCATÁN</t>
  </si>
  <si>
    <t xml:space="preserve">            SISTEMA PARA EL DESARROLLO INTEGRAL DE LA FAMILIA EN YUCATÁN</t>
  </si>
  <si>
    <t xml:space="preserve">            JUNTA DE  ASISTENCIA PRIVADA DEL ESTADO DE YUCATÁN</t>
  </si>
  <si>
    <t xml:space="preserve">            OPD SERVICIOS DE SALUD DE YUCATÁN</t>
  </si>
  <si>
    <t xml:space="preserve">            ADMINISTRACIÓN DEL PATRIMONIO DE LA BENEFICENCIA PÚBLICA DEL ESTADO DE YUCATÁN</t>
  </si>
  <si>
    <t xml:space="preserve">            HOSPITAL DE LA AMISTAD</t>
  </si>
  <si>
    <t xml:space="preserve">            HOSPITAL COMUNITARIO DE TICUL YUCATÁN</t>
  </si>
  <si>
    <t xml:space="preserve">            HOSPITAL COMUNITARIO DE PETO YUCATAN</t>
  </si>
  <si>
    <t xml:space="preserve">            CENTRO ESTATAL DE TRASPLANTES DE YUCATÁN</t>
  </si>
  <si>
    <t xml:space="preserve">            RÉGIMEN ESTATAL DE PROTECCIÓN SOCIAL EN SALUD YUCATÁN</t>
  </si>
  <si>
    <t xml:space="preserve">            INSTITUTO DE SEGURIDAD JURÍDICA PATRIMONIAL DE YUCATÁN</t>
  </si>
  <si>
    <t xml:space="preserve">            FIDEICOMISO GARANTE DE LA ORQUESTA SINFÓNICA DE YUCATÁN</t>
  </si>
  <si>
    <t xml:space="preserve">            SECRETARIA TÉCNICA DE PLANEACIÓN Y EVALUACIÓN.</t>
  </si>
  <si>
    <t xml:space="preserve">            ESCUELA SUPERIOR DE ARTES DE YUCATÁN</t>
  </si>
  <si>
    <t xml:space="preserve">            UNIVERSIDAD TECNOLÓGICA METROPOLITANA</t>
  </si>
  <si>
    <t xml:space="preserve">            INSTITUTO TECNOLÓGICO SUPERIOR DE VALLADOLID</t>
  </si>
  <si>
    <t xml:space="preserve">            UNIVERSIDAD TECNOLÓGICA DEL CENTRO</t>
  </si>
  <si>
    <t xml:space="preserve">            UNIVERSIDAD TECNOLÓGICA DEL MAYAB</t>
  </si>
  <si>
    <t xml:space="preserve">            UNIVERSIDAD TECNOLÓGICA DEL PONIENTE</t>
  </si>
  <si>
    <t xml:space="preserve">            INSTITUTO TECNOLÓGICO SUPERIOR DEL SUR DEL ESTADO DE YUCATÁN</t>
  </si>
  <si>
    <t xml:space="preserve">            INSTITUTO TECNOLÓGICO SUPERIOR DE MOTUL</t>
  </si>
  <si>
    <t xml:space="preserve">            INSTITUTO TECNOLÓGICO SUPERIOR PROGRESO</t>
  </si>
  <si>
    <t xml:space="preserve">            UNIVERSIDAD DE ORIENTE</t>
  </si>
  <si>
    <t xml:space="preserve">            UNIVERSIDAD TECNOLÓGICA REGIONAL DEL SUR</t>
  </si>
  <si>
    <t xml:space="preserve">            UNIVERSIDAD POLITÉCNICA DE YUCATÁN</t>
  </si>
  <si>
    <t xml:space="preserve">            COMISIÓN EJECUTIVA ESTATAL DE ATENCIÓN A VICTIMAS</t>
  </si>
  <si>
    <t xml:space="preserve">            AGENCIA PARA EL DESARROLLO DE YUCATAN</t>
  </si>
  <si>
    <t xml:space="preserve">            FIDEICOMISO PARA EL DESARROLLO DEL TURISMO DE REUNIONES EN YUCATÁN</t>
  </si>
  <si>
    <t xml:space="preserve">            FIDEICOMISO PÚBLICO PARA LA ADMINISTRACIÓN DE LA RESERVA TERRITORIAL DE UCÚ</t>
  </si>
  <si>
    <t xml:space="preserve">            SECRETARIA EJECUTIVA DEL SISTEMA ESTATAL ANTICORRUPCION	</t>
  </si>
  <si>
    <t xml:space="preserve">            FIDEICOMISO PUBLICO PARA LA ADMINISTRACION DEL PALACIO DE LA MÚSICA</t>
  </si>
  <si>
    <t xml:space="preserve">            INSTITUTO DE MOVILIDAD Y DESARROLLO URBANO TERRITORIAL</t>
  </si>
  <si>
    <t xml:space="preserve">            INSTITUTO PARA LA INCLUSIÓN DE LAS PERSONAS CON DISCAPACIDAD DEL ESTADO DE YUCATÁN</t>
  </si>
  <si>
    <t xml:space="preserve">            HOSPITAL GENERAL DE TEKAX</t>
  </si>
  <si>
    <t xml:space="preserve">        INSTITUCIONES PÚBLICAS DE SEGURIDAD SOCIAL</t>
  </si>
  <si>
    <t xml:space="preserve">            INSTITUTO DE SEGURIDAD SOCIAL DE LOS TRABAJADORES DEL ESTADO DE YUCATÁN</t>
  </si>
  <si>
    <t xml:space="preserve">        ENTIDADES PARAESTATALES EMPRESARIALES NO FINANCIERAS CON PARTICIPACIÓN ESTATAL MAYORITARIA</t>
  </si>
  <si>
    <t xml:space="preserve">            SISTEMA TELE YUCATÁN SA DE CV</t>
  </si>
  <si>
    <t xml:space="preserve">            AEROPUERTO  DE CHICHÉN ITZÁ DEL ESTADO DE YUCATÁN SA DE CV</t>
  </si>
  <si>
    <t xml:space="preserve">            EMPRESA PORTUARIA YUCATECA SA DE CV</t>
  </si>
  <si>
    <t>II. GASTO ETIQUETADO</t>
  </si>
  <si>
    <t xml:space="preserve">            AGENCIA PARA EL DESARROLLO  DE YUCATÁN</t>
  </si>
  <si>
    <t xml:space="preserve">            SECRETARIA EJECUTIVA DEL SISTEMA ESTATAL ANTICORRUPCION</t>
  </si>
  <si>
    <t>III. TOTAL DE EGRESOS  (III = I + II)</t>
  </si>
  <si>
    <t>Clasificación por Objeto del Gasto (Capítulo y Concepto)</t>
  </si>
  <si>
    <t>I. Gasto No Etiquetado (I=A+B+C+D+E+F+G+H+I)</t>
  </si>
  <si>
    <t xml:space="preserve">        A. Servicios Personales (A=a1+a2+a3+a4+a5+a6+a7)</t>
  </si>
  <si>
    <t xml:space="preserve">            a1) Remuneraciones al Personal de Carácter Permanente</t>
  </si>
  <si>
    <t xml:space="preserve">            a2) Remuneraciones al Personal de Carácter Transitorio</t>
  </si>
  <si>
    <t xml:space="preserve">            a3) Remuneraciones Adicionales y Especiales</t>
  </si>
  <si>
    <t xml:space="preserve">            a4) Seguridad Social</t>
  </si>
  <si>
    <t xml:space="preserve">            a5) Otras Prestaciones Sociales y Económicas</t>
  </si>
  <si>
    <t xml:space="preserve">            a6) Previsiones</t>
  </si>
  <si>
    <t xml:space="preserve">            a7) Pago de Estímulos a Servidores Públicos</t>
  </si>
  <si>
    <t xml:space="preserve">        B. Materiales y Suministros (B=b1+b2+b3+b4+b5+b6+b7+b8+b9)</t>
  </si>
  <si>
    <t xml:space="preserve">            b1) Materiales de Administración, Emisión de Documentos y Artículos Oficiales</t>
  </si>
  <si>
    <t xml:space="preserve">            b2) Alimentos y Utensilios</t>
  </si>
  <si>
    <t xml:space="preserve">            b3) Materias Primas y Materiales de Producción y Comercialización</t>
  </si>
  <si>
    <t xml:space="preserve">            b4) Materiales y Artículos de Construcción y de Reparación</t>
  </si>
  <si>
    <t xml:space="preserve">            b5) Productos Químicos, Farmacéuticos y de Laboratorio</t>
  </si>
  <si>
    <t xml:space="preserve">            b6) Combustibles, Lubricantes y Aditivos</t>
  </si>
  <si>
    <t xml:space="preserve">            b7) Vestuario, Blancos, Prendas de Protección y Artículos Deportivos</t>
  </si>
  <si>
    <t xml:space="preserve">            b8) Materiales y Suministros Para Seguridad</t>
  </si>
  <si>
    <t xml:space="preserve">            b9) Herramientas, Refacciones y Accesorios Menores</t>
  </si>
  <si>
    <t xml:space="preserve">        C. Servicios Generales (C=c1+c2+c3+c4+c5+c6+c7+c8+c9)</t>
  </si>
  <si>
    <t xml:space="preserve">            c1) Servicios Básicos</t>
  </si>
  <si>
    <t xml:space="preserve">            c2) Servicios de Arrendamiento</t>
  </si>
  <si>
    <t xml:space="preserve">            c3) Servicios Profesionales, Científicos, Técnicos y Otros Servicios</t>
  </si>
  <si>
    <t xml:space="preserve">            c4) Servicios Financieros, Bancarios y Comerciales</t>
  </si>
  <si>
    <t xml:space="preserve">            c5) Servicios de Instalación, Reparación, Mantenimiento y Conservación</t>
  </si>
  <si>
    <t xml:space="preserve">            c6) Servicios de Comunicación Social y Publicidad</t>
  </si>
  <si>
    <t xml:space="preserve">            c7) Servicios de Traslado y Viáticos</t>
  </si>
  <si>
    <t xml:space="preserve">            c8) Servicios Oficiales</t>
  </si>
  <si>
    <t xml:space="preserve">            c9) Otros Servicios Generales</t>
  </si>
  <si>
    <t xml:space="preserve">        D. Transferencias, Asignaciones, Subsidios y Otras Ayudas (D=d1+d2+d3+d4+d5+d6+d7+d8+d9)</t>
  </si>
  <si>
    <t xml:space="preserve">            d1) Transferencias Internas y Asignaciones al Sector Público</t>
  </si>
  <si>
    <t xml:space="preserve">            d2) Transferencias al Resto del Sector Público</t>
  </si>
  <si>
    <t xml:space="preserve">            d3) Subsidios y Subvenciones</t>
  </si>
  <si>
    <t xml:space="preserve">            d4) Ayudas Sociales</t>
  </si>
  <si>
    <t xml:space="preserve">            d5) Pensiones y Jubilaciones</t>
  </si>
  <si>
    <t xml:space="preserve">            d6) Transferencias a Fideicomisos, Mandatos y Otros Análogos</t>
  </si>
  <si>
    <t xml:space="preserve">            d7) Transferencias a la Seguridad Social</t>
  </si>
  <si>
    <t xml:space="preserve">            d8) Donativos</t>
  </si>
  <si>
    <t xml:space="preserve">            d9) Transferencias al Exterior</t>
  </si>
  <si>
    <t xml:space="preserve">        E. Bienes Muebles, Inmuebles e Intangibles (E=e1+e2+e3+e4+e5+e6+e7+e8+e9)</t>
  </si>
  <si>
    <t xml:space="preserve">            e1) Mobiliario y Equipo de Administración</t>
  </si>
  <si>
    <t xml:space="preserve">            e2) Mobiliario y Equipo Educacional y Recreativo</t>
  </si>
  <si>
    <t xml:space="preserve">            e3) Equipo e Instrumental Médico y de Laboratorio</t>
  </si>
  <si>
    <t xml:space="preserve">            e4) Vehículos y Equipo de Transporte</t>
  </si>
  <si>
    <t xml:space="preserve">            e5) Equipo de Defensa y Seguridad</t>
  </si>
  <si>
    <t xml:space="preserve">            e6) Maquinaria, Otros Equipos y Herramientas</t>
  </si>
  <si>
    <t xml:space="preserve">            e7) Activos Biológicos</t>
  </si>
  <si>
    <t xml:space="preserve">            e8) Bienes Inmuebles</t>
  </si>
  <si>
    <t xml:space="preserve">            e9) Activos Intangibles</t>
  </si>
  <si>
    <t xml:space="preserve">        F. Inversión Pública (F=f1+f2+f3)</t>
  </si>
  <si>
    <t xml:space="preserve">            f1) Obra Pública en Bienes de Dominio Público</t>
  </si>
  <si>
    <t xml:space="preserve">            f2) Obra Pública en Bienes Propios</t>
  </si>
  <si>
    <t xml:space="preserve">            f3) Proyectos Productivos y Acciones de Fomento</t>
  </si>
  <si>
    <t xml:space="preserve">        G. Inversiones Financieras y Otras Provisiones (G=g1+g2+g3+g4+g5+g6+g7)</t>
  </si>
  <si>
    <t xml:space="preserve">            g1) Inversiones Para el Fomento de Actividades Productivas</t>
  </si>
  <si>
    <t xml:space="preserve">            g2) Acciones y Participaciones de Capital</t>
  </si>
  <si>
    <t xml:space="preserve">            g3) Compra de Títulos y Valores</t>
  </si>
  <si>
    <t xml:space="preserve">            g4) Concesión de Préstamos</t>
  </si>
  <si>
    <t xml:space="preserve">            g5) Inversiones en Fideicomisos, Mandatos y Otros Análogos Fideicomiso de Desastres Naturales (Informativo)</t>
  </si>
  <si>
    <t xml:space="preserve">            g6) Otras Inversiones Financieras</t>
  </si>
  <si>
    <t xml:space="preserve">            g7) Provisiones para Contingencias y Otras Erogaciones Especiales</t>
  </si>
  <si>
    <t xml:space="preserve">        H. Participaciones y Aportaciones (H=h1+h2+h3)</t>
  </si>
  <si>
    <t xml:space="preserve">            h1) Participaciones</t>
  </si>
  <si>
    <t xml:space="preserve">            h2) Aportaciones</t>
  </si>
  <si>
    <t xml:space="preserve">            h3) Convenios</t>
  </si>
  <si>
    <t xml:space="preserve">        I. Deuda Pública (I=i1+i2+i3+i4+i5+i6+i7)</t>
  </si>
  <si>
    <t xml:space="preserve">            i1) Amortización de la Deuda Pública</t>
  </si>
  <si>
    <t xml:space="preserve">            i2) Intereses de la Deuda Pública</t>
  </si>
  <si>
    <t xml:space="preserve">            i3) Comisiones de la Deuda Pública</t>
  </si>
  <si>
    <t xml:space="preserve">            i4) Gastos de la Deuda Pública</t>
  </si>
  <si>
    <t xml:space="preserve">            i5) Costo por Coberturas</t>
  </si>
  <si>
    <t xml:space="preserve">            i6) Apoyos Financieros</t>
  </si>
  <si>
    <t xml:space="preserve">            i7) Adeudos de Ejercicios Fiscales Anteriores (ADEFAS)</t>
  </si>
  <si>
    <t>II. Gasto Etiquetado (II=A+B+C+D+E+F+G+H+I)</t>
  </si>
  <si>
    <t>Balance Presupuestario - LDF</t>
  </si>
  <si>
    <t>Concepto (c)</t>
  </si>
  <si>
    <t>Aprobado</t>
  </si>
  <si>
    <t xml:space="preserve">        A. Ingresos Totales (A = A1+A2+A3)</t>
  </si>
  <si>
    <t xml:space="preserve">             A1. Ingresos de Libre Disposición</t>
  </si>
  <si>
    <t xml:space="preserve">             A2. Transferencias Federales Etiquetadas</t>
  </si>
  <si>
    <t xml:space="preserve">             A3. Financiamiento Neto</t>
  </si>
  <si>
    <t xml:space="preserve">        B. Egresos Presupuestarios1 (B = B1+B2)</t>
  </si>
  <si>
    <t xml:space="preserve">             B1. Gasto No Etiquetado (sin incluir Amortización de la Deuda Pública)</t>
  </si>
  <si>
    <t xml:space="preserve">             B2. Gasto Etiquetado (sin incluir Amortización de la Deuda Pública)</t>
  </si>
  <si>
    <t xml:space="preserve">        C. Remanentes del Ejercicio Anterior ( C = C1 + C2 )</t>
  </si>
  <si>
    <t xml:space="preserve">             C1. Remanentes de Ingresos de Libre Disposición aplicados en el periodo</t>
  </si>
  <si>
    <t xml:space="preserve">             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</si>
  <si>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</si>
  <si>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</si>
  <si>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</si>
  <si>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 xml:space="preserve">        E. Intereses, Comisiones y Gastos de la Deuda (E = E1+ E2)</t>
  </si>
  <si>
    <t xml:space="preserve">             E1. Intereses, Comisiones y Gastos de la Deuda con Gasto No Etiquetado</t>
  </si>
  <si>
    <t xml:space="preserve">             E2. Intereses, Comisiones y Gastos de la Deuda con Gasto Etiquetado</t>
  </si>
  <si>
    <t>IV. Balance Primario (IV = III + E)</t>
  </si>
  <si>
    <t xml:space="preserve">        F. Financiamiento (F = F1 + F2)</t>
  </si>
  <si>
    <t xml:space="preserve">             F1. Financiamiento con Fuente de Pago de Ingresos de Libre Disposición</t>
  </si>
  <si>
    <t xml:space="preserve">             F2. Financiamiento con Fuente de Pago de Transferencias Federales Etiquetadas</t>
  </si>
  <si>
    <t xml:space="preserve">        G. Amortización de la Deuda (G = G1 + G2)</t>
  </si>
  <si>
    <t xml:space="preserve">             G1. Amortización de la Deuda Pública con Gasto No Etiquetado</t>
  </si>
  <si>
    <t xml:space="preserve">             G2. Amortización de la Deuda Pública con Gasto Etiquetado</t>
  </si>
  <si>
    <t xml:space="preserve">        A3. Financiamiento Neto (A3 = F- G )</t>
  </si>
  <si>
    <t xml:space="preserve">        A1. Ingresos de Libre Disposición</t>
  </si>
  <si>
    <t xml:space="preserve">        A3.1 Financiamiento Neto con Fuente de Pago de Ingresos de Libre Disposición (A3.1 = F1- G1)</t>
  </si>
  <si>
    <t xml:space="preserve">        B1. Gasto No Etiquetado (sin incluir Amortización de la Deuda Pública)</t>
  </si>
  <si>
    <t xml:space="preserve">        C1. Remanentes de Ingresos de Libre Disposición aplicados en el periodo</t>
  </si>
  <si>
    <t>VI. Balance Presupuestario de Recursos Disponibles sin Financiamiento Neto (VI = V- A3.1)</t>
  </si>
  <si>
    <t xml:space="preserve">        A2. Transferencias Federales Etiquetadas</t>
  </si>
  <si>
    <t xml:space="preserve">        A3.2 Financiamiento Neto con Fuente de Pago de Transferencias Federales Etiquetadas (A3.2 = F2 - G2)</t>
  </si>
  <si>
    <t xml:space="preserve">        B2. Gasto Etiquetado (sin incluir Amortización de la Deuda Pública)</t>
  </si>
  <si>
    <t xml:space="preserve">        C2. Remanentes de Transferencias Federales Etiquetadas aplicados en el periodo</t>
  </si>
  <si>
    <t>VII. Balance Presupuestario de Recursos Etiquetados (VII = A2 + A3.2 - B2 + C2)</t>
  </si>
  <si>
    <t>VIII. Balance Presupuestario de Recursos Etiquetados sin Financiamiento Neto (VIII = VII -  A3.2)</t>
  </si>
  <si>
    <t xml:space="preserve">        3. Ingresos Derivados de Financiamientos (3 = 1 + 2)</t>
  </si>
  <si>
    <t xml:space="preserve">        2. Ingresos Derivados de Financiamientos con Fuente de Pago de Transferencias Federales Etiquetadas</t>
  </si>
  <si>
    <t xml:space="preserve">        1. Ingresos Derivados de Financiamientos con Fuente de Pago de Ingresos de Libre Disposición</t>
  </si>
  <si>
    <t xml:space="preserve">        Datos Informativos</t>
  </si>
  <si>
    <t>IV. Total de Ingresos (IV = I + II + III)</t>
  </si>
  <si>
    <t xml:space="preserve">        A. Ingresos Derivados de Financiamientos</t>
  </si>
  <si>
    <t>III. Ingresos Derivados de Financiamientos (III = A)</t>
  </si>
  <si>
    <t>II. Total de Transferencias Federales Etiquetadas (II = A + B + C + D + E)</t>
  </si>
  <si>
    <t xml:space="preserve">        E. Otras Transferencias Federales Etiquetadas</t>
  </si>
  <si>
    <t xml:space="preserve">        D. Transferencias, Subsidios y Subvenciones, y Pensiones y Jubilaciones</t>
  </si>
  <si>
    <t xml:space="preserve">            c2) Fondo Minero</t>
  </si>
  <si>
    <t xml:space="preserve">            c1) Fondo para Entidades Federativas y Municipios Productores de Hidrocarburos</t>
  </si>
  <si>
    <t xml:space="preserve">        C. Fondos Distintos de Aportaciones (C=c1+c2)</t>
  </si>
  <si>
    <t xml:space="preserve">            b4) Otros Convenios y Subsidios</t>
  </si>
  <si>
    <t xml:space="preserve">            b3) Convenios de Reasignación</t>
  </si>
  <si>
    <t xml:space="preserve">            b2) Convenios de Descentralización</t>
  </si>
  <si>
    <t xml:space="preserve">            b1) Convenios de Protección Social en Salud</t>
  </si>
  <si>
    <t xml:space="preserve">        B. Convenios (B=b1+b2+b3+b4)</t>
  </si>
  <si>
    <t xml:space="preserve">            a8) Fondo de Aportaciones para el Fortalecimiento de las Entidades Federativas</t>
  </si>
  <si>
    <t xml:space="preserve">            a7) Fondo de Aportaciones para la Seguridad Pública de los Estados y del Distrito Federal</t>
  </si>
  <si>
    <t xml:space="preserve">            a6) Fondo de Aportaciones para la Educación Tecnológica y de Adultos</t>
  </si>
  <si>
    <t xml:space="preserve">            a5) Fondo de Aportaciones Múltiples</t>
  </si>
  <si>
    <t xml:space="preserve">            a4) Fondo de Aportaciones para el Fortalecimiento de los Municipios y de las Demarcaciones Territoriales del Distrito Federal</t>
  </si>
  <si>
    <t xml:space="preserve">            a3) Fondo de Aportaciones para la Infraestructura Social</t>
  </si>
  <si>
    <t xml:space="preserve">            a2) Fondo de Aportaciones para los Servicios de Salud</t>
  </si>
  <si>
    <t xml:space="preserve">            a1) Fondo de Aportaciones para la Nómina Educativa y Gasto Operativo</t>
  </si>
  <si>
    <t xml:space="preserve">        A. Aportaciones (A=a1+a2+a3+a4+a5+a6+a7+a8)</t>
  </si>
  <si>
    <t>Transferencias Federales Etiquetadas</t>
  </si>
  <si>
    <t>Ingresos Excedentes de Ingresos de Libre Disposición</t>
  </si>
  <si>
    <t>I. Total de Ingresos de Libre Disposición (I=A+B+C+D+E+F+G+H+I+J+K+L)</t>
  </si>
  <si>
    <t xml:space="preserve">            l2) Otros Ingresos de Libre Disposición</t>
  </si>
  <si>
    <t xml:space="preserve">            l1) Participaciones en Ingresos Locales</t>
  </si>
  <si>
    <t xml:space="preserve">        L. Otros Ingresos de Libre Disposición (L=l1+l2)</t>
  </si>
  <si>
    <t xml:space="preserve">            k1) Otros Convenios y Subsidios</t>
  </si>
  <si>
    <t xml:space="preserve">        K. Convenios</t>
  </si>
  <si>
    <t xml:space="preserve">        J. Transferencias y Asignaciones</t>
  </si>
  <si>
    <t xml:space="preserve">            i5) Otros Incentivos Económicos</t>
  </si>
  <si>
    <t xml:space="preserve">            i4) Fondo de Compensación de Repecos-Intermedios</t>
  </si>
  <si>
    <t xml:space="preserve">            i3) Impuesto Sobre Automóviles Nuevos</t>
  </si>
  <si>
    <t xml:space="preserve">            i2) Fondo de Compensación ISAN</t>
  </si>
  <si>
    <t xml:space="preserve">            i1) Tenencia o Uso de Vehículos</t>
  </si>
  <si>
    <t xml:space="preserve">        I. Incentivos Derivados de la Colaboración Fiscal (I=i1+i2+i3+i4+i5)</t>
  </si>
  <si>
    <t xml:space="preserve">            h11) Fondo de Estabilización de los Ingresos de las Entidades Federativas</t>
  </si>
  <si>
    <t xml:space="preserve">            h10) Fondo del Impuesto Sobre la Renta</t>
  </si>
  <si>
    <t xml:space="preserve">            h9) Gasolinas y Diésel</t>
  </si>
  <si>
    <t xml:space="preserve">            h8) 3.17% Sobre Extracción de Petróleo</t>
  </si>
  <si>
    <t xml:space="preserve">            h7) 0.136% de la Recaudación Federal Participable</t>
  </si>
  <si>
    <t xml:space="preserve">            h6) Impuesto Especial Sobre Producción y Servicios</t>
  </si>
  <si>
    <t xml:space="preserve">            h5) Fondo de Extracción de Hidrocarburos</t>
  </si>
  <si>
    <t xml:space="preserve">            h4) Fondo de Compensación</t>
  </si>
  <si>
    <t xml:space="preserve">            h3) Fondo de Fiscalización y Recaudación</t>
  </si>
  <si>
    <t xml:space="preserve">            h2) Fondo de Fomento Municipal</t>
  </si>
  <si>
    <t xml:space="preserve">            h1) Fondo General de Participaciones</t>
  </si>
  <si>
    <t xml:space="preserve">        H. Participaciones (H=h1+h2+h3+h4+h5+h6+h7+h8+h9+h10+h11)</t>
  </si>
  <si>
    <t xml:space="preserve">        G. Ingresos por Ventas de Bienes y Prestación de Servicios</t>
  </si>
  <si>
    <t xml:space="preserve">        F. Aprovechamientos</t>
  </si>
  <si>
    <t xml:space="preserve">        E. Productos</t>
  </si>
  <si>
    <t xml:space="preserve">        D. Derechos</t>
  </si>
  <si>
    <t xml:space="preserve">        C. Contribuciones de Mejoras</t>
  </si>
  <si>
    <t xml:space="preserve">        B. Cuotas y Aportaciones de Seguridad Social</t>
  </si>
  <si>
    <t xml:space="preserve">        A. Impuestos</t>
  </si>
  <si>
    <t>Ingresos de Libre Disposición</t>
  </si>
  <si>
    <t>Diferencia (e)</t>
  </si>
  <si>
    <t>Recaudado</t>
  </si>
  <si>
    <t>Estimado (d)</t>
  </si>
  <si>
    <t>Ingreso</t>
  </si>
  <si>
    <t>Estado Analítico de Ingresos Detallado - LDF</t>
  </si>
  <si>
    <t>Informe Analítico de la Deuda Pública y Otros Pasivos - LDF</t>
  </si>
  <si>
    <t>Denominación de la Deuda Pública y Otros Pasivos</t>
  </si>
  <si>
    <t>Disposiciones del Periodo (e)</t>
  </si>
  <si>
    <t>Amortizaciones del Periodo (f)</t>
  </si>
  <si>
    <t>Pago de Comisiones y demás costos asociados durante el Periodo (j)</t>
  </si>
  <si>
    <t>1. Deuda Pública (1=A+B)</t>
  </si>
  <si>
    <t xml:space="preserve">        A. Corto Plazo (A=a1+a2+a3)</t>
  </si>
  <si>
    <t xml:space="preserve">            a1) Instituciones de Crédito</t>
  </si>
  <si>
    <t xml:space="preserve">            a2) Títulos y Valores</t>
  </si>
  <si>
    <t xml:space="preserve">            a3) Arrendamientos Financieros</t>
  </si>
  <si>
    <t xml:space="preserve">        B. Largo Plazo (B=b1+b2+b3)</t>
  </si>
  <si>
    <t xml:space="preserve">            b1) Instituciones de Crédito</t>
  </si>
  <si>
    <t xml:space="preserve">            b2) Títulos y Valores</t>
  </si>
  <si>
    <t xml:space="preserve">            b3) Arrendamientos Financieros</t>
  </si>
  <si>
    <t>2. Otros Pasivos</t>
  </si>
  <si>
    <t>3. Total de la Deuda Pública y Otros Pasivos (3=1+2)</t>
  </si>
  <si>
    <t xml:space="preserve">        A. Deuda Contingente 1</t>
  </si>
  <si>
    <t xml:space="preserve">        B. Deuda Contingente 2</t>
  </si>
  <si>
    <t xml:space="preserve">        C. Deuda Contingente XX</t>
  </si>
  <si>
    <t xml:space="preserve">        A. Instrumento Bono Cupón Cero 1</t>
  </si>
  <si>
    <t xml:space="preserve">        B. Instrumento Bono Cupón Cero 2</t>
  </si>
  <si>
    <t xml:space="preserve">        C. Instrumento Bono Cupón Cero XX</t>
  </si>
  <si>
    <t>Obligaciones a Corto Plazo (k)</t>
  </si>
  <si>
    <t>Monto</t>
  </si>
  <si>
    <t>Plazo</t>
  </si>
  <si>
    <t>Tasa de Interés</t>
  </si>
  <si>
    <t>Comisiones y Costos Relacionados (o)</t>
  </si>
  <si>
    <t>Tasa Efectiva</t>
  </si>
  <si>
    <t>Contratado (I)</t>
  </si>
  <si>
    <t>Pactado</t>
  </si>
  <si>
    <t>(n)</t>
  </si>
  <si>
    <t>(p)</t>
  </si>
  <si>
    <t>(m)</t>
  </si>
  <si>
    <t>6. Obligaciones a Corto Plazo (Informativo)</t>
  </si>
  <si>
    <t xml:space="preserve">        A. Scotiabank Inverlat</t>
  </si>
  <si>
    <t>365 días</t>
  </si>
  <si>
    <t>TIIE + 0.68</t>
  </si>
  <si>
    <t xml:space="preserve">        B. HSBC México</t>
  </si>
  <si>
    <t>TIIE + 0.90</t>
  </si>
  <si>
    <t xml:space="preserve">        C. Banco Mercantil del Norte</t>
  </si>
  <si>
    <t>TIIE + 1.02</t>
  </si>
  <si>
    <t xml:space="preserve">        D. Banco Santander</t>
  </si>
  <si>
    <t>TIIE + 0.62</t>
  </si>
  <si>
    <t xml:space="preserve">        E. BBVA Bancomer</t>
  </si>
  <si>
    <t>TIIE + 0.63</t>
  </si>
  <si>
    <t xml:space="preserve">        F. HSBC México</t>
  </si>
  <si>
    <t>TIIE + 0.64</t>
  </si>
  <si>
    <t xml:space="preserve">        G. HSBC México</t>
  </si>
  <si>
    <t>TIIE + 0.74</t>
  </si>
  <si>
    <t>Estado de Situación Financiera Detallado - LDF</t>
  </si>
  <si>
    <t>31 de diciembre de 2020 (e)</t>
  </si>
  <si>
    <t>ACTIVO</t>
  </si>
  <si>
    <t>PASIVO</t>
  </si>
  <si>
    <t xml:space="preserve">        Activo Circulante</t>
  </si>
  <si>
    <t xml:space="preserve">        Pasivo Circulante</t>
  </si>
  <si>
    <t xml:space="preserve">            a. Efectivo y Equivalentes (a=a1+a2+a3+a4+a5+a6+a7)</t>
  </si>
  <si>
    <t xml:space="preserve">            a. Cuentas por Pagar a Corto Plazo (a=a1+a2+a3+a4+a5+a6+a7+a8+a9)</t>
  </si>
  <si>
    <t xml:space="preserve">                a1) Efectivo</t>
  </si>
  <si>
    <t xml:space="preserve">                a1) Servicios Personales por Pagar a Corto Plazo</t>
  </si>
  <si>
    <t xml:space="preserve">                a2) Bancos/Tesorería</t>
  </si>
  <si>
    <t xml:space="preserve">                a2) Proveedores por Pagar a Corto Plazo</t>
  </si>
  <si>
    <t xml:space="preserve">                a3) Bancos/Dependencias y Otros</t>
  </si>
  <si>
    <t xml:space="preserve">                a3) Contratistas por Obras Públicas por Pagar a Corto Plazo</t>
  </si>
  <si>
    <t xml:space="preserve">                a4) Inversiones Temporales (Hasta 3 meses)</t>
  </si>
  <si>
    <t xml:space="preserve">                a4) Participaciones y Aportaciones por Pagar a Corto Plazo</t>
  </si>
  <si>
    <t xml:space="preserve">                a5) Fondos con Afectación Específica</t>
  </si>
  <si>
    <t xml:space="preserve">                a5) Transferencias Otorgadas por Pagar a Corto Plazo</t>
  </si>
  <si>
    <t xml:space="preserve">                a6) Depósitos de Fondos de Terceros en Garantía y/o Administración</t>
  </si>
  <si>
    <t xml:space="preserve">                a6) Intereses, Comisiones y Otros Gastos de la Deuda Pública por Pagar a Corto Plazo</t>
  </si>
  <si>
    <t xml:space="preserve">                a7) Otros Efectivos y Equivalentes</t>
  </si>
  <si>
    <t xml:space="preserve">                a7) Retenciones y Contribuciones por Pagar a Corto Plazo</t>
  </si>
  <si>
    <t xml:space="preserve">            b. Derechos a Recibir Efectivo o Equivalentes (b=b1+b2+b3+b4+b5+b6+b7)</t>
  </si>
  <si>
    <t xml:space="preserve">                a8) Devoluciones de la Ley de Ingresos por Pagar a Corto Plazo</t>
  </si>
  <si>
    <t xml:space="preserve">                b1) Inversiones Financieras de Corto Plazo</t>
  </si>
  <si>
    <t xml:space="preserve">                a9) Otras Cuentas por Pagar a Corto Plazo</t>
  </si>
  <si>
    <t xml:space="preserve">                b2) Cuentas por Cobrar a Corto Plazo</t>
  </si>
  <si>
    <t xml:space="preserve">            b. Documentos por Pagar a Corto Plazo (b=b1+b2+b3)</t>
  </si>
  <si>
    <t xml:space="preserve">                b3) Deudores Diversos por Cobrar a Corto Plazo</t>
  </si>
  <si>
    <t xml:space="preserve">                b1) Documentos Comerciales por Pagar a Corto Plazo</t>
  </si>
  <si>
    <t xml:space="preserve">                b4) Ingresos por Recuperar a Corto Plazo</t>
  </si>
  <si>
    <t xml:space="preserve">                b2) Documentos con Contratistas por Obras Públicas por Pagar a Corto Plazo</t>
  </si>
  <si>
    <t xml:space="preserve">                b5) Deudores por Anticipos de la Tesorería a Corto Plazo</t>
  </si>
  <si>
    <t xml:space="preserve">                b3) Otros Documentos por Pagar a Corto Plazo</t>
  </si>
  <si>
    <t xml:space="preserve">                b6) Préstamos Otorgados a Corto Plazo</t>
  </si>
  <si>
    <t xml:space="preserve">            c. Porción a Corto Plazo de la Deuda Pública a Largo Plazo (c=c1+c2)</t>
  </si>
  <si>
    <t xml:space="preserve">                b7) Otros Derechos a Recibir Efectivo o Equivalentes a Corto Plazo</t>
  </si>
  <si>
    <t xml:space="preserve">                c1) Porción a Corto Plazo de la Deuda Pública</t>
  </si>
  <si>
    <t xml:space="preserve">            c. Derechos a Recibir Bienes o Servicios (c=c1+c2+c3+c4+c5)</t>
  </si>
  <si>
    <t xml:space="preserve">                c2) Porción a Corto Plazo de Arrendamiento Financiero</t>
  </si>
  <si>
    <t xml:space="preserve">                c1) Anticipo a Proveedores por Adquisición de Bienes y Prestación de Servicios a Corto Plazo</t>
  </si>
  <si>
    <t xml:space="preserve">            d. Títulos y Valores a Corto Plazo</t>
  </si>
  <si>
    <t xml:space="preserve">                c2) Anticipo a Proveedores por Adquisición de Bienes Inmuebles y Muebles a Corto Plazo</t>
  </si>
  <si>
    <t xml:space="preserve">            e. Pasivos Diferidos a Corto Plazo (e=e1+e2+e3)</t>
  </si>
  <si>
    <t xml:space="preserve">                c3) Anticipo a Proveedores por Adquisición de Bienes Intangibles a Corto Plazo</t>
  </si>
  <si>
    <t xml:space="preserve">                e1) Ingresos Cobrados por Adelantado a Corto Plazo</t>
  </si>
  <si>
    <t xml:space="preserve">                c4) Anticipo a Contratistas por Obras Públicas a Corto Plazo</t>
  </si>
  <si>
    <t xml:space="preserve">                e2) Intereses Cobrados por Adelantado a Corto Plazo</t>
  </si>
  <si>
    <t xml:space="preserve">                c5) Otros Derechos a Recibir Bienes o Servicios a Corto Plazo</t>
  </si>
  <si>
    <t xml:space="preserve">                e3) Otros Pasivos Diferidos a Corto Plazo</t>
  </si>
  <si>
    <t xml:space="preserve">            d. Inventarios (d=d1+d2+d3+d4+d5)</t>
  </si>
  <si>
    <t xml:space="preserve">            f. Fondos y Bienes de Terceros en Garantía y/o Administración a Corto Plazo (f=f1+f2+f3+f4+f5+f6)</t>
  </si>
  <si>
    <t xml:space="preserve">                d1) Inventario de Mercancías para Venta</t>
  </si>
  <si>
    <t xml:space="preserve">                f1) Fondos en Garantía a Corto Plazo</t>
  </si>
  <si>
    <t xml:space="preserve">                d2) Inventario de Mercancías Terminadas</t>
  </si>
  <si>
    <t xml:space="preserve">                f2) Fondos en Administración a Corto Plazo</t>
  </si>
  <si>
    <t xml:space="preserve">                d3) Inventario de Mercancías en Proceso de Elaboración</t>
  </si>
  <si>
    <t xml:space="preserve">                f3) Fondos Contingentes a Corto Plazo</t>
  </si>
  <si>
    <t xml:space="preserve">                d4) Inventario de Materias Primas, Materiales y Suministros para Producción</t>
  </si>
  <si>
    <t xml:space="preserve">                f4) Fondos de Fideicomisos, Mandatos y Contratos Análogos a Corto Plazo</t>
  </si>
  <si>
    <t xml:space="preserve">                d5) Bienes en Tránsito</t>
  </si>
  <si>
    <t xml:space="preserve">                f5) Otros Fondos de Terceros en Garantía y/o Administración a Corto Plazo</t>
  </si>
  <si>
    <t xml:space="preserve">            e. Almacenes</t>
  </si>
  <si>
    <t xml:space="preserve">                f6) Valores y Bienes en Garantía a Corto Plazo</t>
  </si>
  <si>
    <t xml:space="preserve">            f. Estimación por Pérdida o Deterioro de Activos Circulantes (f=f1+f2)</t>
  </si>
  <si>
    <t xml:space="preserve">            g. Provisiones a Corto Plazo (g=g1+g2+g3)</t>
  </si>
  <si>
    <t xml:space="preserve">                f1) Estimaciones para Cuentas Incobrables por Derechos a Recibir Efectivo o Equivalentes</t>
  </si>
  <si>
    <t xml:space="preserve">                g1) Provisión para Demandas y Juicios a Corto Plazo</t>
  </si>
  <si>
    <t xml:space="preserve">                f2) Estimación por Deterioro de Inventarios</t>
  </si>
  <si>
    <t xml:space="preserve">                g2) Provisión para Contingencias a Corto Plazo</t>
  </si>
  <si>
    <t xml:space="preserve">            g. Otros Activos Circulantes (g=g1+g2+g3+g4)</t>
  </si>
  <si>
    <t xml:space="preserve">                g3) Otras Provisiones a Corto Plazo</t>
  </si>
  <si>
    <t xml:space="preserve">                g1) Valores en Garantía</t>
  </si>
  <si>
    <t xml:space="preserve">            h. Otros Pasivos a Corto Plazo (h=h1+h2+h3)</t>
  </si>
  <si>
    <t xml:space="preserve">                g2) Bienes en Garantía (excluye depósitos de fondos)</t>
  </si>
  <si>
    <t xml:space="preserve">                h1) Ingresos por Clasificar</t>
  </si>
  <si>
    <t xml:space="preserve">                g3) Bienes Derivados de Embargos, Decomisos, Aseguramientos y Dación en Pago</t>
  </si>
  <si>
    <t xml:space="preserve">                h2) Recaudación por Participar</t>
  </si>
  <si>
    <t xml:space="preserve">                g4) Adquisición con Fondos de Terceros</t>
  </si>
  <si>
    <t xml:space="preserve">                h3) Otros Pasivos Circulantes</t>
  </si>
  <si>
    <t xml:space="preserve">        IA. Total de Activos Circulantes (IA = a + b + c + d + e + f + g)</t>
  </si>
  <si>
    <t xml:space="preserve">        IIA. Total de Pasivos Circulantes (IIA = a + b + c + d + e + f + g + h)</t>
  </si>
  <si>
    <t xml:space="preserve">        Activo No Circulante</t>
  </si>
  <si>
    <t xml:space="preserve">        Pasivo No Circulante</t>
  </si>
  <si>
    <t xml:space="preserve">            a. Inversiones Financieras a Largo Plazo</t>
  </si>
  <si>
    <t xml:space="preserve">            a. Cuentas por Pagar a Largo Plazo</t>
  </si>
  <si>
    <t xml:space="preserve">            b. Derechos a Recibir Efectivo o Equivalentes a Largo Plazo</t>
  </si>
  <si>
    <t xml:space="preserve">            b. Documentos por Pagar a Largo Plazo</t>
  </si>
  <si>
    <t xml:space="preserve">            c. Bienes Inmuebles, Infraestructura y Construcciones en Proceso</t>
  </si>
  <si>
    <t xml:space="preserve">            c. Deuda Pública a Largo Plazo</t>
  </si>
  <si>
    <t xml:space="preserve">            d. Bienes Muebles</t>
  </si>
  <si>
    <t xml:space="preserve">            d. Pasivos Diferidos a Largo Plazo</t>
  </si>
  <si>
    <t xml:space="preserve">            e. Activos Intangibles</t>
  </si>
  <si>
    <t xml:space="preserve">            e. Fondos y Bienes de Terceros en Garantía y/o en Administración a Largo Plazo</t>
  </si>
  <si>
    <t xml:space="preserve">            f. Depreciación, Deterioro y Amortización Acumulada de Bienes</t>
  </si>
  <si>
    <t xml:space="preserve">            f. Provisiones a Largo Plazo</t>
  </si>
  <si>
    <t xml:space="preserve">            g. Activos Diferidos</t>
  </si>
  <si>
    <t xml:space="preserve">        IIB. Total de Pasivos No Circulantes (IIB = a + b + c + d + e + f)</t>
  </si>
  <si>
    <t xml:space="preserve">            h. Estimación por Pérdida o Deterioro de Activos no Circulantes</t>
  </si>
  <si>
    <t>II. Total del Pasivo (II = IIA + IIB)</t>
  </si>
  <si>
    <t xml:space="preserve">            i. Otros Activos no Circulantes</t>
  </si>
  <si>
    <t>HACIENDA PÚBLICA/PATRIMONIO</t>
  </si>
  <si>
    <t xml:space="preserve">        IB. Total de Activos No Circulantes (IB = a + b + c + d + e + f + g + h + i)</t>
  </si>
  <si>
    <t xml:space="preserve">        IIIA. Hacienda Pública/Patrimonio Contribuido (IIIA = a + b + c)</t>
  </si>
  <si>
    <t>I. Total del Activo (I = IA + IB)</t>
  </si>
  <si>
    <t xml:space="preserve">            a. Aportaciones</t>
  </si>
  <si>
    <t xml:space="preserve">            b. Donaciones de Capital</t>
  </si>
  <si>
    <t xml:space="preserve">            c. Actualización de la Hacienda Pública/Patrimonio</t>
  </si>
  <si>
    <t xml:space="preserve">        IIIB. Hacienda Pública/Patrimonio Generado (IIIB = a + b + c + d + e)</t>
  </si>
  <si>
    <t xml:space="preserve">            a. Resultados del Ejercicio (Ahorro/ Desahorro)</t>
  </si>
  <si>
    <t xml:space="preserve">            b. Resultados de Ejercicios Anteriores</t>
  </si>
  <si>
    <t xml:space="preserve">            c. Revalúos</t>
  </si>
  <si>
    <t xml:space="preserve">            d. Reservas</t>
  </si>
  <si>
    <t xml:space="preserve">            e. Rectificaciones de Resultados de Ejercicios Anteriores</t>
  </si>
  <si>
    <t xml:space="preserve">        IIIC. Exceso o Insuficiencia en la Actualización de la Hacienda Pública/Patrimonio (IIIC=a+b)</t>
  </si>
  <si>
    <t xml:space="preserve">            a. Resultado por Posición Monetaria</t>
  </si>
  <si>
    <t xml:space="preserve">            b. Resultado por Tenencia de Activos no Monetarios</t>
  </si>
  <si>
    <t>III. Total Hacienda Pública/Patrimonio (III = IIIA + IIIB + IIIC)</t>
  </si>
  <si>
    <t>IV. Total del Pasivo y Hacienda Pública/Patrimonio (IV = II + III)</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</si>
  <si>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</si>
  <si>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</si>
  <si>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</si>
  <si>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</si>
  <si>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</si>
  <si>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</si>
  <si>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</si>
  <si>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</si>
  <si>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</si>
  <si>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</si>
  <si>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237 meses</t>
  </si>
  <si>
    <t xml:space="preserve">        b) APP 2</t>
  </si>
  <si>
    <t xml:space="preserve">        c) APP 3</t>
  </si>
  <si>
    <t xml:space="preserve">        d) APP XX</t>
  </si>
  <si>
    <t>B. Otros Instrumentos (B=a+b+c+d)</t>
  </si>
  <si>
    <t xml:space="preserve">        a) Otro Instrumento 1</t>
  </si>
  <si>
    <t xml:space="preserve">        b) Otro Instrumento 2</t>
  </si>
  <si>
    <t xml:space="preserve">        c) Otro Instrumento 3</t>
  </si>
  <si>
    <t xml:space="preserve">        d) Otro Instrumento XX</t>
  </si>
  <si>
    <t>C. Total de Obligaciones Diferentes de Financiamiento (C=A+B)</t>
  </si>
  <si>
    <r>
      <rPr>
        <vertAlign val="superscript"/>
        <sz val="10"/>
        <color theme="1"/>
        <rFont val="Barlow"/>
      </rPr>
      <t>1</t>
    </r>
    <r>
      <rPr>
        <sz val="10"/>
        <color theme="1"/>
        <rFont val="Barlow"/>
      </rPr>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r>
  </si>
  <si>
    <r>
      <t>4. Deuda Contingente</t>
    </r>
    <r>
      <rPr>
        <b/>
        <vertAlign val="superscript"/>
        <sz val="10"/>
        <color theme="1"/>
        <rFont val="Barlow"/>
      </rPr>
      <t>1</t>
    </r>
    <r>
      <rPr>
        <b/>
        <sz val="10"/>
        <color theme="1"/>
        <rFont val="Barlow"/>
      </rPr>
      <t xml:space="preserve"> (informativo)</t>
    </r>
  </si>
  <si>
    <r>
      <t>5. Valor de Instrumentos Bono Cupón Cero</t>
    </r>
    <r>
      <rPr>
        <b/>
        <vertAlign val="superscript"/>
        <sz val="10"/>
        <color theme="1"/>
        <rFont val="Barlow"/>
      </rPr>
      <t>2</t>
    </r>
    <r>
      <rPr>
        <b/>
        <sz val="10"/>
        <color theme="1"/>
        <rFont val="Barlow"/>
      </rPr>
      <t xml:space="preserve"> (Informativo)</t>
    </r>
  </si>
  <si>
    <r>
      <rPr>
        <vertAlign val="superscript"/>
        <sz val="10"/>
        <color theme="1"/>
        <rFont val="Barlow"/>
      </rPr>
      <t>2</t>
    </r>
    <r>
      <rPr>
        <sz val="10"/>
        <color theme="1"/>
        <rFont val="Barlow"/>
      </rPr>
      <t>Se refiere al valor del Bono Cupón Cero que respalda el pago de los créditos asociados al mismo (Activo)</t>
    </r>
  </si>
  <si>
    <t>Saldo
31 de diciembre de 2020 (d)</t>
  </si>
  <si>
    <t>Saldo Final del Periodo
(h)
h=d+e-f+g</t>
  </si>
  <si>
    <t>Pago de 
Intereses del 
Periodo (i)</t>
  </si>
  <si>
    <t>Revaluaciones, Reclasificaciones
y Otros Ajustes (g)</t>
  </si>
  <si>
    <t>Estimado/
Aprobado(d)</t>
  </si>
  <si>
    <t>Recaudado/
Pagado</t>
  </si>
  <si>
    <t>Concepto ( c )</t>
  </si>
  <si>
    <t>Concepto
(c)</t>
  </si>
  <si>
    <t>Ampliaciones/
(Reducciones)</t>
  </si>
  <si>
    <t>01 de enero al 31 de diciembre de 2021</t>
  </si>
  <si>
    <t/>
  </si>
  <si>
    <t>Ampliaciones/
Reducciones</t>
  </si>
  <si>
    <t xml:space="preserve">        A. Personal Administrativo y de Servicio Público</t>
  </si>
  <si>
    <t xml:space="preserve">        B. Magisterio</t>
  </si>
  <si>
    <t xml:space="preserve">        C. Servicios de Salud (C=c1+c2)</t>
  </si>
  <si>
    <t xml:space="preserve">            c1) Personal Administrativo</t>
  </si>
  <si>
    <t xml:space="preserve">            c2) Personal Médico, Paramédico y afín</t>
  </si>
  <si>
    <t xml:space="preserve">        D. Seguridad Pública</t>
  </si>
  <si>
    <t xml:space="preserve">        E. Gastos asociados a la implementación de nuevas leyes federales o reformas a las mismas (E = e1 + e2)</t>
  </si>
  <si>
    <t xml:space="preserve">            e1) Nombre del Programa o Ley 1</t>
  </si>
  <si>
    <t xml:space="preserve">            e2) Nombre del Programa o Ley 2</t>
  </si>
  <si>
    <t xml:space="preserve">        F. Sentencias laborales definitivas</t>
  </si>
  <si>
    <t>Al 31 de diciembre de 2020 y al 31 de diciembre de 2021</t>
  </si>
  <si>
    <t>Del 1 de enero al 31 de diciembre de 2021</t>
  </si>
  <si>
    <t>Guía de Cumplimiento de la Ley de Disciplina Financiera de las Entidades Federativas y Municipios</t>
  </si>
  <si>
    <t>Indicadores de Observancia (c)</t>
  </si>
  <si>
    <t>Implementación</t>
  </si>
  <si>
    <t>Resultado</t>
  </si>
  <si>
    <t>Fundamento (h)</t>
  </si>
  <si>
    <t>Comentarios (i)</t>
  </si>
  <si>
    <t>SI</t>
  </si>
  <si>
    <t>NO</t>
  </si>
  <si>
    <t xml:space="preserve">Fecha estimada de cumplimiento (e) </t>
  </si>
  <si>
    <t>Monto o valor (f)</t>
  </si>
  <si>
    <t>INDICADORES PRESUPUESTARIOS</t>
  </si>
  <si>
    <t>A. INDICADORES CUANTITATIVOS</t>
  </si>
  <si>
    <t>Balance Presupuestario Sostenible (j)</t>
  </si>
  <si>
    <t>a.</t>
  </si>
  <si>
    <t>Propuesto</t>
  </si>
  <si>
    <t>Iniciativa de Ley de Ingresos y Proyecto de Presupuesto de Egresos</t>
  </si>
  <si>
    <t>pesos</t>
  </si>
  <si>
    <t>Art. 6 y 19 de la LDF</t>
  </si>
  <si>
    <t>b.</t>
  </si>
  <si>
    <t>c.</t>
  </si>
  <si>
    <t>Balance Presupuestario de Recursos Disponibles Sostenible (k)</t>
  </si>
  <si>
    <t>Financiamiento Neto dentro del Techo de Financiamiento Neto (l)</t>
  </si>
  <si>
    <t>Art. 6, 19 y 46 de la LDF</t>
  </si>
  <si>
    <t>Recursos destinados a la atención de desastres naturales</t>
  </si>
  <si>
    <t>Asignación al fideicomiso para desastres naturales (m)</t>
  </si>
  <si>
    <t>a.1 Aprobado</t>
  </si>
  <si>
    <t>Art. 9 de la LDF</t>
  </si>
  <si>
    <t>a.2 Pagado</t>
  </si>
  <si>
    <t>Aportación promedio realizada por la Entidad Federativa durante los 5 ejercicios previos, para infraestructura dañada por desastres naturales (n)</t>
  </si>
  <si>
    <t>Saldo del fideicomiso para desastres naturales (o)</t>
  </si>
  <si>
    <t>d.</t>
  </si>
  <si>
    <t>Costo promedio de los últimos 5 ejercicios de la reconstrucción de infraestructura dañada por desastres naturales (p)</t>
  </si>
  <si>
    <t>Techo para servicios personales (q)</t>
  </si>
  <si>
    <t xml:space="preserve">a. </t>
  </si>
  <si>
    <t>Asignación en el Presupuesto de Egresos</t>
  </si>
  <si>
    <t>Art. 10 y 21 de la LDF</t>
  </si>
  <si>
    <t xml:space="preserve">b. </t>
  </si>
  <si>
    <t>Art. 13 fracc. V y 21 de la LDF</t>
  </si>
  <si>
    <t xml:space="preserve">Previsiones de gasto para compromisos de pago derivados de APPs (r) </t>
  </si>
  <si>
    <t>Art. 11 y 21 de la LDF</t>
  </si>
  <si>
    <t>Techo de ADEFAS para el ejercicio fiscal (s)</t>
  </si>
  <si>
    <t>Art. 12 y 20 de la LDF</t>
  </si>
  <si>
    <t>B. INDICADORES CUALITATIVOS</t>
  </si>
  <si>
    <t>Objetivos anuales, estrategias y metas para el ejercicio fiscal (t)</t>
  </si>
  <si>
    <t>Art. 5 y 18 de la LDF</t>
  </si>
  <si>
    <t>Proyecciones de ejercicios posteriores (u)</t>
  </si>
  <si>
    <t>Resultados de ejercicios fiscales anteriores y el ejercicio fiscal en cuestión (w)</t>
  </si>
  <si>
    <t>e.</t>
  </si>
  <si>
    <t>Estudio actuarial de las pensiones de sus trabajadores (x)</t>
  </si>
  <si>
    <t>Balance Presupuestario de Recursos Disponibles, en caso de ser negativo</t>
  </si>
  <si>
    <t>Fuente de recursos para cubrir el Balance Presupuestario de Recursos Disponibles negativo (z)</t>
  </si>
  <si>
    <t>Número de ejercicios fiscales y acciones necesarias para cubrir el Balance Presupuestario de Recursos Disponibles negativo (aa)</t>
  </si>
  <si>
    <t>Informes Trimestrales sobre el avance de las acciones para recuperar el Balance Presupuestario de Recursos Disponibles (bb)</t>
  </si>
  <si>
    <t>Servicios Personales</t>
  </si>
  <si>
    <t>Remuneraciones de los servidores públicos (cc)</t>
  </si>
  <si>
    <t>Previsiones salariales y económicas para cubrir incrementos salariales, creación de plazas y otros (dd)</t>
  </si>
  <si>
    <t>INDICADORES DEL EJERCICIO PRESUPUESTARIO</t>
  </si>
  <si>
    <t>Ingresos Excedentes derivados de Ingresos de Libre Disposición</t>
  </si>
  <si>
    <t>Monto de Ingresos Excedentes derivados de ILD (ee)</t>
  </si>
  <si>
    <t>Art. 14 y 21 de la LDF</t>
  </si>
  <si>
    <t>Art. Noveno Transitorio de la LDF</t>
  </si>
  <si>
    <t>Art. 13 frac. III y 21 de la LDF</t>
  </si>
  <si>
    <t>Art. 13 frac. VII y 21 de la LDF</t>
  </si>
  <si>
    <t>INDICADORES DE DEUDA PÚBLICA</t>
  </si>
  <si>
    <t>Obligaciones a Corto Plazo</t>
  </si>
  <si>
    <t>Art. 30 frac. I de la LDF</t>
  </si>
  <si>
    <t>PODER EJECUTIVO (a)</t>
  </si>
  <si>
    <t>Del 1 de enero al 31 de diciembre de 2021 (b)</t>
  </si>
  <si>
    <t>Estimada/Aprobado</t>
  </si>
  <si>
    <t>Mecanismo de
Verificación (d)</t>
  </si>
  <si>
    <t>Unidad (pesos/
porcentaje) (g)</t>
  </si>
  <si>
    <t>Iniciativa de Ley de Ingresos
y Proyecto de Presupuesto
de Egresos</t>
  </si>
  <si>
    <t xml:space="preserve">Ley de Ingresos y
Presupuesto de Egresos </t>
  </si>
  <si>
    <t>Cuenta Pública / Formato 4
LDF</t>
  </si>
  <si>
    <t>Descripción de riesgos relevantes y propuestas de acción para
enfrentarlos (v)</t>
  </si>
  <si>
    <t>Razones excepcionales que justifican el Balance Presupuestario de
Recursos Disponibles negativo (y)</t>
  </si>
  <si>
    <t>Monto de Ingresos Excedentes derivados de ILD destinados al fin del
A.14, fracción I de la LDF (ff)</t>
  </si>
  <si>
    <t>Monto de Ingresos Excedentes derivados de ILD destinados al fin del
A.14, fracción II, a) de la LDF (gg)</t>
  </si>
  <si>
    <t>Monto de Ingresos Excedentes derivados de ILD destinados al fin del
A.14, fracción II, b) de la LDF (hh)</t>
  </si>
  <si>
    <t>Monto de Ingresos Excedentes derivados de ILD destinados al fin del
artículo noveno transitorio de la LDF (ii)</t>
  </si>
  <si>
    <t>f</t>
  </si>
  <si>
    <t>g</t>
  </si>
  <si>
    <t>Análisis Costo-Beneficio para programas o proyectos de inversión
mayores a 10 millones de UDIS (ll)</t>
  </si>
  <si>
    <t>Análisis de conveniencia y análisis de transferencia de riesgos de los proyectos APPs (mm)</t>
  </si>
  <si>
    <t>Identificación de población objetivo, destino y temporalidad de subsidios
(nn)</t>
  </si>
  <si>
    <t>Límite de Obligaciones a Corto Plazo (oo)</t>
  </si>
  <si>
    <t>Obligaciones a Corto Plazo (pp)</t>
  </si>
  <si>
    <t>V. Balance Presupuestario de Recursos Disponibles (V = A1 + A3.1 – B 1 + C1)</t>
  </si>
  <si>
    <t>Monto pagado de la inversión al 31 de diciembre de 2021 (k)</t>
  </si>
  <si>
    <t>Monto pagado de la inversión actualizado al 31 de diciembre de 2021 (l)</t>
  </si>
  <si>
    <t>Saldo pendiente por pagar de la inversión al 31 de diciembre de 2021 (m = g - l)</t>
  </si>
  <si>
    <t xml:space="preserve">c. </t>
  </si>
  <si>
    <t>x</t>
  </si>
  <si>
    <t>Proyecto de Presupuesto de Egresos / Anexo 5.2</t>
  </si>
  <si>
    <t>Presupuesto de Egresos / Anexo 5.2</t>
  </si>
  <si>
    <t>Cuenta Pública / Tomo II / Formato 4 LDF</t>
  </si>
  <si>
    <t>Presupuesto de Egresos, Anexo 9</t>
  </si>
  <si>
    <t>Cuenta Pública / Tomo VII</t>
  </si>
  <si>
    <t>N.A.</t>
  </si>
  <si>
    <t>Presupuesto de Egresos,
Anexo 19.2</t>
  </si>
  <si>
    <t>Cuenta Pública / Formato 6d)</t>
  </si>
  <si>
    <t xml:space="preserve">Proyecto de Presupuesto de Egresos 2021. Presupuesto SEDECULTA 3290 Otros Financiamientos  </t>
  </si>
  <si>
    <t>Proyecto de Presupuesto de Egresos 2021 / Anexo 5.2</t>
  </si>
  <si>
    <t>Presupuesto de Egresos 2021 / Anexo 5.2</t>
  </si>
  <si>
    <t>Cuenta Pública /Formato 6a)</t>
  </si>
  <si>
    <t xml:space="preserve"> Iniciativa de Ley de Ingresos /Exposición de Motivos, fracción III y Proyecto de Presupuesto de Egresos 2021 Exposición de Motivos</t>
  </si>
  <si>
    <t>Iniciativa de Ley de Ingreso / Anexo I  y Proyecto de Presupuesto de Egresos / Anexo 16.2</t>
  </si>
  <si>
    <t>Iniciativa de Ley de Ingresos/ Exposición de motivos, fracción V, y del Proyecto de Presupuesto / Apartado 2.4</t>
  </si>
  <si>
    <t>Iniciativa de Ley de Ingresos / Anexo II y Presupuesto de Egresos /Formatos 16.3</t>
  </si>
  <si>
    <t>Proyecto de Presupuesto de Egresos /Anexo 16.10</t>
  </si>
  <si>
    <t>Presupuesto de Egresos Tomos II al IV Formatos de Recursos Humanos</t>
  </si>
  <si>
    <t>La estimación de los incrementos salariales se integran  en el presupuesto de Servicios Personales.</t>
  </si>
  <si>
    <t>Presupuesto de Egresos / Tomo V</t>
  </si>
  <si>
    <t>No hubo ingresos excedentes derivados de ILD</t>
  </si>
  <si>
    <t>Apegados a los Arts. 30 y 31 de la LDFEFM 6% de los ingresos totales sin incluir el financiamiento neto / Ley de Ingresos</t>
  </si>
  <si>
    <t>Saldo de b. Documentos por Pagar a Corto Plazo del Formato 1. Estado de Situación Financiera</t>
  </si>
  <si>
    <t>No se contrato durante el 2021 nungún proyecto de APPs</t>
  </si>
  <si>
    <t>Monto de Ingresos Excedentes derivados de ILD en un nivel de
endeudamiento sostenible de acuerdo al Sistema de Alertas hasta por el 5% de los recursos para cubrir el Gasto Corriente (kk)</t>
  </si>
  <si>
    <t>Monto de Ingresos Excedentes derivados de ILD destinados al fin
señalado por el Artículo 14, párrafo segundo y en el artículo 21 y Noveno Transitorio de la LDF (jj)</t>
  </si>
  <si>
    <t>Unidad de Gestión de la Inversión (UGI) de la SAF y Liga:
https://www.yucatan.gob.mx/docs/transparencia/disciplina_financiera/2018_2024/PPI21.xlsx</t>
  </si>
  <si>
    <t xml:space="preserve">        a) Gran Museo del Mundo Maya de Mérida</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</si>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</sst>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0.00_ ;[Red]\-#,##0.00\ "/>
  </numFmts>
  <fonts count="22" x14ac:knownFonts="1">
    <font>
      <sz val="11"/>
      <color theme="1"/>
      <name val="Calibri"/>
      <family val="2"/>
      <scheme val="minor"/>
    </font>
    <font>
      <b/>
      <sz val="10"/>
      <color theme="1"/>
      <name val="Barlow"/>
    </font>
    <font>
      <sz val="10"/>
      <color theme="1"/>
      <name val="Barlow"/>
    </font>
    <font>
      <b/>
      <sz val="10"/>
      <color theme="0"/>
      <name val="Barlow"/>
    </font>
    <font>
      <sz val="11"/>
      <color theme="1"/>
      <name val="Calibri"/>
      <family val="2"/>
      <scheme val="minor"/>
    </font>
    <font>
      <sz val="11"/>
      <color rgb="FF000000"/>
      <name val="Calibri"/>
      <family val="2"/>
      <scheme val="minor"/>
    </font>
    <font>
      <b/>
      <sz val="10"/>
      <color rgb="FFFF0000"/>
      <name val="Barlow"/>
    </font>
    <font>
      <b/>
      <sz val="10"/>
      <name val="Barlow"/>
    </font>
    <font>
      <sz val="10"/>
      <name val="Barlow"/>
    </font>
    <font>
      <vertAlign val="superscript"/>
      <sz val="10"/>
      <color theme="1"/>
      <name val="Barlow"/>
    </font>
    <font>
      <b/>
      <vertAlign val="superscript"/>
      <sz val="10"/>
      <color theme="1"/>
      <name val="Barlow"/>
    </font>
    <font>
      <sz val="10"/>
      <color theme="1"/>
      <name val="Calibri"/>
      <family val="2"/>
      <scheme val="minor"/>
    </font>
    <font>
      <b/>
      <sz val="10"/>
      <color rgb="FF000000"/>
      <name val="Barlow"/>
    </font>
    <font>
      <sz val="10"/>
      <color rgb="FF000000"/>
      <name val="Barlow"/>
    </font>
    <font>
      <b/>
      <sz val="10"/>
      <color rgb="FFFFFFFF"/>
      <name val="Barlow"/>
    </font>
    <font>
      <u/>
      <sz val="11"/>
      <color theme="10"/>
      <name val="Calibri"/>
      <family val="2"/>
      <scheme val="minor"/>
    </font>
    <font>
      <sz val="12"/>
      <name val="Barlow"/>
    </font>
    <font>
      <b/>
      <sz val="12"/>
      <name val="Barlow"/>
    </font>
    <font>
      <i/>
      <sz val="12"/>
      <name val="Barlow"/>
    </font>
    <font>
      <u/>
      <sz val="12"/>
      <name val="Barlow"/>
    </font>
    <font>
      <sz val="11"/>
      <color theme="1"/>
      <name val="Barlow"/>
    </font>
    <font>
      <b/>
      <sz val="11"/>
      <color theme="1"/>
      <name val="Barlow"/>
    </font>
  </fonts>
  <fills count="5">
    <fill>
      <patternFill patternType="none"/>
    </fill>
    <fill>
      <patternFill patternType="gray125"/>
    </fill>
    <fill>
      <patternFill patternType="solid">
        <fgColor indexed="65" tint="-0.49995422223578601"/>
        <bgColor indexed="64"/>
      </patternFill>
    </fill>
    <fill>
      <patternFill patternType="solid">
        <fgColor rgb="FF808080"/>
      </patternFill>
    </fill>
    <fill>
      <patternFill patternType="solid">
        <fgColor theme="0"/>
        <bgColor indexed="64"/>
      </patternFill>
    </fill>
  </fills>
  <borders count="2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top/>
      <bottom style="thin">
        <color indexed="64"/>
      </bottom>
      <diagonal/>
    </border>
    <border>
      <left style="thin">
        <color auto="1"/>
      </left>
      <right/>
      <top style="thin">
        <color indexed="64"/>
      </top>
      <bottom/>
      <diagonal/>
    </border>
    <border>
      <left/>
      <right style="thin">
        <color auto="1"/>
      </right>
      <top/>
      <bottom/>
      <diagonal/>
    </border>
    <border>
      <left/>
      <right style="thin">
        <color auto="1"/>
      </right>
      <top/>
      <bottom style="thin">
        <color indexed="64"/>
      </bottom>
      <diagonal/>
    </border>
    <border>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right/>
      <top style="thin">
        <color rgb="FF000000"/>
      </top>
      <bottom/>
      <diagonal/>
    </border>
    <border>
      <left style="thin">
        <color indexed="64"/>
      </left>
      <right style="thin">
        <color indexed="64"/>
      </right>
      <top/>
      <bottom/>
      <diagonal/>
    </border>
  </borders>
  <cellStyleXfs count="6">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3" fontId="4" fillId="0" borderId="0" applyFont="0" applyFill="0" applyBorder="0" applyAlignment="0" applyProtection="0"/>
    <xf numFmtId="0" fontId="15" fillId="0" borderId="0" applyNumberFormat="0" applyFill="0" applyBorder="0" applyAlignment="0" applyProtection="0"/>
  </cellStyleXfs>
  <cellXfs count="309">
    <xf numFmtId="0" fontId="0" fillId="0" borderId="0" xfId="0"/>
    <xf numFmtId="0" fontId="2" fillId="0" borderId="0" xfId="0" applyFont="1"/>
    <xf numFmtId="0" fontId="3" fillId="2" borderId="2"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164" fontId="1" fillId="0" borderId="1" xfId="0" applyNumberFormat="1" applyFont="1" applyBorder="1"/>
    <xf numFmtId="164" fontId="1" fillId="0" borderId="4" xfId="0" applyNumberFormat="1" applyFont="1" applyBorder="1"/>
    <xf numFmtId="164" fontId="2" fillId="0" borderId="0" xfId="0" applyNumberFormat="1" applyFont="1" applyBorder="1"/>
    <xf numFmtId="164" fontId="2" fillId="0" borderId="5" xfId="0" applyNumberFormat="1" applyFont="1" applyBorder="1"/>
    <xf numFmtId="164" fontId="1" fillId="0" borderId="0" xfId="0" applyNumberFormat="1" applyFont="1" applyBorder="1"/>
    <xf numFmtId="164" fontId="1" fillId="0" borderId="5" xfId="0" applyNumberFormat="1" applyFont="1" applyBorder="1"/>
    <xf numFmtId="164" fontId="2" fillId="0" borderId="3" xfId="0" applyNumberFormat="1" applyFont="1" applyBorder="1"/>
    <xf numFmtId="0" fontId="2" fillId="0" borderId="10" xfId="0" applyFont="1" applyBorder="1" applyAlignment="1">
      <alignment wrapText="1"/>
    </xf>
    <xf numFmtId="164" fontId="2" fillId="0" borderId="1" xfId="0" applyNumberFormat="1" applyFont="1" applyBorder="1"/>
    <xf numFmtId="164" fontId="2" fillId="0" borderId="13" xfId="0" applyNumberFormat="1" applyFont="1" applyBorder="1"/>
    <xf numFmtId="0" fontId="1" fillId="0" borderId="8" xfId="0" applyFont="1" applyBorder="1" applyAlignment="1">
      <alignment wrapText="1"/>
    </xf>
    <xf numFmtId="164" fontId="1" fillId="0" borderId="11" xfId="0" applyNumberFormat="1" applyFont="1" applyBorder="1"/>
    <xf numFmtId="0" fontId="2" fillId="0" borderId="8" xfId="0" applyFont="1" applyBorder="1" applyAlignment="1">
      <alignment wrapText="1"/>
    </xf>
    <xf numFmtId="164" fontId="2" fillId="0" borderId="11" xfId="0" applyNumberFormat="1" applyFont="1" applyBorder="1"/>
    <xf numFmtId="164" fontId="2" fillId="0" borderId="12" xfId="0" applyNumberFormat="1" applyFont="1" applyBorder="1"/>
    <xf numFmtId="164" fontId="1" fillId="0" borderId="13" xfId="0" applyNumberFormat="1" applyFont="1" applyBorder="1"/>
    <xf numFmtId="164" fontId="2" fillId="0" borderId="0" xfId="0" applyNumberFormat="1" applyFont="1"/>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8" xfId="0" applyFont="1" applyBorder="1"/>
    <xf numFmtId="0" fontId="1" fillId="0" borderId="0" xfId="0" applyFont="1" applyBorder="1"/>
    <xf numFmtId="0" fontId="2" fillId="0" borderId="8" xfId="0" applyFont="1" applyBorder="1"/>
    <xf numFmtId="0" fontId="2" fillId="0" borderId="0" xfId="0" applyFont="1" applyBorder="1"/>
    <xf numFmtId="0" fontId="2" fillId="0" borderId="0" xfId="0" applyFont="1"/>
    <xf numFmtId="44" fontId="2" fillId="0" borderId="0" xfId="1" applyFont="1"/>
    <xf numFmtId="0" fontId="3" fillId="2" borderId="12" xfId="0" applyFont="1" applyFill="1" applyBorder="1" applyAlignment="1">
      <alignment horizontal="center" vertical="center" wrapText="1"/>
    </xf>
    <xf numFmtId="0" fontId="1" fillId="0" borderId="10" xfId="0" applyFont="1" applyBorder="1" applyAlignment="1">
      <alignment wrapText="1"/>
    </xf>
    <xf numFmtId="0" fontId="2" fillId="0" borderId="0" xfId="0" applyFont="1" applyBorder="1" applyAlignment="1">
      <alignment horizontal="center"/>
    </xf>
    <xf numFmtId="10" fontId="2" fillId="0" borderId="11" xfId="2" applyNumberFormat="1" applyFont="1" applyBorder="1"/>
    <xf numFmtId="164" fontId="7" fillId="0" borderId="1" xfId="0" applyNumberFormat="1" applyFont="1" applyBorder="1"/>
    <xf numFmtId="164" fontId="7" fillId="0" borderId="0" xfId="0" applyNumberFormat="1" applyFont="1" applyBorder="1"/>
    <xf numFmtId="164" fontId="8" fillId="0" borderId="0" xfId="0" applyNumberFormat="1" applyFont="1" applyBorder="1"/>
    <xf numFmtId="0" fontId="2" fillId="0" borderId="8" xfId="0" applyFont="1" applyBorder="1"/>
    <xf numFmtId="0" fontId="2" fillId="0" borderId="0" xfId="0" applyFont="1" applyBorder="1"/>
    <xf numFmtId="0" fontId="1" fillId="0" borderId="10" xfId="0" applyFont="1" applyBorder="1"/>
    <xf numFmtId="0" fontId="1" fillId="0" borderId="8" xfId="0" applyFont="1" applyBorder="1"/>
    <xf numFmtId="0" fontId="2" fillId="0" borderId="0" xfId="0" applyFont="1"/>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7" fillId="0" borderId="11" xfId="0" applyNumberFormat="1" applyFont="1" applyBorder="1"/>
    <xf numFmtId="164" fontId="8" fillId="0" borderId="11" xfId="0" applyNumberFormat="1" applyFont="1" applyBorder="1"/>
    <xf numFmtId="164" fontId="7" fillId="0" borderId="0" xfId="0" applyNumberFormat="1" applyFont="1" applyFill="1" applyBorder="1"/>
    <xf numFmtId="164" fontId="8" fillId="0" borderId="0" xfId="0" applyNumberFormat="1" applyFont="1" applyFill="1" applyBorder="1"/>
    <xf numFmtId="164" fontId="7" fillId="0" borderId="1" xfId="0" applyNumberFormat="1" applyFont="1" applyFill="1" applyBorder="1"/>
    <xf numFmtId="164" fontId="7" fillId="0" borderId="13" xfId="0" applyNumberFormat="1" applyFont="1" applyFill="1" applyBorder="1"/>
    <xf numFmtId="164" fontId="8" fillId="0" borderId="11" xfId="0" applyNumberFormat="1" applyFont="1" applyFill="1" applyBorder="1"/>
    <xf numFmtId="164" fontId="7" fillId="0" borderId="11" xfId="0" applyNumberFormat="1" applyFont="1" applyFill="1" applyBorder="1"/>
    <xf numFmtId="0" fontId="1" fillId="0" borderId="3" xfId="0" applyFont="1" applyBorder="1"/>
    <xf numFmtId="164" fontId="1" fillId="0" borderId="3" xfId="0" applyNumberFormat="1" applyFont="1" applyBorder="1"/>
    <xf numFmtId="164" fontId="1" fillId="0" borderId="12" xfId="0" applyNumberFormat="1" applyFont="1" applyBorder="1"/>
    <xf numFmtId="0" fontId="3" fillId="2" borderId="15" xfId="0" applyFont="1" applyFill="1" applyBorder="1" applyAlignment="1">
      <alignment horizontal="center" vertical="center" wrapText="1"/>
    </xf>
    <xf numFmtId="0" fontId="2" fillId="0" borderId="3" xfId="0" applyFont="1" applyBorder="1" applyAlignment="1">
      <alignment horizontal="center"/>
    </xf>
    <xf numFmtId="10" fontId="2" fillId="0" borderId="12" xfId="2" applyNumberFormat="1" applyFont="1" applyBorder="1"/>
    <xf numFmtId="0" fontId="0" fillId="0" borderId="0" xfId="0" applyBorder="1"/>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1" fillId="0" borderId="9" xfId="0" applyFont="1" applyBorder="1"/>
    <xf numFmtId="164" fontId="7" fillId="0" borderId="3" xfId="0" applyNumberFormat="1" applyFont="1" applyFill="1" applyBorder="1"/>
    <xf numFmtId="164" fontId="7" fillId="0" borderId="12" xfId="0" applyNumberFormat="1" applyFont="1" applyFill="1" applyBorder="1"/>
    <xf numFmtId="164" fontId="7" fillId="0" borderId="3" xfId="0" applyNumberFormat="1" applyFont="1" applyBorder="1"/>
    <xf numFmtId="164" fontId="7" fillId="0" borderId="12" xfId="0" applyNumberFormat="1" applyFont="1" applyBorder="1"/>
    <xf numFmtId="0" fontId="3" fillId="2" borderId="16" xfId="0" applyFont="1" applyFill="1" applyBorder="1" applyAlignment="1">
      <alignment horizontal="center"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11" fillId="0" borderId="0" xfId="0" applyFont="1"/>
    <xf numFmtId="0" fontId="1" fillId="0" borderId="9" xfId="0" applyFont="1" applyBorder="1" applyAlignment="1">
      <alignment wrapText="1"/>
    </xf>
    <xf numFmtId="0" fontId="1" fillId="0" borderId="8" xfId="0" applyFont="1" applyBorder="1"/>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10" xfId="0" applyFont="1" applyBorder="1"/>
    <xf numFmtId="0" fontId="3" fillId="2" borderId="7" xfId="0" applyFont="1" applyFill="1" applyBorder="1" applyAlignment="1">
      <alignment horizontal="center" vertical="center" wrapText="1"/>
    </xf>
    <xf numFmtId="0" fontId="2" fillId="0" borderId="9" xfId="0" applyFont="1" applyBorder="1" applyAlignment="1">
      <alignment wrapText="1"/>
    </xf>
    <xf numFmtId="0" fontId="1" fillId="0" borderId="1" xfId="0" applyFont="1" applyBorder="1" applyAlignment="1">
      <alignment wrapText="1"/>
    </xf>
    <xf numFmtId="164" fontId="1" fillId="0" borderId="1" xfId="0" applyNumberFormat="1" applyFont="1" applyBorder="1" applyAlignment="1">
      <alignment wrapText="1"/>
    </xf>
    <xf numFmtId="164" fontId="1" fillId="0" borderId="13" xfId="0" applyNumberFormat="1" applyFont="1" applyBorder="1" applyAlignment="1">
      <alignment wrapText="1"/>
    </xf>
    <xf numFmtId="14" fontId="2" fillId="0" borderId="0" xfId="0" applyNumberFormat="1" applyFont="1" applyBorder="1" applyAlignment="1">
      <alignment wrapText="1"/>
    </xf>
    <xf numFmtId="14" fontId="2" fillId="0" borderId="0" xfId="0" applyNumberFormat="1" applyFont="1" applyFill="1" applyBorder="1" applyAlignment="1">
      <alignment wrapText="1"/>
    </xf>
    <xf numFmtId="8" fontId="2" fillId="0" borderId="0" xfId="1" applyNumberFormat="1" applyFont="1" applyFill="1" applyBorder="1" applyAlignment="1">
      <alignment wrapText="1"/>
    </xf>
    <xf numFmtId="8" fontId="2" fillId="0" borderId="11" xfId="1" applyNumberFormat="1" applyFont="1" applyFill="1" applyBorder="1" applyAlignment="1">
      <alignment wrapText="1"/>
    </xf>
    <xf numFmtId="0" fontId="2" fillId="0" borderId="0" xfId="0" applyFont="1" applyBorder="1" applyAlignment="1">
      <alignment wrapText="1"/>
    </xf>
    <xf numFmtId="0" fontId="2" fillId="0" borderId="11" xfId="0" applyFont="1" applyBorder="1" applyAlignment="1">
      <alignment wrapText="1"/>
    </xf>
    <xf numFmtId="0" fontId="1" fillId="0" borderId="0"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164" fontId="1" fillId="0" borderId="3" xfId="0" applyNumberFormat="1" applyFont="1" applyBorder="1" applyAlignment="1">
      <alignment wrapText="1"/>
    </xf>
    <xf numFmtId="164" fontId="1" fillId="0" borderId="12" xfId="0" applyNumberFormat="1" applyFont="1" applyBorder="1" applyAlignment="1">
      <alignment wrapText="1"/>
    </xf>
    <xf numFmtId="0" fontId="2" fillId="0" borderId="0" xfId="0" applyFont="1" applyAlignment="1">
      <alignment wrapText="1"/>
    </xf>
    <xf numFmtId="164" fontId="2" fillId="0" borderId="0" xfId="0" applyNumberFormat="1" applyFont="1" applyAlignment="1">
      <alignment wrapText="1"/>
    </xf>
    <xf numFmtId="0" fontId="1" fillId="0" borderId="0" xfId="0" applyFont="1" applyBorder="1"/>
    <xf numFmtId="0" fontId="13" fillId="0" borderId="0" xfId="3" applyFont="1"/>
    <xf numFmtId="0" fontId="2" fillId="0" borderId="8" xfId="0" applyFont="1" applyBorder="1"/>
    <xf numFmtId="0" fontId="1" fillId="0" borderId="8" xfId="0" applyFont="1" applyBorder="1"/>
    <xf numFmtId="0" fontId="1" fillId="0" borderId="10" xfId="0" applyFont="1" applyBorder="1"/>
    <xf numFmtId="0" fontId="14" fillId="3" borderId="15" xfId="3" applyFont="1" applyFill="1" applyBorder="1" applyAlignment="1">
      <alignment horizontal="center" vertical="center" wrapText="1"/>
    </xf>
    <xf numFmtId="0" fontId="14" fillId="3" borderId="16" xfId="3" applyFont="1" applyFill="1" applyBorder="1" applyAlignment="1">
      <alignment vertical="center" wrapText="1"/>
    </xf>
    <xf numFmtId="0" fontId="14" fillId="3" borderId="14" xfId="3" applyFont="1" applyFill="1" applyBorder="1" applyAlignment="1">
      <alignment horizontal="center" vertical="center" wrapText="1"/>
    </xf>
    <xf numFmtId="164" fontId="1" fillId="0" borderId="0" xfId="0" applyNumberFormat="1" applyFont="1"/>
    <xf numFmtId="0" fontId="2" fillId="0" borderId="0" xfId="0" applyFont="1" applyAlignment="1">
      <alignment horizontal="center" vertical="center" wrapText="1"/>
    </xf>
    <xf numFmtId="8" fontId="2" fillId="0" borderId="0" xfId="0" applyNumberFormat="1" applyFont="1"/>
    <xf numFmtId="0" fontId="2" fillId="0" borderId="9" xfId="0" applyFont="1" applyBorder="1"/>
    <xf numFmtId="0" fontId="2" fillId="0" borderId="3" xfId="0" applyFont="1" applyBorder="1"/>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8" xfId="0" applyFont="1" applyBorder="1"/>
    <xf numFmtId="0" fontId="2" fillId="0" borderId="0" xfId="0" applyFont="1" applyBorder="1"/>
    <xf numFmtId="0" fontId="2" fillId="0" borderId="9" xfId="0" applyFont="1" applyBorder="1"/>
    <xf numFmtId="0" fontId="1" fillId="0" borderId="1" xfId="0" applyFont="1" applyBorder="1"/>
    <xf numFmtId="0" fontId="14" fillId="3" borderId="2" xfId="3" applyFont="1" applyFill="1" applyBorder="1" applyAlignment="1">
      <alignment horizontal="center" vertical="center" wrapText="1"/>
    </xf>
    <xf numFmtId="0" fontId="2" fillId="0" borderId="0" xfId="0" applyFont="1" applyFill="1" applyBorder="1"/>
    <xf numFmtId="4" fontId="12" fillId="0" borderId="0" xfId="3" applyNumberFormat="1" applyFont="1" applyFill="1" applyAlignment="1">
      <alignment horizontal="right" vertical="center" wrapText="1"/>
    </xf>
    <xf numFmtId="4" fontId="13" fillId="0" borderId="0" xfId="3" applyNumberFormat="1" applyFont="1" applyFill="1" applyAlignment="1">
      <alignment horizontal="right" vertical="center" wrapText="1"/>
    </xf>
    <xf numFmtId="4" fontId="12" fillId="0" borderId="17" xfId="3" applyNumberFormat="1" applyFont="1" applyFill="1" applyBorder="1" applyAlignment="1">
      <alignment horizontal="right" vertical="center" wrapText="1"/>
    </xf>
    <xf numFmtId="0" fontId="12" fillId="0" borderId="16" xfId="3" applyFont="1" applyFill="1" applyBorder="1" applyAlignment="1">
      <alignment horizontal="left" vertical="center" wrapText="1"/>
    </xf>
    <xf numFmtId="0" fontId="13" fillId="0" borderId="19" xfId="3" applyFont="1" applyFill="1" applyBorder="1" applyAlignment="1">
      <alignment horizontal="left" vertical="center" wrapText="1"/>
    </xf>
    <xf numFmtId="0" fontId="12" fillId="0" borderId="19" xfId="3" applyFont="1" applyFill="1" applyBorder="1" applyAlignment="1">
      <alignment horizontal="left" vertical="center" wrapText="1"/>
    </xf>
    <xf numFmtId="0" fontId="12" fillId="0" borderId="14" xfId="3" applyFont="1" applyFill="1" applyBorder="1" applyAlignment="1">
      <alignment horizontal="left" vertical="center" wrapText="1"/>
    </xf>
    <xf numFmtId="4" fontId="12" fillId="0" borderId="16" xfId="3" applyNumberFormat="1" applyFont="1" applyFill="1" applyBorder="1" applyAlignment="1">
      <alignment horizontal="right" vertical="center" wrapText="1"/>
    </xf>
    <xf numFmtId="4" fontId="13" fillId="0" borderId="19" xfId="3" applyNumberFormat="1" applyFont="1" applyFill="1" applyBorder="1" applyAlignment="1">
      <alignment horizontal="right" vertical="center" wrapText="1"/>
    </xf>
    <xf numFmtId="4" fontId="12" fillId="0" borderId="19" xfId="3" applyNumberFormat="1" applyFont="1" applyFill="1" applyBorder="1" applyAlignment="1">
      <alignment horizontal="right" vertical="center" wrapText="1"/>
    </xf>
    <xf numFmtId="4" fontId="12" fillId="0" borderId="14" xfId="3" applyNumberFormat="1" applyFont="1" applyFill="1" applyBorder="1" applyAlignment="1">
      <alignment horizontal="right" vertical="center" wrapText="1"/>
    </xf>
    <xf numFmtId="0" fontId="2" fillId="0" borderId="0" xfId="0" applyFont="1" applyBorder="1"/>
    <xf numFmtId="0" fontId="16" fillId="0" borderId="0" xfId="0" applyFont="1" applyFill="1"/>
    <xf numFmtId="0" fontId="16" fillId="0" borderId="16"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3" xfId="0" applyFont="1" applyFill="1" applyBorder="1" applyAlignment="1">
      <alignment vertical="center" wrapText="1"/>
    </xf>
    <xf numFmtId="0" fontId="17" fillId="0" borderId="10" xfId="0" applyFont="1" applyFill="1" applyBorder="1" applyAlignment="1">
      <alignment horizontal="left" vertical="center" wrapText="1"/>
    </xf>
    <xf numFmtId="0" fontId="17" fillId="0" borderId="6"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17" fillId="0" borderId="6" xfId="0" applyFont="1" applyFill="1" applyBorder="1" applyAlignment="1">
      <alignment vertical="center" wrapText="1"/>
    </xf>
    <xf numFmtId="0" fontId="17" fillId="0" borderId="7" xfId="0" applyFont="1" applyFill="1" applyBorder="1" applyAlignment="1">
      <alignment horizontal="center" vertical="center" wrapText="1"/>
    </xf>
    <xf numFmtId="0" fontId="17" fillId="0" borderId="0" xfId="0" applyFont="1" applyFill="1"/>
    <xf numFmtId="0" fontId="16" fillId="0" borderId="10"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13" xfId="0" applyFont="1" applyFill="1" applyBorder="1" applyAlignment="1">
      <alignment vertical="center" wrapText="1"/>
    </xf>
    <xf numFmtId="0" fontId="16" fillId="0" borderId="12"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4" xfId="0" applyFont="1" applyFill="1" applyBorder="1" applyAlignment="1">
      <alignment vertical="center" wrapText="1"/>
    </xf>
    <xf numFmtId="0" fontId="19" fillId="0" borderId="14" xfId="5" applyFont="1" applyFill="1" applyBorder="1" applyAlignment="1">
      <alignment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vertical="center" wrapText="1"/>
    </xf>
    <xf numFmtId="6" fontId="16" fillId="0" borderId="15" xfId="0" applyNumberFormat="1" applyFont="1" applyFill="1" applyBorder="1" applyAlignment="1">
      <alignment horizontal="right" vertical="center" wrapText="1"/>
    </xf>
    <xf numFmtId="0" fontId="19" fillId="0" borderId="15" xfId="5" applyFont="1" applyFill="1" applyBorder="1" applyAlignment="1">
      <alignment vertical="center" wrapText="1"/>
    </xf>
    <xf numFmtId="0" fontId="17" fillId="0" borderId="1" xfId="0" applyFont="1" applyFill="1" applyBorder="1" applyAlignment="1">
      <alignment vertical="center"/>
    </xf>
    <xf numFmtId="0" fontId="16" fillId="0" borderId="2" xfId="0" applyFont="1" applyFill="1" applyBorder="1" applyAlignment="1">
      <alignment horizontal="left" vertical="center" wrapText="1"/>
    </xf>
    <xf numFmtId="0" fontId="18" fillId="0" borderId="6" xfId="0" applyFont="1" applyFill="1" applyBorder="1" applyAlignment="1">
      <alignment horizontal="center" vertical="center"/>
    </xf>
    <xf numFmtId="0" fontId="18" fillId="0" borderId="7" xfId="0" applyFont="1" applyFill="1" applyBorder="1" applyAlignment="1">
      <alignment vertical="center" wrapText="1"/>
    </xf>
    <xf numFmtId="0" fontId="16" fillId="0" borderId="0" xfId="0" applyFont="1" applyFill="1" applyAlignment="1">
      <alignment horizontal="left" vertical="center"/>
    </xf>
    <xf numFmtId="0" fontId="16" fillId="0" borderId="0" xfId="0" applyFont="1" applyFill="1" applyAlignment="1">
      <alignment horizontal="left"/>
    </xf>
    <xf numFmtId="0" fontId="17" fillId="0" borderId="1" xfId="0" applyFont="1" applyFill="1" applyBorder="1" applyAlignment="1">
      <alignment vertical="center" wrapText="1"/>
    </xf>
    <xf numFmtId="0" fontId="17" fillId="0" borderId="2" xfId="0" applyFont="1" applyFill="1" applyBorder="1" applyAlignment="1">
      <alignment horizontal="center" vertical="center"/>
    </xf>
    <xf numFmtId="0" fontId="17" fillId="0" borderId="7" xfId="0"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3"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vertical="center" wrapText="1"/>
    </xf>
    <xf numFmtId="0" fontId="18" fillId="0" borderId="10" xfId="0" applyFont="1" applyFill="1" applyBorder="1" applyAlignment="1">
      <alignment horizontal="left" vertical="center" wrapText="1"/>
    </xf>
    <xf numFmtId="0" fontId="18" fillId="0" borderId="1" xfId="0" applyFont="1" applyFill="1" applyBorder="1" applyAlignment="1">
      <alignment vertical="center"/>
    </xf>
    <xf numFmtId="0" fontId="17" fillId="0" borderId="8" xfId="0" applyFont="1" applyFill="1" applyBorder="1" applyAlignment="1">
      <alignment horizontal="left" vertical="center" wrapText="1"/>
    </xf>
    <xf numFmtId="0" fontId="17" fillId="0" borderId="0" xfId="0" applyFont="1" applyFill="1" applyBorder="1" applyAlignment="1">
      <alignment vertical="center"/>
    </xf>
    <xf numFmtId="0" fontId="7" fillId="0" borderId="6"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16" fillId="0" borderId="16" xfId="0" applyFont="1" applyFill="1" applyBorder="1" applyAlignment="1">
      <alignment vertical="center" wrapText="1"/>
    </xf>
    <xf numFmtId="0" fontId="8" fillId="0" borderId="1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0" borderId="3" xfId="0" applyFont="1" applyFill="1" applyBorder="1" applyAlignment="1">
      <alignment vertical="center" wrapText="1"/>
    </xf>
    <xf numFmtId="0" fontId="16" fillId="0" borderId="7" xfId="0" applyFont="1" applyFill="1" applyBorder="1" applyAlignment="1">
      <alignment vertical="center" wrapText="1"/>
    </xf>
    <xf numFmtId="0" fontId="18"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6" xfId="0" applyFont="1" applyFill="1" applyBorder="1" applyAlignment="1">
      <alignment horizontal="justify" vertical="center"/>
    </xf>
    <xf numFmtId="0" fontId="16" fillId="0" borderId="6" xfId="0" applyFont="1" applyFill="1" applyBorder="1" applyAlignment="1">
      <alignment horizontal="left" vertical="center"/>
    </xf>
    <xf numFmtId="0" fontId="16" fillId="0" borderId="7" xfId="0" applyFont="1" applyFill="1" applyBorder="1" applyAlignment="1">
      <alignment horizontal="justify" vertical="center"/>
    </xf>
    <xf numFmtId="0" fontId="18" fillId="0" borderId="9"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12" xfId="0" applyFont="1" applyFill="1" applyBorder="1" applyAlignment="1">
      <alignment vertical="center" wrapText="1"/>
    </xf>
    <xf numFmtId="0" fontId="17" fillId="0" borderId="2" xfId="0" applyFont="1" applyFill="1" applyBorder="1" applyAlignment="1">
      <alignment horizontal="left" vertical="center" wrapText="1"/>
    </xf>
    <xf numFmtId="0" fontId="20" fillId="0" borderId="0" xfId="0" applyFont="1"/>
    <xf numFmtId="0" fontId="20" fillId="0" borderId="0" xfId="0" applyFont="1" applyBorder="1"/>
    <xf numFmtId="0" fontId="3" fillId="2" borderId="3" xfId="0" applyFont="1" applyFill="1" applyBorder="1" applyAlignment="1">
      <alignment horizontal="center" vertical="center" wrapText="1"/>
    </xf>
    <xf numFmtId="43" fontId="16" fillId="0" borderId="0" xfId="4" applyFont="1" applyFill="1" applyAlignment="1">
      <alignment horizontal="left"/>
    </xf>
    <xf numFmtId="8" fontId="2" fillId="0" borderId="0" xfId="0" applyNumberFormat="1" applyFont="1" applyBorder="1"/>
    <xf numFmtId="0" fontId="1" fillId="0" borderId="0" xfId="0" applyFont="1"/>
    <xf numFmtId="0" fontId="21" fillId="0" borderId="0" xfId="0" applyFont="1"/>
    <xf numFmtId="165" fontId="16" fillId="0" borderId="14" xfId="0" applyNumberFormat="1" applyFont="1" applyFill="1" applyBorder="1" applyAlignment="1">
      <alignment horizontal="right" vertical="center" wrapText="1"/>
    </xf>
    <xf numFmtId="165" fontId="16" fillId="0" borderId="15" xfId="0" applyNumberFormat="1" applyFont="1" applyFill="1" applyBorder="1" applyAlignment="1">
      <alignment horizontal="right" vertical="center" wrapText="1"/>
    </xf>
    <xf numFmtId="165" fontId="17" fillId="0" borderId="6" xfId="0" applyNumberFormat="1" applyFont="1" applyFill="1" applyBorder="1" applyAlignment="1">
      <alignment horizontal="center" vertical="center" wrapText="1"/>
    </xf>
    <xf numFmtId="165" fontId="16" fillId="0" borderId="15" xfId="4" applyNumberFormat="1" applyFont="1" applyFill="1" applyBorder="1" applyAlignment="1">
      <alignment horizontal="right" vertical="center" wrapText="1"/>
    </xf>
    <xf numFmtId="165" fontId="16" fillId="0" borderId="6" xfId="0" applyNumberFormat="1" applyFont="1" applyFill="1" applyBorder="1" applyAlignment="1">
      <alignment vertical="center" wrapText="1"/>
    </xf>
    <xf numFmtId="165" fontId="16" fillId="0" borderId="3" xfId="0" applyNumberFormat="1" applyFont="1" applyFill="1" applyBorder="1" applyAlignment="1">
      <alignment horizontal="center" vertical="center" wrapText="1"/>
    </xf>
    <xf numFmtId="165" fontId="16" fillId="0" borderId="15" xfId="0" applyNumberFormat="1" applyFont="1" applyFill="1" applyBorder="1" applyAlignment="1">
      <alignment horizontal="center" vertical="center" wrapText="1"/>
    </xf>
    <xf numFmtId="0" fontId="16" fillId="4" borderId="0" xfId="0" applyFont="1" applyFill="1"/>
    <xf numFmtId="4" fontId="16" fillId="0" borderId="15" xfId="0" applyNumberFormat="1" applyFont="1" applyFill="1" applyBorder="1" applyAlignment="1">
      <alignment horizontal="right" vertical="center" wrapText="1"/>
    </xf>
    <xf numFmtId="0" fontId="1" fillId="0" borderId="8" xfId="0" applyFont="1" applyBorder="1" applyAlignment="1">
      <alignment horizontal="center"/>
    </xf>
    <xf numFmtId="0" fontId="1" fillId="0" borderId="0" xfId="0" applyFont="1" applyBorder="1" applyAlignment="1">
      <alignment horizontal="center"/>
    </xf>
    <xf numFmtId="164" fontId="6" fillId="0" borderId="0" xfId="0" applyNumberFormat="1" applyFont="1" applyBorder="1" applyAlignment="1">
      <alignment horizontal="center"/>
    </xf>
    <xf numFmtId="0" fontId="1" fillId="0" borderId="11" xfId="0" applyFont="1" applyBorder="1" applyAlignment="1">
      <alignment horizontal="center"/>
    </xf>
    <xf numFmtId="0" fontId="1" fillId="0" borderId="8" xfId="0" applyFont="1" applyFill="1" applyBorder="1" applyAlignment="1">
      <alignment wrapText="1"/>
    </xf>
    <xf numFmtId="0" fontId="2" fillId="0" borderId="8" xfId="0" applyFont="1" applyFill="1" applyBorder="1" applyAlignment="1">
      <alignment wrapText="1"/>
    </xf>
    <xf numFmtId="0" fontId="1" fillId="0" borderId="9" xfId="0" applyFont="1" applyFill="1" applyBorder="1" applyAlignment="1">
      <alignment wrapText="1"/>
    </xf>
    <xf numFmtId="0" fontId="2" fillId="0" borderId="0" xfId="0" applyFont="1" applyFill="1"/>
    <xf numFmtId="0" fontId="2" fillId="0" borderId="0" xfId="0" applyFont="1" applyAlignment="1">
      <alignment horizontal="left" vertical="top" wrapText="1"/>
    </xf>
    <xf numFmtId="0" fontId="1" fillId="0" borderId="1" xfId="0" applyFont="1" applyBorder="1" applyAlignment="1">
      <alignment horizontal="right" wrapText="1"/>
    </xf>
    <xf numFmtId="0" fontId="2" fillId="0" borderId="0" xfId="0" applyFont="1" applyBorder="1" applyAlignment="1">
      <alignment horizontal="right" wrapText="1"/>
    </xf>
    <xf numFmtId="0" fontId="1" fillId="0" borderId="3" xfId="0" applyFont="1" applyBorder="1" applyAlignment="1">
      <alignment horizontal="right"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8" xfId="0" applyFont="1" applyBorder="1"/>
    <xf numFmtId="0" fontId="2" fillId="0" borderId="0" xfId="0" applyFont="1" applyBorder="1"/>
    <xf numFmtId="0" fontId="1" fillId="0" borderId="10" xfId="0" applyFont="1" applyBorder="1" applyAlignment="1">
      <alignment horizontal="center" wrapText="1"/>
    </xf>
    <xf numFmtId="0" fontId="1" fillId="0" borderId="1" xfId="0" applyFont="1" applyBorder="1" applyAlignment="1">
      <alignment horizontal="center" wrapText="1"/>
    </xf>
    <xf numFmtId="0" fontId="1" fillId="0" borderId="13" xfId="0" applyFont="1" applyBorder="1" applyAlignment="1">
      <alignment horizontal="center" wrapText="1"/>
    </xf>
    <xf numFmtId="0" fontId="1" fillId="0" borderId="8" xfId="0" applyFont="1" applyBorder="1" applyAlignment="1">
      <alignment horizontal="center" wrapText="1"/>
    </xf>
    <xf numFmtId="0" fontId="1" fillId="0" borderId="0" xfId="0" applyFont="1" applyBorder="1" applyAlignment="1">
      <alignment horizontal="center" wrapText="1"/>
    </xf>
    <xf numFmtId="0" fontId="1" fillId="0" borderId="11" xfId="0" applyFont="1" applyBorder="1" applyAlignment="1">
      <alignment horizontal="center" wrapText="1"/>
    </xf>
    <xf numFmtId="0" fontId="1" fillId="0" borderId="9" xfId="0" applyFont="1" applyBorder="1" applyAlignment="1">
      <alignment horizontal="center" wrapText="1"/>
    </xf>
    <xf numFmtId="0" fontId="1" fillId="0" borderId="3" xfId="0" applyFont="1" applyBorder="1" applyAlignment="1">
      <alignment horizontal="center" wrapText="1"/>
    </xf>
    <xf numFmtId="0" fontId="1" fillId="0" borderId="12" xfId="0" applyFont="1" applyBorder="1" applyAlignment="1">
      <alignment horizontal="center" wrapText="1"/>
    </xf>
    <xf numFmtId="0" fontId="1" fillId="0" borderId="10" xfId="0" applyFont="1" applyBorder="1"/>
    <xf numFmtId="0" fontId="1" fillId="0" borderId="1" xfId="0" applyFont="1" applyBorder="1"/>
    <xf numFmtId="0" fontId="1" fillId="0" borderId="8" xfId="0" applyFont="1" applyBorder="1"/>
    <xf numFmtId="0" fontId="1" fillId="0" borderId="0" xfId="0" applyFont="1" applyBorder="1"/>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9" xfId="0" applyFont="1" applyBorder="1"/>
    <xf numFmtId="0" fontId="2" fillId="0" borderId="3" xfId="0" applyFont="1" applyBorder="1"/>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0" xfId="0" applyFont="1" applyBorder="1" applyAlignment="1">
      <alignment horizontal="left" wrapText="1"/>
    </xf>
    <xf numFmtId="0" fontId="2" fillId="0" borderId="0" xfId="0" applyFont="1" applyAlignment="1">
      <alignment horizontal="left" vertical="top" wrapText="1"/>
    </xf>
    <xf numFmtId="0" fontId="1" fillId="0" borderId="10" xfId="0" applyFont="1" applyBorder="1" applyAlignment="1">
      <alignment horizontal="center"/>
    </xf>
    <xf numFmtId="0" fontId="1" fillId="0" borderId="1" xfId="0" applyFont="1" applyBorder="1" applyAlignment="1">
      <alignment horizontal="center"/>
    </xf>
    <xf numFmtId="0" fontId="1" fillId="0" borderId="13" xfId="0" applyFont="1" applyBorder="1" applyAlignment="1">
      <alignment horizontal="center"/>
    </xf>
    <xf numFmtId="0" fontId="1" fillId="0" borderId="8"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2" fillId="0" borderId="0" xfId="0" applyFont="1" applyAlignment="1">
      <alignment horizontal="left" wrapText="1"/>
    </xf>
    <xf numFmtId="0" fontId="3" fillId="2" borderId="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3" fillId="0" borderId="0" xfId="3" applyFont="1" applyBorder="1" applyAlignment="1">
      <alignment horizontal="left" vertical="center" wrapText="1"/>
    </xf>
    <xf numFmtId="0" fontId="13" fillId="0" borderId="18" xfId="3" applyFont="1" applyBorder="1" applyAlignment="1">
      <alignment horizontal="left" vertical="center" wrapText="1"/>
    </xf>
    <xf numFmtId="0" fontId="12" fillId="0" borderId="10"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0"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12" xfId="3" applyFont="1" applyBorder="1" applyAlignment="1">
      <alignment horizontal="center" vertical="center" wrapText="1"/>
    </xf>
    <xf numFmtId="0" fontId="14" fillId="3" borderId="2" xfId="3" applyFont="1" applyFill="1" applyBorder="1" applyAlignment="1">
      <alignment horizontal="center" vertical="center" wrapText="1"/>
    </xf>
    <xf numFmtId="0" fontId="14" fillId="3" borderId="6" xfId="3" applyFont="1" applyFill="1" applyBorder="1" applyAlignment="1">
      <alignment horizontal="center" vertical="center" wrapText="1"/>
    </xf>
    <xf numFmtId="0" fontId="17" fillId="0" borderId="6" xfId="0" applyFont="1" applyFill="1" applyBorder="1" applyAlignment="1">
      <alignment vertical="center" wrapText="1"/>
    </xf>
    <xf numFmtId="0" fontId="17" fillId="0" borderId="10" xfId="0" applyFont="1" applyFill="1" applyBorder="1" applyAlignment="1">
      <alignment vertical="center" wrapText="1"/>
    </xf>
    <xf numFmtId="0" fontId="17" fillId="0" borderId="1" xfId="0" applyFont="1" applyFill="1" applyBorder="1" applyAlignment="1">
      <alignment vertical="center" wrapText="1"/>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7" fillId="0" borderId="2" xfId="0" applyFont="1" applyFill="1" applyBorder="1" applyAlignment="1">
      <alignment vertical="center" wrapText="1"/>
    </xf>
    <xf numFmtId="0" fontId="17" fillId="0" borderId="0" xfId="0" applyFont="1" applyFill="1" applyBorder="1" applyAlignment="1">
      <alignment vertical="center" wrapText="1"/>
    </xf>
    <xf numFmtId="0" fontId="17" fillId="0" borderId="13" xfId="0" applyFont="1" applyFill="1" applyBorder="1" applyAlignment="1">
      <alignment vertical="center" wrapText="1"/>
    </xf>
    <xf numFmtId="0" fontId="17" fillId="0" borderId="8" xfId="0" applyFont="1" applyFill="1" applyBorder="1" applyAlignment="1">
      <alignment vertical="center" wrapText="1"/>
    </xf>
    <xf numFmtId="0" fontId="17" fillId="0" borderId="11" xfId="0" applyFont="1" applyFill="1" applyBorder="1" applyAlignment="1">
      <alignment vertical="center" wrapText="1"/>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10"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3"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12" xfId="0" applyFont="1" applyFill="1" applyBorder="1" applyAlignment="1">
      <alignment horizontal="center" vertical="center"/>
    </xf>
  </cellXfs>
  <cellStyles count="6">
    <cellStyle name="Hipervínculo" xfId="5" builtinId="8"/>
    <cellStyle name="Millares" xfId="4" builtinId="3"/>
    <cellStyle name="Moneda" xfId="1" builtinId="4"/>
    <cellStyle name="Normal" xfId="0" builtinId="0"/>
    <cellStyle name="Normal 2" xfId="3"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6"/>
  <sheetViews>
    <sheetView showGridLines="0" tabSelected="1" zoomScale="90" zoomScaleNormal="90" workbookViewId="0">
      <selection activeCell="A2" sqref="A2:F2"/>
    </sheetView>
  </sheetViews>
  <sheetFormatPr baseColWidth="10" defaultRowHeight="15" x14ac:dyDescent="0.25"/>
  <cols>
    <col min="1" max="1" width="70.7109375" customWidth="1"/>
    <col min="2" max="3" width="17.42578125" bestFit="1" customWidth="1"/>
    <col min="4" max="4" width="88.85546875" bestFit="1" customWidth="1"/>
    <col min="5" max="5" width="17.5703125" customWidth="1"/>
    <col min="6" max="6" width="19.28515625" customWidth="1"/>
    <col min="7" max="7" width="16" customWidth="1"/>
  </cols>
  <sheetData>
    <row r="1" spans="1:26" x14ac:dyDescent="0.25">
      <c r="A1" s="219" t="s">
        <v>0</v>
      </c>
      <c r="B1" s="220"/>
      <c r="C1" s="220"/>
      <c r="D1" s="220"/>
      <c r="E1" s="220"/>
      <c r="F1" s="221"/>
      <c r="G1" s="28"/>
      <c r="H1" s="28"/>
      <c r="I1" s="28"/>
      <c r="J1" s="28"/>
      <c r="K1" s="28"/>
      <c r="L1" s="28"/>
      <c r="M1" s="28"/>
      <c r="N1" s="28"/>
      <c r="O1" s="28"/>
      <c r="P1" s="28"/>
      <c r="Q1" s="28"/>
      <c r="R1" s="28"/>
      <c r="S1" s="28"/>
      <c r="T1" s="28"/>
      <c r="U1" s="28"/>
      <c r="V1" s="28"/>
      <c r="W1" s="28"/>
      <c r="X1" s="28"/>
      <c r="Y1" s="28"/>
      <c r="Z1" s="28"/>
    </row>
    <row r="2" spans="1:26" x14ac:dyDescent="0.25">
      <c r="A2" s="222" t="s">
        <v>380</v>
      </c>
      <c r="B2" s="223"/>
      <c r="C2" s="223"/>
      <c r="D2" s="223"/>
      <c r="E2" s="223"/>
      <c r="F2" s="224"/>
      <c r="G2" s="28"/>
      <c r="H2" s="28"/>
      <c r="I2" s="28"/>
      <c r="J2" s="28"/>
      <c r="K2" s="28"/>
      <c r="L2" s="28"/>
      <c r="M2" s="28"/>
      <c r="N2" s="28"/>
      <c r="O2" s="28"/>
      <c r="P2" s="28"/>
      <c r="Q2" s="28"/>
      <c r="R2" s="28"/>
      <c r="S2" s="28"/>
      <c r="T2" s="28"/>
      <c r="U2" s="28"/>
      <c r="V2" s="28"/>
      <c r="W2" s="28"/>
      <c r="X2" s="28"/>
      <c r="Y2" s="28"/>
      <c r="Z2" s="28"/>
    </row>
    <row r="3" spans="1:26" x14ac:dyDescent="0.25">
      <c r="A3" s="225" t="s">
        <v>545</v>
      </c>
      <c r="B3" s="226"/>
      <c r="C3" s="226"/>
      <c r="D3" s="226"/>
      <c r="E3" s="226"/>
      <c r="F3" s="227"/>
      <c r="G3" s="28"/>
      <c r="H3" s="28"/>
      <c r="I3" s="28"/>
      <c r="J3" s="28"/>
      <c r="K3" s="28"/>
      <c r="L3" s="28"/>
      <c r="M3" s="28"/>
      <c r="N3" s="28"/>
      <c r="O3" s="28"/>
      <c r="P3" s="28"/>
      <c r="Q3" s="28"/>
      <c r="R3" s="28"/>
      <c r="S3" s="28"/>
      <c r="T3" s="28"/>
      <c r="U3" s="28"/>
      <c r="V3" s="28"/>
      <c r="W3" s="28"/>
      <c r="X3" s="28"/>
      <c r="Y3" s="28"/>
      <c r="Z3" s="28"/>
    </row>
    <row r="4" spans="1:26" x14ac:dyDescent="0.25">
      <c r="A4" s="228" t="s">
        <v>2</v>
      </c>
      <c r="B4" s="229"/>
      <c r="C4" s="229"/>
      <c r="D4" s="229"/>
      <c r="E4" s="229"/>
      <c r="F4" s="230"/>
      <c r="G4" s="28"/>
      <c r="H4" s="28"/>
      <c r="I4" s="28"/>
      <c r="J4" s="28"/>
      <c r="K4" s="28"/>
      <c r="L4" s="28"/>
      <c r="M4" s="28"/>
      <c r="N4" s="28"/>
      <c r="O4" s="28"/>
      <c r="P4" s="28"/>
      <c r="Q4" s="28"/>
      <c r="R4" s="28"/>
      <c r="S4" s="28"/>
      <c r="T4" s="28"/>
      <c r="U4" s="28"/>
      <c r="V4" s="28"/>
      <c r="W4" s="28"/>
      <c r="X4" s="28"/>
      <c r="Y4" s="28"/>
      <c r="Z4" s="28"/>
    </row>
    <row r="5" spans="1:26" ht="27" x14ac:dyDescent="0.25">
      <c r="A5" s="42" t="s">
        <v>227</v>
      </c>
      <c r="B5" s="43">
        <v>2021</v>
      </c>
      <c r="C5" s="43" t="s">
        <v>381</v>
      </c>
      <c r="D5" s="43" t="s">
        <v>227</v>
      </c>
      <c r="E5" s="43">
        <v>2021</v>
      </c>
      <c r="F5" s="44" t="s">
        <v>381</v>
      </c>
      <c r="G5" s="28"/>
      <c r="H5" s="28"/>
      <c r="I5" s="28"/>
      <c r="J5" s="28"/>
      <c r="K5" s="28"/>
      <c r="L5" s="28"/>
      <c r="M5" s="28"/>
      <c r="N5" s="28"/>
      <c r="O5" s="28"/>
      <c r="P5" s="28"/>
      <c r="Q5" s="28"/>
      <c r="R5" s="28"/>
      <c r="S5" s="28"/>
      <c r="T5" s="28"/>
      <c r="U5" s="28"/>
      <c r="V5" s="28"/>
      <c r="W5" s="28"/>
      <c r="X5" s="28"/>
      <c r="Y5" s="28"/>
      <c r="Z5" s="28"/>
    </row>
    <row r="6" spans="1:26" x14ac:dyDescent="0.25">
      <c r="A6" s="24" t="s">
        <v>382</v>
      </c>
      <c r="B6" s="9"/>
      <c r="C6" s="9"/>
      <c r="D6" s="25" t="s">
        <v>383</v>
      </c>
      <c r="E6" s="9"/>
      <c r="F6" s="16"/>
      <c r="G6" s="28"/>
      <c r="H6" s="28"/>
      <c r="I6" s="28"/>
      <c r="J6" s="28"/>
      <c r="K6" s="28"/>
      <c r="L6" s="28"/>
      <c r="M6" s="28"/>
      <c r="N6" s="28"/>
      <c r="O6" s="28"/>
      <c r="P6" s="28"/>
      <c r="Q6" s="28"/>
      <c r="R6" s="28"/>
      <c r="S6" s="28"/>
      <c r="T6" s="28"/>
      <c r="U6" s="28"/>
      <c r="V6" s="28"/>
      <c r="W6" s="28"/>
      <c r="X6" s="28"/>
      <c r="Y6" s="28"/>
      <c r="Z6" s="28"/>
    </row>
    <row r="7" spans="1:26" x14ac:dyDescent="0.25">
      <c r="A7" s="24"/>
      <c r="B7" s="9"/>
      <c r="C7" s="9"/>
      <c r="D7" s="25"/>
      <c r="E7" s="9"/>
      <c r="F7" s="16"/>
      <c r="G7" s="28"/>
      <c r="H7" s="28"/>
      <c r="I7" s="28"/>
      <c r="J7" s="28"/>
      <c r="K7" s="28"/>
      <c r="L7" s="28"/>
      <c r="M7" s="28"/>
      <c r="N7" s="28"/>
      <c r="O7" s="28"/>
      <c r="P7" s="28"/>
      <c r="Q7" s="28"/>
      <c r="R7" s="28"/>
      <c r="S7" s="28"/>
      <c r="T7" s="28"/>
      <c r="U7" s="28"/>
      <c r="V7" s="28"/>
      <c r="W7" s="28"/>
      <c r="X7" s="28"/>
      <c r="Y7" s="28"/>
      <c r="Z7" s="28"/>
    </row>
    <row r="8" spans="1:26" x14ac:dyDescent="0.25">
      <c r="A8" s="24" t="s">
        <v>384</v>
      </c>
      <c r="B8" s="9"/>
      <c r="C8" s="9"/>
      <c r="D8" s="25" t="s">
        <v>385</v>
      </c>
      <c r="E8" s="9"/>
      <c r="F8" s="16"/>
      <c r="G8" s="28"/>
      <c r="H8" s="28"/>
      <c r="I8" s="28"/>
      <c r="J8" s="28"/>
      <c r="K8" s="28"/>
      <c r="L8" s="28"/>
      <c r="M8" s="28"/>
      <c r="N8" s="28"/>
      <c r="O8" s="28"/>
      <c r="P8" s="28"/>
      <c r="Q8" s="28"/>
      <c r="R8" s="28"/>
      <c r="S8" s="28"/>
      <c r="T8" s="28"/>
      <c r="U8" s="28"/>
      <c r="V8" s="28"/>
      <c r="W8" s="28"/>
      <c r="X8" s="28"/>
      <c r="Y8" s="28"/>
      <c r="Z8" s="28"/>
    </row>
    <row r="9" spans="1:26" x14ac:dyDescent="0.25">
      <c r="A9" s="24" t="s">
        <v>386</v>
      </c>
      <c r="B9" s="102">
        <v>1482013385.28</v>
      </c>
      <c r="C9" s="102">
        <v>2091844601.6099999</v>
      </c>
      <c r="D9" s="25" t="s">
        <v>387</v>
      </c>
      <c r="E9" s="102">
        <v>592734391.92999995</v>
      </c>
      <c r="F9" s="16">
        <v>1422406936.99</v>
      </c>
      <c r="G9" s="21"/>
      <c r="H9" s="28"/>
      <c r="I9" s="28"/>
      <c r="J9" s="28"/>
      <c r="K9" s="28"/>
      <c r="L9" s="28"/>
      <c r="M9" s="28"/>
      <c r="N9" s="28"/>
      <c r="O9" s="28"/>
      <c r="P9" s="28"/>
      <c r="Q9" s="28"/>
      <c r="R9" s="28"/>
      <c r="S9" s="28"/>
      <c r="T9" s="28"/>
      <c r="U9" s="28"/>
      <c r="V9" s="28"/>
      <c r="W9" s="28"/>
      <c r="X9" s="28"/>
      <c r="Y9" s="28"/>
      <c r="Z9" s="28"/>
    </row>
    <row r="10" spans="1:26" x14ac:dyDescent="0.25">
      <c r="A10" s="26" t="s">
        <v>388</v>
      </c>
      <c r="B10" s="21">
        <v>36620144.219999999</v>
      </c>
      <c r="C10" s="21">
        <v>33826921.079999998</v>
      </c>
      <c r="D10" s="27" t="s">
        <v>389</v>
      </c>
      <c r="E10" s="21">
        <v>62210299.719999999</v>
      </c>
      <c r="F10" s="18">
        <v>653938.68000000005</v>
      </c>
      <c r="G10" s="28"/>
      <c r="H10" s="28"/>
      <c r="I10" s="28"/>
      <c r="J10" s="28"/>
      <c r="K10" s="28"/>
      <c r="L10" s="28"/>
      <c r="M10" s="28"/>
      <c r="N10" s="28"/>
      <c r="O10" s="28"/>
      <c r="P10" s="28"/>
      <c r="Q10" s="28"/>
      <c r="R10" s="28"/>
      <c r="S10" s="28"/>
      <c r="T10" s="28"/>
      <c r="U10" s="28"/>
      <c r="V10" s="28"/>
      <c r="W10" s="28"/>
      <c r="X10" s="28"/>
      <c r="Y10" s="28"/>
      <c r="Z10" s="28"/>
    </row>
    <row r="11" spans="1:26" x14ac:dyDescent="0.25">
      <c r="A11" s="26" t="s">
        <v>390</v>
      </c>
      <c r="B11" s="21">
        <v>1168443367.97</v>
      </c>
      <c r="C11" s="21">
        <v>2052274808.4400001</v>
      </c>
      <c r="D11" s="27" t="s">
        <v>391</v>
      </c>
      <c r="E11" s="21">
        <v>193347039.93000001</v>
      </c>
      <c r="F11" s="18">
        <v>375133229.83999997</v>
      </c>
      <c r="G11" s="28"/>
      <c r="H11" s="28"/>
      <c r="I11" s="28"/>
      <c r="J11" s="28"/>
      <c r="K11" s="28"/>
      <c r="L11" s="28"/>
      <c r="M11" s="28"/>
      <c r="N11" s="28"/>
      <c r="O11" s="28"/>
      <c r="P11" s="28"/>
      <c r="Q11" s="28"/>
      <c r="R11" s="28"/>
      <c r="S11" s="28"/>
      <c r="T11" s="28"/>
      <c r="U11" s="28"/>
      <c r="V11" s="28"/>
      <c r="W11" s="28"/>
      <c r="X11" s="28"/>
      <c r="Y11" s="28"/>
      <c r="Z11" s="28"/>
    </row>
    <row r="12" spans="1:26" x14ac:dyDescent="0.25">
      <c r="A12" s="26" t="s">
        <v>392</v>
      </c>
      <c r="B12" s="21">
        <v>0</v>
      </c>
      <c r="C12" s="21">
        <v>0</v>
      </c>
      <c r="D12" s="27" t="s">
        <v>393</v>
      </c>
      <c r="E12" s="21">
        <v>52474548.130000003</v>
      </c>
      <c r="F12" s="18">
        <v>0</v>
      </c>
      <c r="G12" s="28"/>
      <c r="H12" s="28"/>
      <c r="I12" s="28"/>
      <c r="J12" s="28"/>
      <c r="K12" s="28"/>
      <c r="L12" s="28"/>
      <c r="M12" s="28"/>
      <c r="N12" s="28"/>
      <c r="O12" s="28"/>
      <c r="P12" s="28"/>
      <c r="Q12" s="28"/>
      <c r="R12" s="28"/>
      <c r="S12" s="28"/>
      <c r="T12" s="28"/>
      <c r="U12" s="28"/>
      <c r="V12" s="28"/>
      <c r="W12" s="28"/>
      <c r="X12" s="28"/>
      <c r="Y12" s="28"/>
      <c r="Z12" s="28"/>
    </row>
    <row r="13" spans="1:26" x14ac:dyDescent="0.25">
      <c r="A13" s="26" t="s">
        <v>394</v>
      </c>
      <c r="B13" s="21">
        <v>277712177.25999999</v>
      </c>
      <c r="C13" s="21">
        <v>1.53</v>
      </c>
      <c r="D13" s="27" t="s">
        <v>395</v>
      </c>
      <c r="E13" s="21">
        <v>0</v>
      </c>
      <c r="F13" s="18">
        <v>0</v>
      </c>
      <c r="G13" s="28"/>
      <c r="H13" s="28"/>
      <c r="I13" s="28"/>
      <c r="J13" s="28"/>
      <c r="K13" s="28"/>
      <c r="L13" s="28"/>
      <c r="M13" s="28"/>
      <c r="N13" s="28"/>
      <c r="O13" s="28"/>
      <c r="P13" s="28"/>
      <c r="Q13" s="28"/>
      <c r="R13" s="28"/>
      <c r="S13" s="28"/>
      <c r="T13" s="28"/>
      <c r="U13" s="28"/>
      <c r="V13" s="28"/>
      <c r="W13" s="28"/>
      <c r="X13" s="28"/>
      <c r="Y13" s="28"/>
      <c r="Z13" s="28"/>
    </row>
    <row r="14" spans="1:26" x14ac:dyDescent="0.25">
      <c r="A14" s="26" t="s">
        <v>396</v>
      </c>
      <c r="B14" s="21">
        <v>0</v>
      </c>
      <c r="C14" s="21">
        <v>0</v>
      </c>
      <c r="D14" s="27" t="s">
        <v>397</v>
      </c>
      <c r="E14" s="21">
        <v>131942822.23999999</v>
      </c>
      <c r="F14" s="18">
        <v>675848862.82000005</v>
      </c>
      <c r="G14" s="28"/>
      <c r="H14" s="28"/>
      <c r="I14" s="28"/>
      <c r="J14" s="28"/>
      <c r="K14" s="28"/>
      <c r="L14" s="28"/>
      <c r="M14" s="28"/>
      <c r="N14" s="28"/>
      <c r="O14" s="28"/>
      <c r="P14" s="28"/>
      <c r="Q14" s="28"/>
      <c r="R14" s="28"/>
      <c r="S14" s="28"/>
      <c r="T14" s="28"/>
      <c r="U14" s="28"/>
      <c r="V14" s="28"/>
      <c r="W14" s="28"/>
      <c r="X14" s="28"/>
      <c r="Y14" s="28"/>
      <c r="Z14" s="28"/>
    </row>
    <row r="15" spans="1:26" x14ac:dyDescent="0.25">
      <c r="A15" s="26" t="s">
        <v>398</v>
      </c>
      <c r="B15" s="21">
        <v>-762304.17</v>
      </c>
      <c r="C15" s="21">
        <v>5742870.5599999996</v>
      </c>
      <c r="D15" s="27" t="s">
        <v>399</v>
      </c>
      <c r="E15" s="21">
        <v>0</v>
      </c>
      <c r="F15" s="18">
        <v>0</v>
      </c>
      <c r="G15" s="28"/>
      <c r="H15" s="28"/>
      <c r="I15" s="28"/>
      <c r="J15" s="28"/>
      <c r="K15" s="28"/>
      <c r="L15" s="28"/>
      <c r="M15" s="28"/>
      <c r="N15" s="28"/>
      <c r="O15" s="28"/>
      <c r="P15" s="28"/>
      <c r="Q15" s="28"/>
      <c r="R15" s="28"/>
      <c r="S15" s="28"/>
      <c r="T15" s="28"/>
      <c r="U15" s="28"/>
      <c r="V15" s="28"/>
      <c r="W15" s="28"/>
      <c r="X15" s="28"/>
      <c r="Y15" s="28"/>
      <c r="Z15" s="28"/>
    </row>
    <row r="16" spans="1:26" x14ac:dyDescent="0.25">
      <c r="A16" s="26" t="s">
        <v>400</v>
      </c>
      <c r="B16" s="21">
        <v>0</v>
      </c>
      <c r="C16" s="21">
        <v>0</v>
      </c>
      <c r="D16" s="27" t="s">
        <v>401</v>
      </c>
      <c r="E16" s="21">
        <v>72869017.549999997</v>
      </c>
      <c r="F16" s="18">
        <v>40706093.950000003</v>
      </c>
      <c r="G16" s="28"/>
      <c r="H16" s="28"/>
      <c r="I16" s="28"/>
      <c r="J16" s="28"/>
      <c r="K16" s="28"/>
      <c r="L16" s="28"/>
      <c r="M16" s="28"/>
      <c r="N16" s="28"/>
      <c r="O16" s="28"/>
      <c r="P16" s="28"/>
      <c r="Q16" s="28"/>
      <c r="R16" s="28"/>
      <c r="S16" s="28"/>
      <c r="T16" s="28"/>
      <c r="U16" s="28"/>
      <c r="V16" s="28"/>
      <c r="W16" s="28"/>
      <c r="X16" s="28"/>
      <c r="Y16" s="28"/>
      <c r="Z16" s="28"/>
    </row>
    <row r="17" spans="1:26" x14ac:dyDescent="0.25">
      <c r="A17" s="24" t="s">
        <v>402</v>
      </c>
      <c r="B17" s="102">
        <v>575276386.86000001</v>
      </c>
      <c r="C17" s="102">
        <v>299589260.06999999</v>
      </c>
      <c r="D17" s="27" t="s">
        <v>403</v>
      </c>
      <c r="E17" s="21">
        <v>0</v>
      </c>
      <c r="F17" s="18">
        <v>0</v>
      </c>
      <c r="G17" s="28"/>
      <c r="H17" s="28"/>
      <c r="I17" s="28"/>
      <c r="J17" s="28"/>
      <c r="K17" s="28"/>
      <c r="L17" s="28"/>
      <c r="M17" s="28"/>
      <c r="N17" s="28"/>
      <c r="O17" s="28"/>
      <c r="P17" s="28"/>
      <c r="Q17" s="28"/>
      <c r="R17" s="28"/>
      <c r="S17" s="28"/>
      <c r="T17" s="28"/>
      <c r="U17" s="28"/>
      <c r="V17" s="28"/>
      <c r="W17" s="28"/>
      <c r="X17" s="28"/>
      <c r="Y17" s="28"/>
      <c r="Z17" s="28"/>
    </row>
    <row r="18" spans="1:26" x14ac:dyDescent="0.25">
      <c r="A18" s="26" t="s">
        <v>404</v>
      </c>
      <c r="B18" s="21">
        <v>0</v>
      </c>
      <c r="C18" s="21">
        <v>0</v>
      </c>
      <c r="D18" s="27" t="s">
        <v>405</v>
      </c>
      <c r="E18" s="21">
        <v>79890664.359999999</v>
      </c>
      <c r="F18" s="18">
        <v>330064811.69999999</v>
      </c>
      <c r="G18" s="28"/>
      <c r="H18" s="28"/>
      <c r="I18" s="28"/>
      <c r="J18" s="28"/>
      <c r="K18" s="28"/>
      <c r="L18" s="28"/>
      <c r="M18" s="28"/>
      <c r="N18" s="28"/>
      <c r="O18" s="28"/>
      <c r="P18" s="28"/>
      <c r="Q18" s="28"/>
      <c r="R18" s="28"/>
      <c r="S18" s="28"/>
      <c r="T18" s="28"/>
      <c r="U18" s="28"/>
      <c r="V18" s="28"/>
      <c r="W18" s="28"/>
      <c r="X18" s="28"/>
      <c r="Y18" s="28"/>
      <c r="Z18" s="28"/>
    </row>
    <row r="19" spans="1:26" x14ac:dyDescent="0.25">
      <c r="A19" s="26" t="s">
        <v>406</v>
      </c>
      <c r="B19" s="21">
        <v>23802632.149999999</v>
      </c>
      <c r="C19" s="21">
        <v>10624687.66</v>
      </c>
      <c r="D19" s="25" t="s">
        <v>407</v>
      </c>
      <c r="E19" s="102">
        <v>1349982922.3699999</v>
      </c>
      <c r="F19" s="16">
        <v>2263718401.29</v>
      </c>
      <c r="G19" s="28"/>
      <c r="H19" s="28"/>
      <c r="I19" s="28"/>
      <c r="J19" s="28"/>
      <c r="K19" s="28"/>
      <c r="L19" s="28"/>
      <c r="M19" s="28"/>
      <c r="N19" s="28"/>
      <c r="O19" s="28"/>
      <c r="P19" s="28"/>
      <c r="Q19" s="28"/>
      <c r="R19" s="28"/>
      <c r="S19" s="28"/>
      <c r="T19" s="28"/>
      <c r="U19" s="28"/>
      <c r="V19" s="28"/>
      <c r="W19" s="28"/>
      <c r="X19" s="28"/>
      <c r="Y19" s="28"/>
      <c r="Z19" s="28"/>
    </row>
    <row r="20" spans="1:26" x14ac:dyDescent="0.25">
      <c r="A20" s="26" t="s">
        <v>408</v>
      </c>
      <c r="B20" s="21">
        <v>485373754.70999998</v>
      </c>
      <c r="C20" s="21">
        <v>224964572.41</v>
      </c>
      <c r="D20" s="27" t="s">
        <v>409</v>
      </c>
      <c r="E20" s="21">
        <v>1349982922.3699999</v>
      </c>
      <c r="F20" s="18">
        <v>2263718401.29</v>
      </c>
      <c r="G20" s="28"/>
      <c r="H20" s="28"/>
      <c r="I20" s="28"/>
      <c r="J20" s="28"/>
      <c r="K20" s="28"/>
      <c r="L20" s="28"/>
      <c r="M20" s="28"/>
      <c r="N20" s="28"/>
      <c r="O20" s="28"/>
      <c r="P20" s="28"/>
      <c r="Q20" s="28"/>
      <c r="R20" s="28"/>
      <c r="S20" s="28"/>
      <c r="T20" s="28"/>
      <c r="U20" s="28"/>
      <c r="V20" s="28"/>
      <c r="W20" s="28"/>
      <c r="X20" s="28"/>
      <c r="Y20" s="28"/>
      <c r="Z20" s="28"/>
    </row>
    <row r="21" spans="1:26" x14ac:dyDescent="0.25">
      <c r="A21" s="26" t="s">
        <v>410</v>
      </c>
      <c r="B21" s="21">
        <v>0</v>
      </c>
      <c r="C21" s="21">
        <v>0</v>
      </c>
      <c r="D21" s="27" t="s">
        <v>411</v>
      </c>
      <c r="E21" s="21">
        <v>0</v>
      </c>
      <c r="F21" s="18">
        <v>0</v>
      </c>
      <c r="G21" s="28"/>
      <c r="H21" s="28"/>
      <c r="I21" s="28"/>
      <c r="J21" s="28"/>
      <c r="K21" s="28"/>
      <c r="L21" s="28"/>
      <c r="M21" s="28"/>
      <c r="N21" s="28"/>
      <c r="O21" s="28"/>
      <c r="P21" s="28"/>
      <c r="Q21" s="28"/>
      <c r="R21" s="28"/>
      <c r="S21" s="28"/>
      <c r="T21" s="28"/>
      <c r="U21" s="28"/>
      <c r="V21" s="28"/>
      <c r="W21" s="28"/>
      <c r="X21" s="28"/>
      <c r="Y21" s="28"/>
      <c r="Z21" s="28"/>
    </row>
    <row r="22" spans="1:26" x14ac:dyDescent="0.25">
      <c r="A22" s="26" t="s">
        <v>412</v>
      </c>
      <c r="B22" s="21">
        <v>0</v>
      </c>
      <c r="C22" s="21">
        <v>0</v>
      </c>
      <c r="D22" s="27" t="s">
        <v>413</v>
      </c>
      <c r="E22" s="21">
        <v>0</v>
      </c>
      <c r="F22" s="18">
        <v>0</v>
      </c>
      <c r="G22" s="28"/>
      <c r="H22" s="28"/>
      <c r="I22" s="28"/>
      <c r="J22" s="28"/>
      <c r="K22" s="28"/>
      <c r="L22" s="28"/>
      <c r="M22" s="28"/>
      <c r="N22" s="28"/>
      <c r="O22" s="28"/>
      <c r="P22" s="28"/>
      <c r="Q22" s="28"/>
      <c r="R22" s="28"/>
      <c r="S22" s="28"/>
      <c r="T22" s="28"/>
      <c r="U22" s="28"/>
      <c r="V22" s="28"/>
      <c r="W22" s="28"/>
      <c r="X22" s="28"/>
      <c r="Y22" s="28"/>
      <c r="Z22" s="28"/>
    </row>
    <row r="23" spans="1:26" x14ac:dyDescent="0.25">
      <c r="A23" s="26" t="s">
        <v>414</v>
      </c>
      <c r="B23" s="21">
        <v>66100000</v>
      </c>
      <c r="C23" s="21">
        <v>64000000</v>
      </c>
      <c r="D23" s="25" t="s">
        <v>415</v>
      </c>
      <c r="E23" s="102">
        <v>65946285.439999998</v>
      </c>
      <c r="F23" s="16">
        <v>56813295.670000002</v>
      </c>
      <c r="G23" s="21"/>
      <c r="H23" s="28"/>
      <c r="I23" s="28"/>
      <c r="J23" s="28"/>
      <c r="K23" s="28"/>
      <c r="L23" s="28"/>
      <c r="M23" s="28"/>
      <c r="N23" s="28"/>
      <c r="O23" s="28"/>
      <c r="P23" s="28"/>
      <c r="Q23" s="28"/>
      <c r="R23" s="28"/>
      <c r="S23" s="28"/>
      <c r="T23" s="28"/>
      <c r="U23" s="28"/>
      <c r="V23" s="28"/>
      <c r="W23" s="28"/>
      <c r="X23" s="28"/>
      <c r="Y23" s="28"/>
      <c r="Z23" s="28"/>
    </row>
    <row r="24" spans="1:26" x14ac:dyDescent="0.25">
      <c r="A24" s="26" t="s">
        <v>416</v>
      </c>
      <c r="B24" s="21">
        <v>0</v>
      </c>
      <c r="C24" s="21">
        <v>0</v>
      </c>
      <c r="D24" s="115" t="s">
        <v>417</v>
      </c>
      <c r="E24" s="21">
        <v>65946285.439999998</v>
      </c>
      <c r="F24" s="18">
        <v>56813295.670000002</v>
      </c>
      <c r="G24" s="28"/>
      <c r="H24" s="28"/>
      <c r="I24" s="28"/>
      <c r="J24" s="28"/>
      <c r="K24" s="28"/>
      <c r="L24" s="28"/>
      <c r="M24" s="28"/>
      <c r="N24" s="28"/>
      <c r="O24" s="28"/>
      <c r="P24" s="28"/>
      <c r="Q24" s="28"/>
      <c r="R24" s="28"/>
      <c r="S24" s="28"/>
      <c r="T24" s="28"/>
      <c r="U24" s="28"/>
      <c r="V24" s="28"/>
      <c r="W24" s="28"/>
      <c r="X24" s="28"/>
      <c r="Y24" s="28"/>
      <c r="Z24" s="28"/>
    </row>
    <row r="25" spans="1:26" x14ac:dyDescent="0.25">
      <c r="A25" s="24" t="s">
        <v>418</v>
      </c>
      <c r="B25" s="102">
        <v>0</v>
      </c>
      <c r="C25" s="102">
        <v>0</v>
      </c>
      <c r="D25" s="27" t="s">
        <v>419</v>
      </c>
      <c r="E25" s="21">
        <v>0</v>
      </c>
      <c r="F25" s="18">
        <v>0</v>
      </c>
      <c r="G25" s="28"/>
      <c r="H25" s="28"/>
      <c r="I25" s="28"/>
      <c r="J25" s="28"/>
      <c r="K25" s="28"/>
      <c r="L25" s="28"/>
      <c r="M25" s="28"/>
      <c r="N25" s="28"/>
      <c r="O25" s="28"/>
      <c r="P25" s="28"/>
      <c r="Q25" s="28"/>
      <c r="R25" s="28"/>
      <c r="S25" s="28"/>
      <c r="T25" s="28"/>
      <c r="U25" s="28"/>
      <c r="V25" s="28"/>
      <c r="W25" s="28"/>
      <c r="X25" s="28"/>
      <c r="Y25" s="28"/>
      <c r="Z25" s="28"/>
    </row>
    <row r="26" spans="1:26" x14ac:dyDescent="0.25">
      <c r="A26" s="26" t="s">
        <v>420</v>
      </c>
      <c r="B26" s="21">
        <v>0</v>
      </c>
      <c r="C26" s="21">
        <v>0</v>
      </c>
      <c r="D26" s="94" t="s">
        <v>421</v>
      </c>
      <c r="E26" s="21">
        <v>0</v>
      </c>
      <c r="F26" s="18">
        <v>0</v>
      </c>
      <c r="G26" s="28"/>
      <c r="H26" s="28"/>
      <c r="I26" s="28"/>
      <c r="J26" s="28"/>
      <c r="K26" s="28"/>
      <c r="L26" s="28"/>
      <c r="M26" s="28"/>
      <c r="N26" s="28"/>
      <c r="O26" s="28"/>
      <c r="P26" s="28"/>
      <c r="Q26" s="28"/>
      <c r="R26" s="28"/>
      <c r="S26" s="28"/>
      <c r="T26" s="28"/>
      <c r="U26" s="28"/>
      <c r="V26" s="28"/>
      <c r="W26" s="28"/>
      <c r="X26" s="28"/>
      <c r="Y26" s="28"/>
      <c r="Z26" s="28"/>
    </row>
    <row r="27" spans="1:26" x14ac:dyDescent="0.25">
      <c r="A27" s="26" t="s">
        <v>422</v>
      </c>
      <c r="B27" s="21">
        <v>0</v>
      </c>
      <c r="C27" s="21">
        <v>0</v>
      </c>
      <c r="D27" s="25" t="s">
        <v>423</v>
      </c>
      <c r="E27" s="102">
        <v>0</v>
      </c>
      <c r="F27" s="16">
        <v>0</v>
      </c>
      <c r="G27" s="28"/>
      <c r="H27" s="28"/>
      <c r="I27" s="28"/>
      <c r="J27" s="28"/>
      <c r="K27" s="28"/>
      <c r="L27" s="28"/>
      <c r="M27" s="28"/>
      <c r="N27" s="28"/>
      <c r="O27" s="28"/>
      <c r="P27" s="28"/>
      <c r="Q27" s="28"/>
      <c r="R27" s="28"/>
      <c r="S27" s="28"/>
      <c r="T27" s="28"/>
      <c r="U27" s="28"/>
      <c r="V27" s="28"/>
      <c r="W27" s="28"/>
      <c r="X27" s="28"/>
      <c r="Y27" s="28"/>
      <c r="Z27" s="28"/>
    </row>
    <row r="28" spans="1:26" x14ac:dyDescent="0.25">
      <c r="A28" s="26" t="s">
        <v>424</v>
      </c>
      <c r="B28" s="21">
        <v>0</v>
      </c>
      <c r="C28" s="21">
        <v>0</v>
      </c>
      <c r="D28" s="27" t="s">
        <v>425</v>
      </c>
      <c r="E28" s="21">
        <v>0</v>
      </c>
      <c r="F28" s="18">
        <v>0</v>
      </c>
      <c r="G28" s="28"/>
      <c r="H28" s="28"/>
      <c r="I28" s="28"/>
      <c r="J28" s="28"/>
      <c r="K28" s="28"/>
      <c r="L28" s="28"/>
      <c r="M28" s="28"/>
      <c r="N28" s="28"/>
      <c r="O28" s="28"/>
      <c r="P28" s="28"/>
      <c r="Q28" s="28"/>
      <c r="R28" s="28"/>
      <c r="S28" s="28"/>
      <c r="T28" s="28"/>
      <c r="U28" s="28"/>
      <c r="V28" s="28"/>
      <c r="W28" s="28"/>
      <c r="X28" s="28"/>
      <c r="Y28" s="28"/>
      <c r="Z28" s="28"/>
    </row>
    <row r="29" spans="1:26" x14ac:dyDescent="0.25">
      <c r="A29" s="26" t="s">
        <v>426</v>
      </c>
      <c r="B29" s="21">
        <v>0</v>
      </c>
      <c r="C29" s="21">
        <v>0</v>
      </c>
      <c r="D29" s="27" t="s">
        <v>427</v>
      </c>
      <c r="E29" s="21">
        <v>0</v>
      </c>
      <c r="F29" s="18">
        <v>0</v>
      </c>
      <c r="G29" s="28"/>
      <c r="H29" s="28"/>
      <c r="I29" s="28"/>
      <c r="J29" s="28"/>
      <c r="K29" s="28"/>
      <c r="L29" s="28"/>
      <c r="M29" s="28"/>
      <c r="N29" s="28"/>
      <c r="O29" s="28"/>
      <c r="P29" s="28"/>
      <c r="Q29" s="28"/>
      <c r="R29" s="28"/>
      <c r="S29" s="28"/>
      <c r="T29" s="28"/>
      <c r="U29" s="28"/>
      <c r="V29" s="28"/>
      <c r="W29" s="28"/>
      <c r="X29" s="28"/>
      <c r="Y29" s="28"/>
      <c r="Z29" s="28"/>
    </row>
    <row r="30" spans="1:26" x14ac:dyDescent="0.25">
      <c r="A30" s="26" t="s">
        <v>428</v>
      </c>
      <c r="B30" s="21">
        <v>0</v>
      </c>
      <c r="C30" s="21">
        <v>0</v>
      </c>
      <c r="D30" s="27" t="s">
        <v>429</v>
      </c>
      <c r="E30" s="21">
        <v>0</v>
      </c>
      <c r="F30" s="18">
        <v>0</v>
      </c>
      <c r="G30" s="28"/>
      <c r="H30" s="28"/>
      <c r="I30" s="28"/>
      <c r="J30" s="28"/>
      <c r="K30" s="28"/>
      <c r="L30" s="28"/>
      <c r="M30" s="28"/>
      <c r="N30" s="28"/>
      <c r="O30" s="28"/>
      <c r="P30" s="28"/>
      <c r="Q30" s="28"/>
      <c r="R30" s="28"/>
      <c r="S30" s="28"/>
      <c r="T30" s="28"/>
      <c r="U30" s="28"/>
      <c r="V30" s="28"/>
      <c r="W30" s="28"/>
      <c r="X30" s="28"/>
      <c r="Y30" s="28"/>
      <c r="Z30" s="28"/>
    </row>
    <row r="31" spans="1:26" x14ac:dyDescent="0.25">
      <c r="A31" s="24" t="s">
        <v>430</v>
      </c>
      <c r="B31" s="102">
        <v>0</v>
      </c>
      <c r="C31" s="102">
        <v>0</v>
      </c>
      <c r="D31" s="25" t="s">
        <v>431</v>
      </c>
      <c r="E31" s="102">
        <v>62476907.07</v>
      </c>
      <c r="F31" s="16">
        <v>62696506.159999996</v>
      </c>
      <c r="G31" s="28"/>
      <c r="H31" s="28"/>
      <c r="I31" s="28"/>
      <c r="J31" s="28"/>
      <c r="K31" s="28"/>
      <c r="L31" s="28"/>
      <c r="M31" s="28"/>
      <c r="N31" s="28"/>
      <c r="O31" s="28"/>
      <c r="P31" s="28"/>
      <c r="Q31" s="28"/>
      <c r="R31" s="28"/>
      <c r="S31" s="28"/>
      <c r="T31" s="28"/>
      <c r="U31" s="28"/>
      <c r="V31" s="28"/>
      <c r="W31" s="28"/>
      <c r="X31" s="28"/>
      <c r="Y31" s="28"/>
      <c r="Z31" s="28"/>
    </row>
    <row r="32" spans="1:26" x14ac:dyDescent="0.25">
      <c r="A32" s="26" t="s">
        <v>432</v>
      </c>
      <c r="B32" s="21">
        <v>0</v>
      </c>
      <c r="C32" s="21">
        <v>0</v>
      </c>
      <c r="D32" s="27" t="s">
        <v>433</v>
      </c>
      <c r="E32" s="21">
        <v>62476907.07</v>
      </c>
      <c r="F32" s="18">
        <v>62696506.159999996</v>
      </c>
      <c r="G32" s="28"/>
      <c r="H32" s="28"/>
      <c r="I32" s="28"/>
      <c r="J32" s="28"/>
      <c r="K32" s="28"/>
      <c r="L32" s="28"/>
      <c r="M32" s="28"/>
      <c r="N32" s="28"/>
      <c r="O32" s="28"/>
      <c r="P32" s="28"/>
      <c r="Q32" s="28"/>
      <c r="R32" s="28"/>
      <c r="S32" s="28"/>
      <c r="T32" s="28"/>
      <c r="U32" s="28"/>
      <c r="V32" s="28"/>
      <c r="W32" s="28"/>
      <c r="X32" s="28"/>
      <c r="Y32" s="28"/>
      <c r="Z32" s="28"/>
    </row>
    <row r="33" spans="1:26" x14ac:dyDescent="0.25">
      <c r="A33" s="26" t="s">
        <v>434</v>
      </c>
      <c r="B33" s="21">
        <v>0</v>
      </c>
      <c r="C33" s="21">
        <v>0</v>
      </c>
      <c r="D33" s="27" t="s">
        <v>435</v>
      </c>
      <c r="E33" s="21">
        <v>0</v>
      </c>
      <c r="F33" s="18">
        <v>0</v>
      </c>
      <c r="G33" s="28"/>
      <c r="H33" s="28"/>
      <c r="I33" s="28"/>
      <c r="J33" s="28"/>
      <c r="K33" s="28"/>
      <c r="L33" s="28"/>
      <c r="M33" s="28"/>
      <c r="N33" s="28"/>
      <c r="O33" s="28"/>
      <c r="P33" s="28"/>
      <c r="Q33" s="28"/>
      <c r="R33" s="28"/>
      <c r="S33" s="28"/>
      <c r="T33" s="28"/>
      <c r="U33" s="28"/>
      <c r="V33" s="28"/>
      <c r="W33" s="28"/>
      <c r="X33" s="28"/>
      <c r="Y33" s="28"/>
      <c r="Z33" s="28"/>
    </row>
    <row r="34" spans="1:26" x14ac:dyDescent="0.25">
      <c r="A34" s="26" t="s">
        <v>436</v>
      </c>
      <c r="B34" s="21">
        <v>0</v>
      </c>
      <c r="C34" s="21">
        <v>0</v>
      </c>
      <c r="D34" s="27" t="s">
        <v>437</v>
      </c>
      <c r="E34" s="21">
        <v>0</v>
      </c>
      <c r="F34" s="18">
        <v>0</v>
      </c>
      <c r="G34" s="28"/>
      <c r="H34" s="28"/>
      <c r="I34" s="28"/>
      <c r="J34" s="28"/>
      <c r="K34" s="28"/>
      <c r="L34" s="28"/>
      <c r="M34" s="28"/>
      <c r="N34" s="28"/>
      <c r="O34" s="28"/>
      <c r="P34" s="28"/>
      <c r="Q34" s="28"/>
      <c r="R34" s="28"/>
      <c r="S34" s="28"/>
      <c r="T34" s="28"/>
      <c r="U34" s="28"/>
      <c r="V34" s="28"/>
      <c r="W34" s="28"/>
      <c r="X34" s="28"/>
      <c r="Y34" s="28"/>
      <c r="Z34" s="28"/>
    </row>
    <row r="35" spans="1:26" x14ac:dyDescent="0.25">
      <c r="A35" s="26" t="s">
        <v>438</v>
      </c>
      <c r="B35" s="21">
        <v>0</v>
      </c>
      <c r="C35" s="21">
        <v>0</v>
      </c>
      <c r="D35" s="27" t="s">
        <v>439</v>
      </c>
      <c r="E35" s="21">
        <v>0</v>
      </c>
      <c r="F35" s="18">
        <v>0</v>
      </c>
      <c r="G35" s="28"/>
      <c r="H35" s="28"/>
      <c r="I35" s="28"/>
      <c r="J35" s="28"/>
      <c r="K35" s="28"/>
      <c r="L35" s="28"/>
      <c r="M35" s="28"/>
      <c r="N35" s="28"/>
      <c r="O35" s="28"/>
      <c r="P35" s="28"/>
      <c r="Q35" s="28"/>
      <c r="R35" s="28"/>
      <c r="S35" s="28"/>
      <c r="T35" s="28"/>
      <c r="U35" s="28"/>
      <c r="V35" s="28"/>
      <c r="W35" s="28"/>
      <c r="X35" s="28"/>
      <c r="Y35" s="28"/>
      <c r="Z35" s="28"/>
    </row>
    <row r="36" spans="1:26" x14ac:dyDescent="0.25">
      <c r="A36" s="26" t="s">
        <v>440</v>
      </c>
      <c r="B36" s="21">
        <v>0</v>
      </c>
      <c r="C36" s="21">
        <v>0</v>
      </c>
      <c r="D36" s="27" t="s">
        <v>441</v>
      </c>
      <c r="E36" s="21">
        <v>0</v>
      </c>
      <c r="F36" s="18">
        <v>0</v>
      </c>
      <c r="G36" s="28"/>
      <c r="H36" s="28"/>
      <c r="I36" s="28"/>
      <c r="J36" s="28"/>
      <c r="K36" s="28"/>
      <c r="L36" s="28"/>
      <c r="M36" s="28"/>
      <c r="N36" s="28"/>
      <c r="O36" s="28"/>
      <c r="P36" s="28"/>
      <c r="Q36" s="28"/>
      <c r="R36" s="28"/>
      <c r="S36" s="28"/>
      <c r="T36" s="28"/>
      <c r="U36" s="28"/>
      <c r="V36" s="28"/>
      <c r="W36" s="28"/>
      <c r="X36" s="28"/>
      <c r="Y36" s="28"/>
      <c r="Z36" s="28"/>
    </row>
    <row r="37" spans="1:26" x14ac:dyDescent="0.25">
      <c r="A37" s="24" t="s">
        <v>442</v>
      </c>
      <c r="B37" s="102">
        <v>0</v>
      </c>
      <c r="C37" s="102">
        <v>0</v>
      </c>
      <c r="D37" s="27" t="s">
        <v>443</v>
      </c>
      <c r="E37" s="21">
        <v>0</v>
      </c>
      <c r="F37" s="18">
        <v>0</v>
      </c>
      <c r="G37" s="28"/>
      <c r="H37" s="28"/>
      <c r="I37" s="28"/>
      <c r="J37" s="28"/>
      <c r="K37" s="28"/>
      <c r="L37" s="28"/>
      <c r="M37" s="28"/>
      <c r="N37" s="28"/>
      <c r="O37" s="28"/>
      <c r="P37" s="28"/>
      <c r="Q37" s="28"/>
      <c r="R37" s="28"/>
      <c r="S37" s="28"/>
      <c r="T37" s="28"/>
      <c r="U37" s="28"/>
      <c r="V37" s="28"/>
      <c r="W37" s="28"/>
      <c r="X37" s="28"/>
      <c r="Y37" s="28"/>
      <c r="Z37" s="28"/>
    </row>
    <row r="38" spans="1:26" x14ac:dyDescent="0.25">
      <c r="A38" s="24" t="s">
        <v>444</v>
      </c>
      <c r="B38" s="102">
        <v>0</v>
      </c>
      <c r="C38" s="102">
        <v>0</v>
      </c>
      <c r="D38" s="25" t="s">
        <v>445</v>
      </c>
      <c r="E38" s="102">
        <v>0</v>
      </c>
      <c r="F38" s="16">
        <v>0</v>
      </c>
      <c r="G38" s="28"/>
      <c r="H38" s="28"/>
      <c r="I38" s="28"/>
      <c r="J38" s="28"/>
      <c r="K38" s="28"/>
      <c r="L38" s="28"/>
      <c r="M38" s="28"/>
      <c r="N38" s="28"/>
      <c r="O38" s="28"/>
      <c r="P38" s="28"/>
      <c r="Q38" s="28"/>
      <c r="R38" s="28"/>
      <c r="S38" s="28"/>
      <c r="T38" s="28"/>
      <c r="U38" s="28"/>
      <c r="V38" s="28"/>
      <c r="W38" s="28"/>
      <c r="X38" s="28"/>
      <c r="Y38" s="28"/>
      <c r="Z38" s="28"/>
    </row>
    <row r="39" spans="1:26" x14ac:dyDescent="0.25">
      <c r="A39" s="26" t="s">
        <v>446</v>
      </c>
      <c r="B39" s="21">
        <v>0</v>
      </c>
      <c r="C39" s="21">
        <v>0</v>
      </c>
      <c r="D39" s="27" t="s">
        <v>447</v>
      </c>
      <c r="E39" s="21">
        <v>0</v>
      </c>
      <c r="F39" s="18">
        <v>0</v>
      </c>
      <c r="G39" s="28"/>
      <c r="H39" s="28"/>
      <c r="I39" s="28"/>
      <c r="J39" s="28"/>
      <c r="K39" s="28"/>
      <c r="L39" s="28"/>
      <c r="M39" s="28"/>
      <c r="N39" s="28"/>
      <c r="O39" s="28"/>
      <c r="P39" s="28"/>
      <c r="Q39" s="28"/>
      <c r="R39" s="28"/>
      <c r="S39" s="28"/>
      <c r="T39" s="28"/>
      <c r="U39" s="28"/>
      <c r="V39" s="28"/>
      <c r="W39" s="28"/>
      <c r="X39" s="28"/>
      <c r="Y39" s="28"/>
      <c r="Z39" s="28"/>
    </row>
    <row r="40" spans="1:26" x14ac:dyDescent="0.25">
      <c r="A40" s="26" t="s">
        <v>448</v>
      </c>
      <c r="B40" s="21">
        <v>0</v>
      </c>
      <c r="C40" s="21">
        <v>0</v>
      </c>
      <c r="D40" s="27" t="s">
        <v>449</v>
      </c>
      <c r="E40" s="21">
        <v>0</v>
      </c>
      <c r="F40" s="18">
        <v>0</v>
      </c>
      <c r="G40" s="28"/>
      <c r="H40" s="28"/>
      <c r="I40" s="28"/>
      <c r="J40" s="28"/>
      <c r="K40" s="28"/>
      <c r="L40" s="28"/>
      <c r="M40" s="28"/>
      <c r="N40" s="28"/>
      <c r="O40" s="28"/>
      <c r="P40" s="28"/>
      <c r="Q40" s="28"/>
      <c r="R40" s="28"/>
      <c r="S40" s="28"/>
      <c r="T40" s="28"/>
      <c r="U40" s="28"/>
      <c r="V40" s="28"/>
      <c r="W40" s="28"/>
      <c r="X40" s="28"/>
      <c r="Y40" s="28"/>
      <c r="Z40" s="28"/>
    </row>
    <row r="41" spans="1:26" x14ac:dyDescent="0.25">
      <c r="A41" s="24" t="s">
        <v>450</v>
      </c>
      <c r="B41" s="102">
        <v>5895267.4299999997</v>
      </c>
      <c r="C41" s="102">
        <v>5288424.43</v>
      </c>
      <c r="D41" s="27" t="s">
        <v>451</v>
      </c>
      <c r="E41" s="21">
        <v>0</v>
      </c>
      <c r="F41" s="18">
        <v>0</v>
      </c>
      <c r="G41" s="28"/>
      <c r="H41" s="28"/>
      <c r="I41" s="28"/>
      <c r="J41" s="28"/>
      <c r="K41" s="28"/>
      <c r="L41" s="28"/>
      <c r="M41" s="28"/>
      <c r="N41" s="28"/>
      <c r="O41" s="28"/>
      <c r="P41" s="28"/>
      <c r="Q41" s="28"/>
      <c r="R41" s="28"/>
      <c r="S41" s="28"/>
      <c r="T41" s="28"/>
      <c r="U41" s="28"/>
      <c r="V41" s="28"/>
      <c r="W41" s="28"/>
      <c r="X41" s="28"/>
      <c r="Y41" s="28"/>
      <c r="Z41" s="28"/>
    </row>
    <row r="42" spans="1:26" x14ac:dyDescent="0.25">
      <c r="A42" s="26" t="s">
        <v>452</v>
      </c>
      <c r="B42" s="21">
        <v>0</v>
      </c>
      <c r="C42" s="21">
        <v>0</v>
      </c>
      <c r="D42" s="25" t="s">
        <v>453</v>
      </c>
      <c r="E42" s="102">
        <v>144900599.41999999</v>
      </c>
      <c r="F42" s="16">
        <v>84230786.25</v>
      </c>
      <c r="G42" s="28"/>
      <c r="H42" s="28"/>
      <c r="I42" s="28"/>
      <c r="J42" s="28"/>
      <c r="K42" s="28"/>
      <c r="L42" s="28"/>
      <c r="M42" s="28"/>
      <c r="N42" s="28"/>
      <c r="O42" s="28"/>
      <c r="P42" s="28"/>
      <c r="Q42" s="28"/>
      <c r="R42" s="28"/>
      <c r="S42" s="28"/>
      <c r="T42" s="28"/>
      <c r="U42" s="28"/>
      <c r="V42" s="28"/>
      <c r="W42" s="28"/>
      <c r="X42" s="28"/>
      <c r="Y42" s="28"/>
      <c r="Z42" s="28"/>
    </row>
    <row r="43" spans="1:26" x14ac:dyDescent="0.25">
      <c r="A43" s="26" t="s">
        <v>454</v>
      </c>
      <c r="B43" s="21">
        <v>0</v>
      </c>
      <c r="C43" s="21">
        <v>0</v>
      </c>
      <c r="D43" s="27" t="s">
        <v>455</v>
      </c>
      <c r="E43" s="21">
        <v>134900589.41999999</v>
      </c>
      <c r="F43" s="18">
        <v>84230776.25</v>
      </c>
      <c r="G43" s="28"/>
      <c r="H43" s="28"/>
      <c r="I43" s="28"/>
      <c r="J43" s="28"/>
      <c r="K43" s="28"/>
      <c r="L43" s="28"/>
      <c r="M43" s="28"/>
      <c r="N43" s="28"/>
      <c r="O43" s="28"/>
      <c r="P43" s="28"/>
      <c r="Q43" s="28"/>
      <c r="R43" s="28"/>
      <c r="S43" s="28"/>
      <c r="T43" s="28"/>
      <c r="U43" s="28"/>
      <c r="V43" s="28"/>
      <c r="W43" s="28"/>
      <c r="X43" s="28"/>
      <c r="Y43" s="28"/>
      <c r="Z43" s="28"/>
    </row>
    <row r="44" spans="1:26" x14ac:dyDescent="0.25">
      <c r="A44" s="26" t="s">
        <v>456</v>
      </c>
      <c r="B44" s="21">
        <v>5895267.4299999997</v>
      </c>
      <c r="C44" s="21">
        <v>5288424.43</v>
      </c>
      <c r="D44" s="27" t="s">
        <v>457</v>
      </c>
      <c r="E44" s="21">
        <v>10</v>
      </c>
      <c r="F44" s="18">
        <v>10</v>
      </c>
      <c r="G44" s="28"/>
      <c r="H44" s="28"/>
      <c r="I44" s="28"/>
      <c r="J44" s="28"/>
      <c r="K44" s="28"/>
      <c r="L44" s="28"/>
      <c r="M44" s="28"/>
      <c r="N44" s="28"/>
      <c r="O44" s="28"/>
      <c r="P44" s="28"/>
      <c r="Q44" s="28"/>
      <c r="R44" s="28"/>
      <c r="S44" s="28"/>
      <c r="T44" s="28"/>
      <c r="U44" s="28"/>
      <c r="V44" s="28"/>
      <c r="W44" s="28"/>
      <c r="X44" s="28"/>
      <c r="Y44" s="28"/>
      <c r="Z44" s="28"/>
    </row>
    <row r="45" spans="1:26" x14ac:dyDescent="0.25">
      <c r="A45" s="26" t="s">
        <v>458</v>
      </c>
      <c r="B45" s="21">
        <v>0</v>
      </c>
      <c r="C45" s="21">
        <v>0</v>
      </c>
      <c r="D45" s="27" t="s">
        <v>459</v>
      </c>
      <c r="E45" s="21">
        <v>10000000</v>
      </c>
      <c r="F45" s="18">
        <v>0</v>
      </c>
      <c r="G45" s="28"/>
      <c r="H45" s="28"/>
      <c r="I45" s="28"/>
      <c r="J45" s="28"/>
      <c r="K45" s="28"/>
      <c r="L45" s="28"/>
      <c r="M45" s="28"/>
      <c r="N45" s="28"/>
      <c r="O45" s="28"/>
      <c r="P45" s="28"/>
      <c r="Q45" s="28"/>
      <c r="R45" s="28"/>
      <c r="S45" s="28"/>
      <c r="T45" s="28"/>
      <c r="U45" s="28"/>
      <c r="V45" s="28"/>
      <c r="W45" s="28"/>
      <c r="X45" s="28"/>
      <c r="Y45" s="28"/>
      <c r="Z45" s="28"/>
    </row>
    <row r="46" spans="1:26" x14ac:dyDescent="0.25">
      <c r="A46" s="24" t="s">
        <v>460</v>
      </c>
      <c r="B46" s="102">
        <v>2063185039.5699999</v>
      </c>
      <c r="C46" s="102">
        <v>2396722286.1100001</v>
      </c>
      <c r="D46" s="25" t="s">
        <v>461</v>
      </c>
      <c r="E46" s="102">
        <v>2216041106.23</v>
      </c>
      <c r="F46" s="16">
        <v>3889865926.3600001</v>
      </c>
      <c r="G46" s="28"/>
      <c r="H46" s="28"/>
      <c r="I46" s="28"/>
      <c r="J46" s="28"/>
      <c r="K46" s="28"/>
      <c r="L46" s="28"/>
      <c r="M46" s="28"/>
      <c r="N46" s="28"/>
      <c r="O46" s="28"/>
      <c r="P46" s="28"/>
      <c r="Q46" s="28"/>
      <c r="R46" s="28"/>
      <c r="S46" s="28"/>
      <c r="T46" s="28"/>
      <c r="U46" s="28"/>
      <c r="V46" s="28"/>
      <c r="W46" s="28"/>
      <c r="X46" s="28"/>
      <c r="Y46" s="28"/>
      <c r="Z46" s="28"/>
    </row>
    <row r="47" spans="1:26" x14ac:dyDescent="0.25">
      <c r="A47" s="26"/>
      <c r="B47" s="21"/>
      <c r="C47" s="21"/>
      <c r="D47" s="27"/>
      <c r="E47" s="21"/>
      <c r="F47" s="18"/>
      <c r="G47" s="28"/>
      <c r="H47" s="28"/>
      <c r="I47" s="28"/>
      <c r="J47" s="28"/>
      <c r="K47" s="28"/>
      <c r="L47" s="28"/>
      <c r="M47" s="28"/>
      <c r="N47" s="28"/>
      <c r="O47" s="28"/>
      <c r="P47" s="28"/>
      <c r="Q47" s="28"/>
      <c r="R47" s="28"/>
      <c r="S47" s="28"/>
      <c r="T47" s="28"/>
      <c r="U47" s="28"/>
      <c r="V47" s="28"/>
      <c r="W47" s="28"/>
      <c r="X47" s="28"/>
      <c r="Y47" s="28"/>
      <c r="Z47" s="28"/>
    </row>
    <row r="48" spans="1:26" x14ac:dyDescent="0.25">
      <c r="A48" s="24" t="s">
        <v>462</v>
      </c>
      <c r="B48" s="102"/>
      <c r="C48" s="102"/>
      <c r="D48" s="25" t="s">
        <v>463</v>
      </c>
      <c r="E48" s="102"/>
      <c r="F48" s="16"/>
      <c r="G48" s="28"/>
      <c r="H48" s="28"/>
      <c r="I48" s="28"/>
      <c r="J48" s="28"/>
      <c r="K48" s="28"/>
      <c r="L48" s="28"/>
      <c r="M48" s="28"/>
      <c r="N48" s="28"/>
      <c r="O48" s="28"/>
      <c r="P48" s="28"/>
      <c r="Q48" s="28"/>
      <c r="R48" s="28"/>
      <c r="S48" s="28"/>
      <c r="T48" s="28"/>
      <c r="U48" s="28"/>
      <c r="V48" s="28"/>
      <c r="W48" s="28"/>
      <c r="X48" s="28"/>
      <c r="Y48" s="28"/>
      <c r="Z48" s="28"/>
    </row>
    <row r="49" spans="1:26" x14ac:dyDescent="0.25">
      <c r="A49" s="24"/>
      <c r="B49" s="102"/>
      <c r="C49" s="102"/>
      <c r="D49" s="25"/>
      <c r="E49" s="102"/>
      <c r="F49" s="16"/>
      <c r="G49" s="28"/>
      <c r="H49" s="28"/>
      <c r="I49" s="28"/>
      <c r="J49" s="28"/>
      <c r="K49" s="28"/>
      <c r="L49" s="28"/>
      <c r="M49" s="28"/>
      <c r="N49" s="28"/>
      <c r="O49" s="28"/>
      <c r="P49" s="28"/>
      <c r="Q49" s="28"/>
      <c r="R49" s="28"/>
      <c r="S49" s="28"/>
      <c r="T49" s="28"/>
      <c r="U49" s="28"/>
      <c r="V49" s="28"/>
      <c r="W49" s="28"/>
      <c r="X49" s="28"/>
      <c r="Y49" s="28"/>
      <c r="Z49" s="28"/>
    </row>
    <row r="50" spans="1:26" x14ac:dyDescent="0.25">
      <c r="A50" s="26" t="s">
        <v>464</v>
      </c>
      <c r="B50" s="21">
        <v>2008932915.79</v>
      </c>
      <c r="C50" s="21">
        <v>2644898641.0500002</v>
      </c>
      <c r="D50" s="27" t="s">
        <v>465</v>
      </c>
      <c r="E50" s="21">
        <v>0</v>
      </c>
      <c r="F50" s="18">
        <v>0</v>
      </c>
      <c r="G50" s="28"/>
      <c r="H50" s="28"/>
      <c r="I50" s="28"/>
      <c r="J50" s="28"/>
      <c r="K50" s="28"/>
      <c r="L50" s="28"/>
      <c r="M50" s="28"/>
      <c r="N50" s="28"/>
      <c r="O50" s="28"/>
      <c r="P50" s="28"/>
      <c r="Q50" s="28"/>
      <c r="R50" s="28"/>
      <c r="S50" s="28"/>
      <c r="T50" s="28"/>
      <c r="U50" s="28"/>
      <c r="V50" s="28"/>
      <c r="W50" s="28"/>
      <c r="X50" s="28"/>
      <c r="Y50" s="28"/>
      <c r="Z50" s="28"/>
    </row>
    <row r="51" spans="1:26" x14ac:dyDescent="0.25">
      <c r="A51" s="26" t="s">
        <v>466</v>
      </c>
      <c r="B51" s="21">
        <v>52864043</v>
      </c>
      <c r="C51" s="21">
        <v>51892433</v>
      </c>
      <c r="D51" s="27" t="s">
        <v>467</v>
      </c>
      <c r="E51" s="21">
        <v>0</v>
      </c>
      <c r="F51" s="18">
        <v>0</v>
      </c>
      <c r="G51" s="28"/>
      <c r="H51" s="28"/>
      <c r="I51" s="28"/>
      <c r="J51" s="28"/>
      <c r="K51" s="28"/>
      <c r="L51" s="28"/>
      <c r="M51" s="28"/>
      <c r="N51" s="28"/>
      <c r="O51" s="28"/>
      <c r="P51" s="28"/>
      <c r="Q51" s="28"/>
      <c r="R51" s="28"/>
      <c r="S51" s="28"/>
      <c r="T51" s="28"/>
      <c r="U51" s="28"/>
      <c r="V51" s="28"/>
      <c r="W51" s="28"/>
      <c r="X51" s="28"/>
      <c r="Y51" s="28"/>
      <c r="Z51" s="28"/>
    </row>
    <row r="52" spans="1:26" x14ac:dyDescent="0.25">
      <c r="A52" s="26" t="s">
        <v>468</v>
      </c>
      <c r="B52" s="21">
        <v>10783762451.84</v>
      </c>
      <c r="C52" s="21">
        <v>10154387452.879999</v>
      </c>
      <c r="D52" s="27" t="s">
        <v>469</v>
      </c>
      <c r="E52" s="21">
        <v>6178488809.4099998</v>
      </c>
      <c r="F52" s="18">
        <v>6244435094.8500004</v>
      </c>
      <c r="G52" s="28"/>
      <c r="H52" s="28"/>
      <c r="I52" s="28"/>
      <c r="J52" s="28"/>
      <c r="K52" s="28"/>
      <c r="L52" s="28"/>
      <c r="M52" s="28"/>
      <c r="N52" s="28"/>
      <c r="O52" s="28"/>
      <c r="P52" s="28"/>
      <c r="Q52" s="28"/>
      <c r="R52" s="28"/>
      <c r="S52" s="28"/>
      <c r="T52" s="28"/>
      <c r="U52" s="28"/>
      <c r="V52" s="28"/>
      <c r="W52" s="28"/>
      <c r="X52" s="28"/>
      <c r="Y52" s="28"/>
      <c r="Z52" s="28"/>
    </row>
    <row r="53" spans="1:26" x14ac:dyDescent="0.25">
      <c r="A53" s="26" t="s">
        <v>470</v>
      </c>
      <c r="B53" s="21">
        <v>3404953202.1700001</v>
      </c>
      <c r="C53" s="21">
        <v>3264296462.8600001</v>
      </c>
      <c r="D53" s="27" t="s">
        <v>471</v>
      </c>
      <c r="E53" s="21">
        <v>0</v>
      </c>
      <c r="F53" s="18">
        <v>0</v>
      </c>
      <c r="G53" s="28"/>
      <c r="H53" s="28"/>
      <c r="I53" s="28"/>
      <c r="J53" s="28"/>
      <c r="K53" s="28"/>
      <c r="L53" s="28"/>
      <c r="M53" s="28"/>
      <c r="N53" s="28"/>
      <c r="O53" s="28"/>
      <c r="P53" s="28"/>
      <c r="Q53" s="28"/>
      <c r="R53" s="28"/>
      <c r="S53" s="28"/>
      <c r="T53" s="28"/>
      <c r="U53" s="28"/>
      <c r="V53" s="28"/>
      <c r="W53" s="28"/>
      <c r="X53" s="28"/>
      <c r="Y53" s="28"/>
      <c r="Z53" s="28"/>
    </row>
    <row r="54" spans="1:26" x14ac:dyDescent="0.25">
      <c r="A54" s="26" t="s">
        <v>472</v>
      </c>
      <c r="B54" s="21">
        <v>185954142.65000001</v>
      </c>
      <c r="C54" s="21">
        <v>159279306.63</v>
      </c>
      <c r="D54" s="27" t="s">
        <v>473</v>
      </c>
      <c r="E54" s="21">
        <v>0</v>
      </c>
      <c r="F54" s="18">
        <v>0</v>
      </c>
      <c r="G54" s="28"/>
      <c r="H54" s="28"/>
      <c r="I54" s="28"/>
      <c r="J54" s="28"/>
      <c r="K54" s="28"/>
      <c r="L54" s="28"/>
      <c r="M54" s="28"/>
      <c r="N54" s="28"/>
      <c r="O54" s="28"/>
      <c r="P54" s="28"/>
      <c r="Q54" s="28"/>
      <c r="R54" s="28"/>
      <c r="S54" s="28"/>
      <c r="T54" s="28"/>
      <c r="U54" s="28"/>
      <c r="V54" s="28"/>
      <c r="W54" s="28"/>
      <c r="X54" s="28"/>
      <c r="Y54" s="28"/>
      <c r="Z54" s="28"/>
    </row>
    <row r="55" spans="1:26" x14ac:dyDescent="0.25">
      <c r="A55" s="26" t="s">
        <v>474</v>
      </c>
      <c r="B55" s="21">
        <v>2962547557.54</v>
      </c>
      <c r="C55" s="21">
        <v>-2751617593.6500001</v>
      </c>
      <c r="D55" s="27" t="s">
        <v>475</v>
      </c>
      <c r="E55" s="21">
        <v>0</v>
      </c>
      <c r="F55" s="18">
        <v>0</v>
      </c>
      <c r="G55" s="28"/>
      <c r="H55" s="28"/>
      <c r="I55" s="28"/>
      <c r="J55" s="28"/>
      <c r="K55" s="28"/>
      <c r="L55" s="28"/>
      <c r="M55" s="28"/>
      <c r="N55" s="28"/>
      <c r="O55" s="28"/>
      <c r="P55" s="28"/>
      <c r="Q55" s="28"/>
      <c r="R55" s="28"/>
      <c r="S55" s="28"/>
      <c r="T55" s="28"/>
      <c r="U55" s="28"/>
      <c r="V55" s="28"/>
      <c r="W55" s="28"/>
      <c r="X55" s="28"/>
      <c r="Y55" s="28"/>
      <c r="Z55" s="28"/>
    </row>
    <row r="56" spans="1:26" x14ac:dyDescent="0.25">
      <c r="A56" s="26" t="s">
        <v>476</v>
      </c>
      <c r="B56" s="21">
        <v>496898.66</v>
      </c>
      <c r="C56" s="21">
        <v>391256.53</v>
      </c>
      <c r="D56" s="25" t="s">
        <v>477</v>
      </c>
      <c r="E56" s="102">
        <v>6178488809.4099998</v>
      </c>
      <c r="F56" s="16">
        <v>6244435094.8500004</v>
      </c>
      <c r="G56" s="21"/>
      <c r="H56" s="28"/>
      <c r="I56" s="28"/>
      <c r="J56" s="28"/>
      <c r="K56" s="28"/>
      <c r="L56" s="28"/>
      <c r="M56" s="28"/>
      <c r="N56" s="28"/>
      <c r="O56" s="28"/>
      <c r="P56" s="28"/>
      <c r="Q56" s="28"/>
      <c r="R56" s="28"/>
      <c r="S56" s="28"/>
      <c r="T56" s="28"/>
      <c r="U56" s="28"/>
      <c r="V56" s="28"/>
      <c r="W56" s="28"/>
      <c r="X56" s="28"/>
      <c r="Y56" s="28"/>
      <c r="Z56" s="28"/>
    </row>
    <row r="57" spans="1:26" x14ac:dyDescent="0.25">
      <c r="A57" s="26" t="s">
        <v>478</v>
      </c>
      <c r="B57" s="21">
        <v>0</v>
      </c>
      <c r="C57" s="21">
        <v>0</v>
      </c>
      <c r="D57" s="25" t="s">
        <v>479</v>
      </c>
      <c r="E57" s="102">
        <v>8394529915.6400003</v>
      </c>
      <c r="F57" s="16">
        <v>10134301021.209999</v>
      </c>
      <c r="G57" s="28"/>
      <c r="H57" s="28"/>
      <c r="I57" s="28"/>
      <c r="J57" s="28"/>
      <c r="K57" s="28"/>
      <c r="L57" s="28"/>
      <c r="M57" s="28"/>
      <c r="N57" s="28"/>
      <c r="O57" s="28"/>
      <c r="P57" s="28"/>
      <c r="Q57" s="28"/>
      <c r="R57" s="28"/>
      <c r="S57" s="28"/>
      <c r="T57" s="28"/>
      <c r="U57" s="28"/>
      <c r="V57" s="28"/>
      <c r="W57" s="28"/>
      <c r="X57" s="28"/>
      <c r="Y57" s="28"/>
      <c r="Z57" s="28"/>
    </row>
    <row r="58" spans="1:26" x14ac:dyDescent="0.25">
      <c r="A58" s="26" t="s">
        <v>480</v>
      </c>
      <c r="B58" s="21">
        <v>0</v>
      </c>
      <c r="C58" s="21">
        <v>0</v>
      </c>
      <c r="D58" s="25" t="s">
        <v>481</v>
      </c>
      <c r="E58" s="102"/>
      <c r="F58" s="16"/>
      <c r="G58" s="28"/>
      <c r="H58" s="28"/>
      <c r="I58" s="28"/>
      <c r="J58" s="28"/>
      <c r="K58" s="28"/>
      <c r="L58" s="28"/>
      <c r="M58" s="28"/>
      <c r="N58" s="28"/>
      <c r="O58" s="28"/>
      <c r="P58" s="28"/>
      <c r="Q58" s="28"/>
      <c r="R58" s="28"/>
      <c r="S58" s="28"/>
      <c r="T58" s="28"/>
      <c r="U58" s="28"/>
      <c r="V58" s="28"/>
      <c r="W58" s="28"/>
      <c r="X58" s="28"/>
      <c r="Y58" s="28"/>
      <c r="Z58" s="28"/>
    </row>
    <row r="59" spans="1:26" x14ac:dyDescent="0.25">
      <c r="A59" s="24" t="s">
        <v>482</v>
      </c>
      <c r="B59" s="102">
        <v>13474416096.57</v>
      </c>
      <c r="C59" s="102">
        <v>13523527959.299999</v>
      </c>
      <c r="D59" s="25" t="s">
        <v>483</v>
      </c>
      <c r="E59" s="102">
        <v>4450093334.4099998</v>
      </c>
      <c r="F59" s="16">
        <v>4450093334.4099998</v>
      </c>
      <c r="G59" s="28"/>
      <c r="H59" s="28"/>
      <c r="I59" s="28"/>
      <c r="J59" s="28"/>
      <c r="K59" s="28"/>
      <c r="L59" s="28"/>
      <c r="M59" s="28"/>
      <c r="N59" s="28"/>
      <c r="O59" s="28"/>
      <c r="P59" s="28"/>
      <c r="Q59" s="28"/>
      <c r="R59" s="28"/>
      <c r="S59" s="28"/>
      <c r="T59" s="28"/>
      <c r="U59" s="28"/>
      <c r="V59" s="28"/>
      <c r="W59" s="28"/>
      <c r="X59" s="28"/>
      <c r="Y59" s="28"/>
      <c r="Z59" s="28"/>
    </row>
    <row r="60" spans="1:26" x14ac:dyDescent="0.25">
      <c r="A60" s="24" t="s">
        <v>484</v>
      </c>
      <c r="B60" s="102">
        <v>15537601136.139999</v>
      </c>
      <c r="C60" s="102">
        <v>15920250245.41</v>
      </c>
      <c r="D60" s="27" t="s">
        <v>485</v>
      </c>
      <c r="E60" s="21">
        <v>790828509.66999996</v>
      </c>
      <c r="F60" s="18">
        <v>790828509.66999996</v>
      </c>
      <c r="G60" s="28"/>
      <c r="H60" s="28"/>
      <c r="I60" s="28"/>
      <c r="J60" s="28"/>
      <c r="K60" s="28"/>
      <c r="L60" s="28"/>
      <c r="M60" s="28"/>
      <c r="N60" s="28"/>
      <c r="O60" s="28"/>
      <c r="P60" s="28"/>
      <c r="Q60" s="28"/>
      <c r="R60" s="28"/>
      <c r="S60" s="28"/>
      <c r="T60" s="28"/>
      <c r="U60" s="28"/>
      <c r="V60" s="28"/>
      <c r="W60" s="28"/>
      <c r="X60" s="28"/>
      <c r="Y60" s="28"/>
      <c r="Z60" s="28"/>
    </row>
    <row r="61" spans="1:26" x14ac:dyDescent="0.25">
      <c r="A61" s="26"/>
      <c r="B61" s="7"/>
      <c r="C61" s="7"/>
      <c r="D61" s="27" t="s">
        <v>486</v>
      </c>
      <c r="E61" s="21">
        <v>346628098.88999999</v>
      </c>
      <c r="F61" s="18">
        <v>346628098.88999999</v>
      </c>
      <c r="G61" s="28"/>
      <c r="H61" s="28"/>
      <c r="I61" s="28"/>
      <c r="J61" s="28"/>
      <c r="K61" s="28"/>
      <c r="L61" s="28"/>
      <c r="M61" s="28"/>
      <c r="N61" s="28"/>
      <c r="O61" s="28"/>
      <c r="P61" s="28"/>
      <c r="Q61" s="28"/>
      <c r="R61" s="28"/>
      <c r="S61" s="28"/>
      <c r="T61" s="28"/>
      <c r="U61" s="28"/>
      <c r="V61" s="28"/>
      <c r="W61" s="28"/>
      <c r="X61" s="28"/>
      <c r="Y61" s="28"/>
      <c r="Z61" s="28"/>
    </row>
    <row r="62" spans="1:26" x14ac:dyDescent="0.25">
      <c r="A62" s="26"/>
      <c r="B62" s="27"/>
      <c r="C62" s="27"/>
      <c r="D62" s="27" t="s">
        <v>487</v>
      </c>
      <c r="E62" s="21">
        <v>3312636725.8499999</v>
      </c>
      <c r="F62" s="18">
        <v>3312636725.8499999</v>
      </c>
      <c r="G62" s="28"/>
      <c r="H62" s="28"/>
      <c r="I62" s="28"/>
      <c r="J62" s="28"/>
      <c r="K62" s="28"/>
      <c r="L62" s="28"/>
      <c r="M62" s="28"/>
      <c r="N62" s="28"/>
      <c r="O62" s="28"/>
      <c r="P62" s="28"/>
      <c r="Q62" s="28"/>
      <c r="R62" s="28"/>
      <c r="S62" s="28"/>
      <c r="T62" s="28"/>
      <c r="U62" s="28"/>
      <c r="V62" s="28"/>
      <c r="W62" s="28"/>
      <c r="X62" s="28"/>
      <c r="Y62" s="28"/>
      <c r="Z62" s="28"/>
    </row>
    <row r="63" spans="1:26" x14ac:dyDescent="0.25">
      <c r="A63" s="26"/>
      <c r="B63" s="27"/>
      <c r="C63" s="27"/>
      <c r="D63" s="25" t="s">
        <v>488</v>
      </c>
      <c r="E63" s="102">
        <v>2692977886.0900002</v>
      </c>
      <c r="F63" s="16">
        <v>1335855889.79</v>
      </c>
      <c r="G63" s="28"/>
      <c r="H63" s="28"/>
      <c r="I63" s="28"/>
      <c r="J63" s="28"/>
      <c r="K63" s="28"/>
      <c r="L63" s="28"/>
      <c r="M63" s="28"/>
      <c r="N63" s="28"/>
      <c r="O63" s="28"/>
      <c r="P63" s="28"/>
      <c r="Q63" s="28"/>
      <c r="R63" s="28"/>
      <c r="S63" s="28"/>
      <c r="T63" s="28"/>
      <c r="U63" s="28"/>
      <c r="V63" s="28"/>
      <c r="W63" s="28"/>
      <c r="X63" s="28"/>
      <c r="Y63" s="28"/>
      <c r="Z63" s="28"/>
    </row>
    <row r="64" spans="1:26" x14ac:dyDescent="0.25">
      <c r="A64" s="26"/>
      <c r="B64" s="27"/>
      <c r="C64" s="27"/>
      <c r="D64" s="27" t="s">
        <v>489</v>
      </c>
      <c r="E64" s="21">
        <v>1268075910.78</v>
      </c>
      <c r="F64" s="18">
        <v>-1627077511.8199999</v>
      </c>
      <c r="G64" s="28"/>
      <c r="H64" s="28"/>
      <c r="I64" s="28"/>
      <c r="J64" s="28"/>
      <c r="K64" s="28"/>
      <c r="L64" s="28"/>
      <c r="M64" s="28"/>
      <c r="N64" s="28"/>
      <c r="O64" s="28"/>
      <c r="P64" s="28"/>
      <c r="Q64" s="28"/>
      <c r="R64" s="28"/>
      <c r="S64" s="28"/>
      <c r="T64" s="28"/>
      <c r="U64" s="28"/>
      <c r="V64" s="28"/>
      <c r="W64" s="28"/>
      <c r="X64" s="28"/>
      <c r="Y64" s="28"/>
      <c r="Z64" s="28"/>
    </row>
    <row r="65" spans="1:26" x14ac:dyDescent="0.25">
      <c r="A65" s="26"/>
      <c r="B65" s="27"/>
      <c r="C65" s="27"/>
      <c r="D65" s="27" t="s">
        <v>490</v>
      </c>
      <c r="E65" s="21">
        <v>425307033.63999999</v>
      </c>
      <c r="F65" s="18">
        <v>2052340658.1400001</v>
      </c>
      <c r="G65" s="28"/>
      <c r="H65" s="28"/>
      <c r="I65" s="28"/>
      <c r="J65" s="28"/>
      <c r="K65" s="28"/>
      <c r="L65" s="28"/>
      <c r="M65" s="28"/>
      <c r="N65" s="28"/>
      <c r="O65" s="28"/>
      <c r="P65" s="28"/>
      <c r="Q65" s="28"/>
      <c r="R65" s="28"/>
      <c r="S65" s="28"/>
      <c r="T65" s="28"/>
      <c r="U65" s="28"/>
      <c r="V65" s="28"/>
      <c r="W65" s="28"/>
      <c r="X65" s="28"/>
      <c r="Y65" s="28"/>
      <c r="Z65" s="28"/>
    </row>
    <row r="66" spans="1:26" x14ac:dyDescent="0.25">
      <c r="A66" s="26"/>
      <c r="B66" s="27"/>
      <c r="C66" s="27"/>
      <c r="D66" s="27" t="s">
        <v>491</v>
      </c>
      <c r="E66" s="21">
        <v>2895758532.75</v>
      </c>
      <c r="F66" s="18">
        <v>2895758532.75</v>
      </c>
      <c r="G66" s="28"/>
      <c r="H66" s="28"/>
      <c r="I66" s="28"/>
      <c r="J66" s="28"/>
      <c r="K66" s="28"/>
      <c r="L66" s="28"/>
      <c r="M66" s="28"/>
      <c r="N66" s="28"/>
      <c r="O66" s="28"/>
      <c r="P66" s="28"/>
      <c r="Q66" s="28"/>
      <c r="R66" s="28"/>
      <c r="S66" s="28"/>
      <c r="T66" s="28"/>
      <c r="U66" s="28"/>
      <c r="V66" s="28"/>
      <c r="W66" s="28"/>
      <c r="X66" s="28"/>
      <c r="Y66" s="28"/>
      <c r="Z66" s="28"/>
    </row>
    <row r="67" spans="1:26" x14ac:dyDescent="0.25">
      <c r="A67" s="26"/>
      <c r="B67" s="27"/>
      <c r="C67" s="27"/>
      <c r="D67" s="27" t="s">
        <v>492</v>
      </c>
      <c r="E67" s="21">
        <v>0</v>
      </c>
      <c r="F67" s="18">
        <v>0</v>
      </c>
      <c r="G67" s="28"/>
      <c r="H67" s="28"/>
      <c r="I67" s="28"/>
      <c r="J67" s="28"/>
      <c r="K67" s="28"/>
      <c r="L67" s="28"/>
      <c r="M67" s="28"/>
      <c r="N67" s="28"/>
      <c r="O67" s="28"/>
      <c r="P67" s="28"/>
      <c r="Q67" s="28"/>
      <c r="R67" s="28"/>
      <c r="S67" s="28"/>
      <c r="T67" s="28"/>
      <c r="U67" s="28"/>
      <c r="V67" s="28"/>
      <c r="W67" s="28"/>
      <c r="X67" s="28"/>
      <c r="Y67" s="28"/>
      <c r="Z67" s="28"/>
    </row>
    <row r="68" spans="1:26" x14ac:dyDescent="0.25">
      <c r="A68" s="26"/>
      <c r="B68" s="27"/>
      <c r="C68" s="27"/>
      <c r="D68" s="27" t="s">
        <v>493</v>
      </c>
      <c r="E68" s="21">
        <v>-1896163591.0799999</v>
      </c>
      <c r="F68" s="18">
        <v>-1985165789.28</v>
      </c>
      <c r="G68" s="28"/>
      <c r="H68" s="28"/>
      <c r="I68" s="28"/>
      <c r="J68" s="28"/>
      <c r="K68" s="28"/>
      <c r="L68" s="28"/>
      <c r="M68" s="28"/>
      <c r="N68" s="28"/>
      <c r="O68" s="28"/>
      <c r="P68" s="28"/>
      <c r="Q68" s="28"/>
      <c r="R68" s="28"/>
      <c r="S68" s="28"/>
      <c r="T68" s="28"/>
      <c r="U68" s="28"/>
      <c r="V68" s="28"/>
      <c r="W68" s="28"/>
      <c r="X68" s="28"/>
      <c r="Y68" s="28"/>
      <c r="Z68" s="28"/>
    </row>
    <row r="69" spans="1:26" x14ac:dyDescent="0.25">
      <c r="A69" s="26"/>
      <c r="B69" s="27"/>
      <c r="C69" s="27"/>
      <c r="D69" s="25" t="s">
        <v>494</v>
      </c>
      <c r="E69" s="102">
        <v>0</v>
      </c>
      <c r="F69" s="16">
        <v>0</v>
      </c>
      <c r="G69" s="28"/>
      <c r="H69" s="28"/>
      <c r="I69" s="28"/>
      <c r="J69" s="28"/>
      <c r="K69" s="28"/>
      <c r="L69" s="28"/>
      <c r="M69" s="28"/>
      <c r="N69" s="28"/>
      <c r="O69" s="28"/>
      <c r="P69" s="28"/>
      <c r="Q69" s="28"/>
      <c r="R69" s="28"/>
      <c r="S69" s="28"/>
      <c r="T69" s="28"/>
      <c r="U69" s="28"/>
      <c r="V69" s="28"/>
      <c r="W69" s="28"/>
      <c r="X69" s="28"/>
      <c r="Y69" s="28"/>
      <c r="Z69" s="28"/>
    </row>
    <row r="70" spans="1:26" x14ac:dyDescent="0.25">
      <c r="A70" s="26"/>
      <c r="B70" s="27"/>
      <c r="C70" s="27"/>
      <c r="D70" s="27" t="s">
        <v>495</v>
      </c>
      <c r="E70" s="21">
        <v>0</v>
      </c>
      <c r="F70" s="18">
        <v>0</v>
      </c>
      <c r="G70" s="28"/>
      <c r="H70" s="28"/>
      <c r="I70" s="28"/>
      <c r="J70" s="28"/>
      <c r="K70" s="28"/>
      <c r="L70" s="28"/>
      <c r="M70" s="28"/>
      <c r="N70" s="28"/>
      <c r="O70" s="28"/>
      <c r="P70" s="28"/>
      <c r="Q70" s="28"/>
      <c r="R70" s="28"/>
      <c r="S70" s="28"/>
      <c r="T70" s="28"/>
      <c r="U70" s="28"/>
      <c r="V70" s="28"/>
      <c r="W70" s="28"/>
      <c r="X70" s="28"/>
      <c r="Y70" s="28"/>
      <c r="Z70" s="28"/>
    </row>
    <row r="71" spans="1:26" x14ac:dyDescent="0.25">
      <c r="A71" s="26"/>
      <c r="B71" s="27"/>
      <c r="C71" s="27"/>
      <c r="D71" s="27" t="s">
        <v>496</v>
      </c>
      <c r="E71" s="21">
        <v>0</v>
      </c>
      <c r="F71" s="18">
        <v>0</v>
      </c>
      <c r="G71" s="28"/>
      <c r="H71" s="28"/>
      <c r="I71" s="28"/>
      <c r="J71" s="28"/>
      <c r="K71" s="28"/>
      <c r="L71" s="28"/>
      <c r="M71" s="28"/>
      <c r="N71" s="28"/>
      <c r="O71" s="28"/>
      <c r="P71" s="28"/>
      <c r="Q71" s="28"/>
      <c r="R71" s="28"/>
      <c r="S71" s="28"/>
      <c r="T71" s="28"/>
      <c r="U71" s="28"/>
      <c r="V71" s="28"/>
      <c r="W71" s="28"/>
      <c r="X71" s="28"/>
      <c r="Y71" s="28"/>
      <c r="Z71" s="28"/>
    </row>
    <row r="72" spans="1:26" x14ac:dyDescent="0.25">
      <c r="A72" s="26"/>
      <c r="B72" s="27"/>
      <c r="C72" s="27"/>
      <c r="D72" s="25" t="s">
        <v>497</v>
      </c>
      <c r="E72" s="102">
        <v>7143071220.5</v>
      </c>
      <c r="F72" s="16">
        <v>5785949224.1999998</v>
      </c>
      <c r="G72" s="28"/>
      <c r="H72" s="28"/>
      <c r="I72" s="28"/>
      <c r="J72" s="28"/>
      <c r="K72" s="28"/>
      <c r="L72" s="28"/>
      <c r="M72" s="28"/>
      <c r="N72" s="28"/>
      <c r="O72" s="28"/>
      <c r="P72" s="28"/>
      <c r="Q72" s="28"/>
      <c r="R72" s="28"/>
      <c r="S72" s="28"/>
      <c r="T72" s="28"/>
      <c r="U72" s="28"/>
      <c r="V72" s="28"/>
      <c r="W72" s="28"/>
      <c r="X72" s="28"/>
      <c r="Y72" s="28"/>
      <c r="Z72" s="28"/>
    </row>
    <row r="73" spans="1:26" x14ac:dyDescent="0.25">
      <c r="A73" s="105"/>
      <c r="B73" s="106"/>
      <c r="C73" s="106"/>
      <c r="D73" s="53" t="s">
        <v>498</v>
      </c>
      <c r="E73" s="54">
        <v>15537601136.139999</v>
      </c>
      <c r="F73" s="55">
        <v>15920250245.41</v>
      </c>
      <c r="G73" s="28"/>
      <c r="H73" s="28"/>
      <c r="I73" s="28"/>
      <c r="J73" s="28"/>
      <c r="K73" s="28"/>
      <c r="L73" s="28"/>
      <c r="M73" s="28"/>
      <c r="N73" s="28"/>
      <c r="O73" s="28"/>
      <c r="P73" s="28"/>
      <c r="Q73" s="28"/>
      <c r="R73" s="28"/>
      <c r="S73" s="28"/>
      <c r="T73" s="28"/>
      <c r="U73" s="28"/>
      <c r="V73" s="28"/>
      <c r="W73" s="28"/>
      <c r="X73" s="28"/>
      <c r="Y73" s="28"/>
      <c r="Z73" s="28"/>
    </row>
    <row r="74" spans="1:26" x14ac:dyDescent="0.25">
      <c r="A74" s="41" t="s">
        <v>1</v>
      </c>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sheetData>
  <mergeCells count="4">
    <mergeCell ref="A1:F1"/>
    <mergeCell ref="A2:F2"/>
    <mergeCell ref="A3:F3"/>
    <mergeCell ref="A4:F4"/>
  </mergeCells>
  <printOptions horizontalCentered="1"/>
  <pageMargins left="0.78740157479861095" right="0.78740157479861095" top="1.9685039369986113" bottom="1.181102362198611" header="0.3" footer="0.3"/>
  <pageSetup scale="52" orientation="landscape"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96C24-3E0A-467E-884C-C781706735DB}">
  <dimension ref="A1:L77"/>
  <sheetViews>
    <sheetView showGridLines="0" topLeftCell="A52" zoomScale="80" zoomScaleNormal="80" workbookViewId="0">
      <selection activeCell="B66" sqref="B66:C66"/>
    </sheetView>
  </sheetViews>
  <sheetFormatPr baseColWidth="10" defaultRowHeight="15.75" x14ac:dyDescent="0.25"/>
  <cols>
    <col min="1" max="1" width="4.28515625" style="157" customWidth="1"/>
    <col min="2" max="2" width="3.42578125" style="128" bestFit="1" customWidth="1"/>
    <col min="3" max="3" width="72.42578125" style="128" customWidth="1"/>
    <col min="4" max="4" width="3.7109375" style="128" customWidth="1"/>
    <col min="5" max="5" width="30.7109375" style="157" customWidth="1"/>
    <col min="6" max="6" width="3.7109375" style="128" customWidth="1"/>
    <col min="7" max="11" width="30.7109375" style="128" customWidth="1"/>
    <col min="12" max="12" width="11.42578125" style="128"/>
    <col min="13" max="13" width="13.85546875" style="128" customWidth="1"/>
    <col min="14" max="16384" width="11.42578125" style="128"/>
  </cols>
  <sheetData>
    <row r="1" spans="1:11" x14ac:dyDescent="0.25">
      <c r="A1" s="300"/>
      <c r="B1" s="301"/>
      <c r="C1" s="301"/>
      <c r="D1" s="301"/>
      <c r="E1" s="301"/>
      <c r="F1" s="301"/>
      <c r="G1" s="301"/>
      <c r="H1" s="301"/>
      <c r="I1" s="301"/>
      <c r="J1" s="301"/>
      <c r="K1" s="302"/>
    </row>
    <row r="2" spans="1:11" x14ac:dyDescent="0.25">
      <c r="A2" s="303" t="s">
        <v>613</v>
      </c>
      <c r="B2" s="304"/>
      <c r="C2" s="304"/>
      <c r="D2" s="304"/>
      <c r="E2" s="304"/>
      <c r="F2" s="304"/>
      <c r="G2" s="304"/>
      <c r="H2" s="304"/>
      <c r="I2" s="304"/>
      <c r="J2" s="304"/>
      <c r="K2" s="305"/>
    </row>
    <row r="3" spans="1:11" x14ac:dyDescent="0.25">
      <c r="A3" s="303" t="s">
        <v>547</v>
      </c>
      <c r="B3" s="304"/>
      <c r="C3" s="304"/>
      <c r="D3" s="304"/>
      <c r="E3" s="304"/>
      <c r="F3" s="304"/>
      <c r="G3" s="304"/>
      <c r="H3" s="304"/>
      <c r="I3" s="304"/>
      <c r="J3" s="304"/>
      <c r="K3" s="305"/>
    </row>
    <row r="4" spans="1:11" x14ac:dyDescent="0.25">
      <c r="A4" s="303" t="s">
        <v>614</v>
      </c>
      <c r="B4" s="304"/>
      <c r="C4" s="304"/>
      <c r="D4" s="304"/>
      <c r="E4" s="304"/>
      <c r="F4" s="304"/>
      <c r="G4" s="304"/>
      <c r="H4" s="304"/>
      <c r="I4" s="304"/>
      <c r="J4" s="304"/>
      <c r="K4" s="305"/>
    </row>
    <row r="5" spans="1:11" x14ac:dyDescent="0.25">
      <c r="A5" s="306"/>
      <c r="B5" s="307"/>
      <c r="C5" s="307"/>
      <c r="D5" s="307"/>
      <c r="E5" s="307"/>
      <c r="F5" s="307"/>
      <c r="G5" s="307"/>
      <c r="H5" s="307"/>
      <c r="I5" s="307"/>
      <c r="J5" s="307"/>
      <c r="K5" s="308"/>
    </row>
    <row r="6" spans="1:11" x14ac:dyDescent="0.25">
      <c r="A6" s="285" t="s">
        <v>548</v>
      </c>
      <c r="B6" s="286"/>
      <c r="C6" s="291"/>
      <c r="D6" s="294" t="s">
        <v>549</v>
      </c>
      <c r="E6" s="294"/>
      <c r="F6" s="294"/>
      <c r="G6" s="294"/>
      <c r="H6" s="295" t="s">
        <v>550</v>
      </c>
      <c r="I6" s="295"/>
      <c r="J6" s="296" t="s">
        <v>551</v>
      </c>
      <c r="K6" s="296" t="s">
        <v>552</v>
      </c>
    </row>
    <row r="7" spans="1:11" x14ac:dyDescent="0.25">
      <c r="A7" s="292"/>
      <c r="B7" s="290"/>
      <c r="C7" s="293"/>
      <c r="D7" s="296" t="s">
        <v>553</v>
      </c>
      <c r="E7" s="296"/>
      <c r="F7" s="296" t="s">
        <v>554</v>
      </c>
      <c r="G7" s="299"/>
      <c r="H7" s="159"/>
      <c r="I7" s="160"/>
      <c r="J7" s="297"/>
      <c r="K7" s="296"/>
    </row>
    <row r="8" spans="1:11" ht="31.5" x14ac:dyDescent="0.25">
      <c r="A8" s="292"/>
      <c r="B8" s="290"/>
      <c r="C8" s="293"/>
      <c r="D8" s="129"/>
      <c r="E8" s="129" t="s">
        <v>616</v>
      </c>
      <c r="F8" s="129"/>
      <c r="G8" s="129" t="s">
        <v>555</v>
      </c>
      <c r="H8" s="130" t="s">
        <v>556</v>
      </c>
      <c r="I8" s="130" t="s">
        <v>617</v>
      </c>
      <c r="J8" s="298"/>
      <c r="K8" s="298"/>
    </row>
    <row r="9" spans="1:11" ht="21" customHeight="1" x14ac:dyDescent="0.25">
      <c r="A9" s="289" t="s">
        <v>557</v>
      </c>
      <c r="B9" s="284"/>
      <c r="C9" s="284"/>
      <c r="D9" s="284"/>
      <c r="E9" s="284"/>
      <c r="F9" s="284"/>
      <c r="G9" s="284"/>
      <c r="H9" s="131"/>
      <c r="I9" s="131"/>
      <c r="J9" s="131"/>
      <c r="K9" s="132"/>
    </row>
    <row r="10" spans="1:11" ht="21" customHeight="1" x14ac:dyDescent="0.25">
      <c r="A10" s="285" t="s">
        <v>558</v>
      </c>
      <c r="B10" s="286"/>
      <c r="C10" s="286"/>
      <c r="D10" s="286"/>
      <c r="E10" s="286"/>
      <c r="F10" s="286"/>
      <c r="G10" s="286"/>
      <c r="H10" s="133"/>
      <c r="I10" s="133"/>
      <c r="J10" s="133"/>
      <c r="K10" s="134"/>
    </row>
    <row r="11" spans="1:11" s="140" customFormat="1" ht="21" customHeight="1" x14ac:dyDescent="0.25">
      <c r="A11" s="135">
        <v>1</v>
      </c>
      <c r="B11" s="152" t="s">
        <v>559</v>
      </c>
      <c r="C11" s="152"/>
      <c r="D11" s="136"/>
      <c r="E11" s="137"/>
      <c r="F11" s="136"/>
      <c r="G11" s="138"/>
      <c r="H11" s="136"/>
      <c r="I11" s="136"/>
      <c r="J11" s="136"/>
      <c r="K11" s="139"/>
    </row>
    <row r="12" spans="1:11" ht="41.1" customHeight="1" x14ac:dyDescent="0.25">
      <c r="A12" s="141"/>
      <c r="B12" s="142" t="s">
        <v>560</v>
      </c>
      <c r="C12" s="143" t="s">
        <v>561</v>
      </c>
      <c r="D12" s="144" t="s">
        <v>639</v>
      </c>
      <c r="E12" s="161" t="s">
        <v>618</v>
      </c>
      <c r="F12" s="145"/>
      <c r="G12" s="146"/>
      <c r="H12" s="198">
        <v>0</v>
      </c>
      <c r="I12" s="145" t="s">
        <v>563</v>
      </c>
      <c r="J12" s="145" t="s">
        <v>564</v>
      </c>
      <c r="K12" s="147"/>
    </row>
    <row r="13" spans="1:11" ht="41.1" customHeight="1" x14ac:dyDescent="0.25">
      <c r="A13" s="153"/>
      <c r="B13" s="154" t="s">
        <v>565</v>
      </c>
      <c r="C13" s="155" t="s">
        <v>615</v>
      </c>
      <c r="D13" s="132" t="s">
        <v>639</v>
      </c>
      <c r="E13" s="162" t="s">
        <v>619</v>
      </c>
      <c r="F13" s="148"/>
      <c r="G13" s="149"/>
      <c r="H13" s="199">
        <v>0</v>
      </c>
      <c r="I13" s="148" t="s">
        <v>563</v>
      </c>
      <c r="J13" s="148" t="s">
        <v>564</v>
      </c>
      <c r="K13" s="151"/>
    </row>
    <row r="14" spans="1:11" ht="41.1" customHeight="1" x14ac:dyDescent="0.25">
      <c r="A14" s="153"/>
      <c r="B14" s="154" t="s">
        <v>566</v>
      </c>
      <c r="C14" s="155" t="s">
        <v>8</v>
      </c>
      <c r="D14" s="132" t="s">
        <v>639</v>
      </c>
      <c r="E14" s="162" t="s">
        <v>620</v>
      </c>
      <c r="F14" s="148"/>
      <c r="G14" s="149"/>
      <c r="H14" s="199">
        <v>1240171191.4400058</v>
      </c>
      <c r="I14" s="148" t="s">
        <v>563</v>
      </c>
      <c r="J14" s="148" t="s">
        <v>564</v>
      </c>
      <c r="K14" s="151"/>
    </row>
    <row r="15" spans="1:11" s="140" customFormat="1" ht="21" customHeight="1" x14ac:dyDescent="0.25">
      <c r="A15" s="135">
        <v>2</v>
      </c>
      <c r="B15" s="152" t="s">
        <v>567</v>
      </c>
      <c r="C15" s="152"/>
      <c r="D15" s="136"/>
      <c r="E15" s="137"/>
      <c r="F15" s="136"/>
      <c r="G15" s="138"/>
      <c r="H15" s="200"/>
      <c r="I15" s="136"/>
      <c r="J15" s="136"/>
      <c r="K15" s="139"/>
    </row>
    <row r="16" spans="1:11" ht="41.1" customHeight="1" x14ac:dyDescent="0.25">
      <c r="A16" s="141"/>
      <c r="B16" s="142" t="s">
        <v>560</v>
      </c>
      <c r="C16" s="143" t="s">
        <v>561</v>
      </c>
      <c r="D16" s="148" t="s">
        <v>639</v>
      </c>
      <c r="E16" s="161" t="s">
        <v>618</v>
      </c>
      <c r="F16" s="148"/>
      <c r="G16" s="149"/>
      <c r="H16" s="198">
        <v>0</v>
      </c>
      <c r="I16" s="148" t="s">
        <v>563</v>
      </c>
      <c r="J16" s="148" t="s">
        <v>564</v>
      </c>
      <c r="K16" s="151"/>
    </row>
    <row r="17" spans="1:11" ht="41.1" customHeight="1" x14ac:dyDescent="0.25">
      <c r="A17" s="153"/>
      <c r="B17" s="154" t="s">
        <v>565</v>
      </c>
      <c r="C17" s="155" t="s">
        <v>615</v>
      </c>
      <c r="D17" s="148" t="s">
        <v>639</v>
      </c>
      <c r="E17" s="162" t="s">
        <v>619</v>
      </c>
      <c r="F17" s="148"/>
      <c r="G17" s="149"/>
      <c r="H17" s="199">
        <v>0</v>
      </c>
      <c r="I17" s="148" t="s">
        <v>563</v>
      </c>
      <c r="J17" s="148" t="s">
        <v>564</v>
      </c>
      <c r="K17" s="151"/>
    </row>
    <row r="18" spans="1:11" ht="41.1" customHeight="1" x14ac:dyDescent="0.25">
      <c r="A18" s="153"/>
      <c r="B18" s="154" t="s">
        <v>566</v>
      </c>
      <c r="C18" s="155" t="s">
        <v>8</v>
      </c>
      <c r="D18" s="148" t="s">
        <v>639</v>
      </c>
      <c r="E18" s="162" t="s">
        <v>620</v>
      </c>
      <c r="F18" s="148"/>
      <c r="G18" s="149"/>
      <c r="H18" s="199">
        <v>1209641012.6999979</v>
      </c>
      <c r="I18" s="148" t="s">
        <v>563</v>
      </c>
      <c r="J18" s="148" t="s">
        <v>564</v>
      </c>
      <c r="K18" s="148"/>
    </row>
    <row r="19" spans="1:11" s="140" customFormat="1" ht="21" customHeight="1" x14ac:dyDescent="0.25">
      <c r="A19" s="135">
        <v>3</v>
      </c>
      <c r="B19" s="152" t="s">
        <v>568</v>
      </c>
      <c r="C19" s="152"/>
      <c r="D19" s="136"/>
      <c r="E19" s="137"/>
      <c r="F19" s="136"/>
      <c r="G19" s="138"/>
      <c r="H19" s="200"/>
      <c r="I19" s="136"/>
      <c r="J19" s="136"/>
      <c r="K19" s="139"/>
    </row>
    <row r="20" spans="1:11" ht="41.1" customHeight="1" x14ac:dyDescent="0.25">
      <c r="A20" s="141"/>
      <c r="B20" s="142" t="s">
        <v>560</v>
      </c>
      <c r="C20" s="143" t="s">
        <v>561</v>
      </c>
      <c r="D20" s="148" t="s">
        <v>639</v>
      </c>
      <c r="E20" s="161" t="s">
        <v>640</v>
      </c>
      <c r="F20" s="148"/>
      <c r="G20" s="149"/>
      <c r="H20" s="206">
        <v>-506445461</v>
      </c>
      <c r="I20" s="148" t="s">
        <v>563</v>
      </c>
      <c r="J20" s="148" t="s">
        <v>569</v>
      </c>
      <c r="K20" s="151"/>
    </row>
    <row r="21" spans="1:11" ht="41.1" customHeight="1" x14ac:dyDescent="0.25">
      <c r="A21" s="153"/>
      <c r="B21" s="154" t="s">
        <v>565</v>
      </c>
      <c r="C21" s="155" t="s">
        <v>615</v>
      </c>
      <c r="D21" s="148" t="s">
        <v>639</v>
      </c>
      <c r="E21" s="162" t="s">
        <v>641</v>
      </c>
      <c r="F21" s="148"/>
      <c r="G21" s="149"/>
      <c r="H21" s="206">
        <v>-506445461</v>
      </c>
      <c r="I21" s="148" t="s">
        <v>563</v>
      </c>
      <c r="J21" s="148" t="s">
        <v>569</v>
      </c>
      <c r="K21" s="151"/>
    </row>
    <row r="22" spans="1:11" ht="41.1" customHeight="1" x14ac:dyDescent="0.25">
      <c r="A22" s="153"/>
      <c r="B22" s="154" t="s">
        <v>566</v>
      </c>
      <c r="C22" s="155" t="s">
        <v>8</v>
      </c>
      <c r="D22" s="148" t="s">
        <v>639</v>
      </c>
      <c r="E22" s="162" t="s">
        <v>642</v>
      </c>
      <c r="F22" s="148"/>
      <c r="G22" s="149"/>
      <c r="H22" s="206">
        <f>'4. BALANCE PRESUPUESTARIO'!C33</f>
        <v>-970548774.59000003</v>
      </c>
      <c r="I22" s="148" t="s">
        <v>563</v>
      </c>
      <c r="J22" s="148" t="s">
        <v>569</v>
      </c>
      <c r="K22" s="148"/>
    </row>
    <row r="23" spans="1:11" s="140" customFormat="1" ht="21" customHeight="1" x14ac:dyDescent="0.25">
      <c r="A23" s="135">
        <v>4</v>
      </c>
      <c r="B23" s="152" t="s">
        <v>570</v>
      </c>
      <c r="C23" s="152"/>
      <c r="D23" s="163"/>
      <c r="E23" s="164"/>
      <c r="F23" s="163"/>
      <c r="G23" s="158"/>
      <c r="H23" s="163"/>
      <c r="I23" s="163"/>
      <c r="J23" s="163"/>
      <c r="K23" s="165"/>
    </row>
    <row r="24" spans="1:11" ht="21" customHeight="1" x14ac:dyDescent="0.25">
      <c r="A24" s="169"/>
      <c r="B24" s="142" t="s">
        <v>560</v>
      </c>
      <c r="C24" s="170" t="s">
        <v>571</v>
      </c>
      <c r="D24" s="131"/>
      <c r="E24" s="167"/>
      <c r="F24" s="131"/>
      <c r="G24" s="168"/>
      <c r="H24" s="131"/>
      <c r="I24" s="131"/>
      <c r="J24" s="131"/>
      <c r="K24" s="132"/>
    </row>
    <row r="25" spans="1:11" ht="21" customHeight="1" x14ac:dyDescent="0.25">
      <c r="A25" s="153"/>
      <c r="B25" s="154"/>
      <c r="C25" s="155" t="s">
        <v>572</v>
      </c>
      <c r="D25" s="144" t="s">
        <v>639</v>
      </c>
      <c r="E25" s="161" t="s">
        <v>643</v>
      </c>
      <c r="F25" s="145"/>
      <c r="G25" s="146"/>
      <c r="H25" s="198">
        <v>3000000</v>
      </c>
      <c r="I25" s="145" t="s">
        <v>563</v>
      </c>
      <c r="J25" s="145" t="s">
        <v>573</v>
      </c>
      <c r="K25" s="145"/>
    </row>
    <row r="26" spans="1:11" ht="21" customHeight="1" x14ac:dyDescent="0.25">
      <c r="A26" s="153"/>
      <c r="B26" s="154"/>
      <c r="C26" s="155" t="s">
        <v>574</v>
      </c>
      <c r="D26" s="148" t="s">
        <v>639</v>
      </c>
      <c r="E26" s="162" t="s">
        <v>644</v>
      </c>
      <c r="F26" s="148"/>
      <c r="G26" s="149"/>
      <c r="H26" s="199">
        <v>3000000</v>
      </c>
      <c r="I26" s="148" t="s">
        <v>563</v>
      </c>
      <c r="J26" s="148" t="s">
        <v>573</v>
      </c>
      <c r="K26" s="148"/>
    </row>
    <row r="27" spans="1:11" ht="48" customHeight="1" x14ac:dyDescent="0.25">
      <c r="A27" s="153"/>
      <c r="B27" s="154" t="s">
        <v>565</v>
      </c>
      <c r="C27" s="155" t="s">
        <v>575</v>
      </c>
      <c r="D27" s="148" t="s">
        <v>639</v>
      </c>
      <c r="E27" s="161" t="s">
        <v>646</v>
      </c>
      <c r="F27" s="148"/>
      <c r="G27" s="149"/>
      <c r="H27" s="199">
        <v>0</v>
      </c>
      <c r="I27" s="148" t="s">
        <v>563</v>
      </c>
      <c r="J27" s="148" t="s">
        <v>573</v>
      </c>
      <c r="K27" s="148"/>
    </row>
    <row r="28" spans="1:11" x14ac:dyDescent="0.25">
      <c r="A28" s="153"/>
      <c r="B28" s="154" t="s">
        <v>566</v>
      </c>
      <c r="C28" s="155" t="s">
        <v>576</v>
      </c>
      <c r="D28" s="148" t="s">
        <v>639</v>
      </c>
      <c r="E28" s="162" t="s">
        <v>644</v>
      </c>
      <c r="F28" s="148"/>
      <c r="G28" s="149"/>
      <c r="H28" s="199">
        <v>7172738.1100000003</v>
      </c>
      <c r="I28" s="148" t="s">
        <v>563</v>
      </c>
      <c r="J28" s="148" t="s">
        <v>573</v>
      </c>
      <c r="K28" s="148"/>
    </row>
    <row r="29" spans="1:11" ht="39" customHeight="1" x14ac:dyDescent="0.25">
      <c r="A29" s="153"/>
      <c r="B29" s="154" t="s">
        <v>577</v>
      </c>
      <c r="C29" s="155" t="s">
        <v>578</v>
      </c>
      <c r="D29" s="148" t="s">
        <v>639</v>
      </c>
      <c r="E29" s="161" t="s">
        <v>646</v>
      </c>
      <c r="F29" s="148"/>
      <c r="G29" s="149"/>
      <c r="H29" s="199">
        <v>0</v>
      </c>
      <c r="I29" s="148" t="s">
        <v>563</v>
      </c>
      <c r="J29" s="148" t="s">
        <v>573</v>
      </c>
      <c r="K29" s="148"/>
    </row>
    <row r="30" spans="1:11" s="140" customFormat="1" ht="21" customHeight="1" x14ac:dyDescent="0.25">
      <c r="A30" s="135">
        <v>5</v>
      </c>
      <c r="B30" s="152" t="s">
        <v>579</v>
      </c>
      <c r="C30" s="152"/>
      <c r="D30" s="136"/>
      <c r="E30" s="137"/>
      <c r="F30" s="136"/>
      <c r="G30" s="138"/>
      <c r="H30" s="136"/>
      <c r="I30" s="136"/>
      <c r="J30" s="136"/>
      <c r="K30" s="139"/>
    </row>
    <row r="31" spans="1:11" x14ac:dyDescent="0.25">
      <c r="A31" s="153"/>
      <c r="B31" s="154" t="s">
        <v>580</v>
      </c>
      <c r="C31" s="155" t="s">
        <v>581</v>
      </c>
      <c r="D31" s="148" t="s">
        <v>639</v>
      </c>
      <c r="E31" s="161" t="s">
        <v>647</v>
      </c>
      <c r="F31" s="148"/>
      <c r="G31" s="149"/>
      <c r="H31" s="198">
        <v>13114124470</v>
      </c>
      <c r="I31" s="148" t="s">
        <v>563</v>
      </c>
      <c r="J31" s="148" t="s">
        <v>582</v>
      </c>
      <c r="K31" s="148"/>
    </row>
    <row r="32" spans="1:11" x14ac:dyDescent="0.25">
      <c r="A32" s="153"/>
      <c r="B32" s="154" t="s">
        <v>583</v>
      </c>
      <c r="C32" s="155" t="s">
        <v>8</v>
      </c>
      <c r="D32" s="148" t="s">
        <v>639</v>
      </c>
      <c r="E32" s="161" t="s">
        <v>647</v>
      </c>
      <c r="F32" s="150"/>
      <c r="G32" s="148"/>
      <c r="H32" s="199">
        <v>12658457549.51</v>
      </c>
      <c r="I32" s="148" t="s">
        <v>563</v>
      </c>
      <c r="J32" s="149" t="s">
        <v>584</v>
      </c>
      <c r="K32" s="148"/>
    </row>
    <row r="33" spans="1:11" s="140" customFormat="1" ht="21" customHeight="1" x14ac:dyDescent="0.25">
      <c r="A33" s="135">
        <v>6</v>
      </c>
      <c r="B33" s="152" t="s">
        <v>585</v>
      </c>
      <c r="C33" s="152"/>
      <c r="D33" s="136"/>
      <c r="E33" s="173"/>
      <c r="F33" s="136"/>
      <c r="G33" s="138"/>
      <c r="H33" s="136"/>
      <c r="I33" s="136"/>
      <c r="J33" s="136"/>
      <c r="K33" s="139"/>
    </row>
    <row r="34" spans="1:11" ht="54" x14ac:dyDescent="0.25">
      <c r="A34" s="153"/>
      <c r="B34" s="154" t="s">
        <v>580</v>
      </c>
      <c r="C34" s="155" t="s">
        <v>581</v>
      </c>
      <c r="D34" s="132" t="s">
        <v>639</v>
      </c>
      <c r="E34" s="162" t="s">
        <v>648</v>
      </c>
      <c r="F34" s="148"/>
      <c r="G34" s="149"/>
      <c r="H34" s="201">
        <v>185224554.96000001</v>
      </c>
      <c r="I34" s="148" t="s">
        <v>563</v>
      </c>
      <c r="J34" s="148" t="s">
        <v>586</v>
      </c>
      <c r="K34" s="148"/>
    </row>
    <row r="35" spans="1:11" s="140" customFormat="1" ht="21" customHeight="1" x14ac:dyDescent="0.25">
      <c r="A35" s="171">
        <v>7</v>
      </c>
      <c r="B35" s="172" t="s">
        <v>587</v>
      </c>
      <c r="C35" s="172"/>
      <c r="D35" s="136"/>
      <c r="E35" s="174"/>
      <c r="F35" s="136"/>
      <c r="G35" s="138"/>
      <c r="H35" s="200"/>
      <c r="I35" s="136"/>
      <c r="J35" s="136"/>
      <c r="K35" s="139"/>
    </row>
    <row r="36" spans="1:11" ht="27" x14ac:dyDescent="0.25">
      <c r="A36" s="141"/>
      <c r="B36" s="142" t="s">
        <v>580</v>
      </c>
      <c r="C36" s="143" t="s">
        <v>561</v>
      </c>
      <c r="D36" s="148" t="s">
        <v>639</v>
      </c>
      <c r="E36" s="162" t="s">
        <v>649</v>
      </c>
      <c r="F36" s="148"/>
      <c r="G36" s="149"/>
      <c r="H36" s="201">
        <v>150000000</v>
      </c>
      <c r="I36" s="148" t="s">
        <v>563</v>
      </c>
      <c r="J36" s="148" t="s">
        <v>588</v>
      </c>
      <c r="K36" s="148"/>
    </row>
    <row r="37" spans="1:11" ht="27" x14ac:dyDescent="0.25">
      <c r="A37" s="153"/>
      <c r="B37" s="154" t="s">
        <v>583</v>
      </c>
      <c r="C37" s="155" t="s">
        <v>228</v>
      </c>
      <c r="D37" s="148" t="s">
        <v>639</v>
      </c>
      <c r="E37" s="161" t="s">
        <v>650</v>
      </c>
      <c r="F37" s="148"/>
      <c r="G37" s="149"/>
      <c r="H37" s="201">
        <v>150000000</v>
      </c>
      <c r="I37" s="148" t="s">
        <v>563</v>
      </c>
      <c r="J37" s="148" t="s">
        <v>588</v>
      </c>
      <c r="K37" s="148"/>
    </row>
    <row r="38" spans="1:11" x14ac:dyDescent="0.25">
      <c r="A38" s="141"/>
      <c r="B38" s="142" t="s">
        <v>638</v>
      </c>
      <c r="C38" s="143" t="s">
        <v>8</v>
      </c>
      <c r="D38" s="129" t="s">
        <v>639</v>
      </c>
      <c r="E38" s="176" t="s">
        <v>651</v>
      </c>
      <c r="F38" s="129"/>
      <c r="G38" s="175"/>
      <c r="H38" s="201">
        <v>0</v>
      </c>
      <c r="I38" s="129" t="s">
        <v>563</v>
      </c>
      <c r="J38" s="129" t="s">
        <v>588</v>
      </c>
      <c r="K38" s="129"/>
    </row>
    <row r="39" spans="1:11" ht="21" customHeight="1" x14ac:dyDescent="0.25">
      <c r="A39" s="289" t="s">
        <v>589</v>
      </c>
      <c r="B39" s="284"/>
      <c r="C39" s="284"/>
      <c r="D39" s="284"/>
      <c r="E39" s="284"/>
      <c r="F39" s="284"/>
      <c r="G39" s="284"/>
      <c r="H39" s="202"/>
      <c r="I39" s="168"/>
      <c r="J39" s="168"/>
      <c r="K39" s="180"/>
    </row>
    <row r="40" spans="1:11" ht="21.75" customHeight="1" x14ac:dyDescent="0.25">
      <c r="A40" s="171">
        <v>1</v>
      </c>
      <c r="B40" s="290" t="s">
        <v>562</v>
      </c>
      <c r="C40" s="290"/>
      <c r="D40" s="177"/>
      <c r="E40" s="178"/>
      <c r="F40" s="177"/>
      <c r="G40" s="179"/>
      <c r="H40" s="203"/>
      <c r="I40" s="177"/>
      <c r="J40" s="177"/>
      <c r="K40" s="144"/>
    </row>
    <row r="41" spans="1:11" ht="54" x14ac:dyDescent="0.25">
      <c r="A41" s="166"/>
      <c r="B41" s="181" t="s">
        <v>560</v>
      </c>
      <c r="C41" s="155" t="s">
        <v>590</v>
      </c>
      <c r="D41" s="144" t="s">
        <v>639</v>
      </c>
      <c r="E41" s="161" t="s">
        <v>652</v>
      </c>
      <c r="F41" s="145"/>
      <c r="G41" s="146"/>
      <c r="H41" s="198"/>
      <c r="I41" s="145"/>
      <c r="J41" s="145" t="s">
        <v>591</v>
      </c>
      <c r="K41" s="145"/>
    </row>
    <row r="42" spans="1:11" ht="40.5" x14ac:dyDescent="0.25">
      <c r="A42" s="166"/>
      <c r="B42" s="181" t="s">
        <v>565</v>
      </c>
      <c r="C42" s="155" t="s">
        <v>592</v>
      </c>
      <c r="D42" s="148" t="s">
        <v>639</v>
      </c>
      <c r="E42" s="161" t="s">
        <v>653</v>
      </c>
      <c r="F42" s="148"/>
      <c r="G42" s="149"/>
      <c r="H42" s="204"/>
      <c r="I42" s="148"/>
      <c r="J42" s="148" t="s">
        <v>591</v>
      </c>
      <c r="K42" s="148"/>
    </row>
    <row r="43" spans="1:11" ht="54" x14ac:dyDescent="0.25">
      <c r="A43" s="166"/>
      <c r="B43" s="181" t="s">
        <v>566</v>
      </c>
      <c r="C43" s="155" t="s">
        <v>621</v>
      </c>
      <c r="D43" s="148" t="s">
        <v>639</v>
      </c>
      <c r="E43" s="161" t="s">
        <v>654</v>
      </c>
      <c r="F43" s="148"/>
      <c r="G43" s="149"/>
      <c r="H43" s="204"/>
      <c r="I43" s="148"/>
      <c r="J43" s="148" t="s">
        <v>591</v>
      </c>
      <c r="K43" s="148"/>
    </row>
    <row r="44" spans="1:11" ht="40.5" x14ac:dyDescent="0.25">
      <c r="A44" s="166"/>
      <c r="B44" s="181" t="s">
        <v>577</v>
      </c>
      <c r="C44" s="155" t="s">
        <v>593</v>
      </c>
      <c r="D44" s="148" t="s">
        <v>639</v>
      </c>
      <c r="E44" s="161" t="s">
        <v>655</v>
      </c>
      <c r="F44" s="148"/>
      <c r="G44" s="149"/>
      <c r="H44" s="204"/>
      <c r="I44" s="148"/>
      <c r="J44" s="148" t="s">
        <v>591</v>
      </c>
      <c r="K44" s="148"/>
    </row>
    <row r="45" spans="1:11" ht="27" x14ac:dyDescent="0.25">
      <c r="A45" s="166"/>
      <c r="B45" s="181" t="s">
        <v>594</v>
      </c>
      <c r="C45" s="155" t="s">
        <v>595</v>
      </c>
      <c r="D45" s="148" t="s">
        <v>639</v>
      </c>
      <c r="E45" s="162" t="s">
        <v>656</v>
      </c>
      <c r="F45" s="148"/>
      <c r="G45" s="149"/>
      <c r="H45" s="204"/>
      <c r="I45" s="148"/>
      <c r="J45" s="148" t="s">
        <v>591</v>
      </c>
      <c r="K45" s="148"/>
    </row>
    <row r="46" spans="1:11" ht="30" customHeight="1" x14ac:dyDescent="0.25">
      <c r="A46" s="171">
        <v>2</v>
      </c>
      <c r="B46" s="290" t="s">
        <v>596</v>
      </c>
      <c r="C46" s="290"/>
      <c r="D46" s="177"/>
      <c r="E46" s="178"/>
      <c r="F46" s="177"/>
      <c r="G46" s="179"/>
      <c r="H46" s="203"/>
      <c r="I46" s="177"/>
      <c r="J46" s="177"/>
      <c r="K46" s="144"/>
    </row>
    <row r="47" spans="1:11" ht="31.5" x14ac:dyDescent="0.25">
      <c r="A47" s="166"/>
      <c r="B47" s="181" t="s">
        <v>560</v>
      </c>
      <c r="C47" s="155" t="s">
        <v>622</v>
      </c>
      <c r="D47" s="148" t="s">
        <v>639</v>
      </c>
      <c r="E47" s="161" t="s">
        <v>645</v>
      </c>
      <c r="F47" s="148"/>
      <c r="G47" s="149"/>
      <c r="H47" s="204"/>
      <c r="I47" s="148"/>
      <c r="J47" s="148" t="s">
        <v>564</v>
      </c>
      <c r="K47" s="148"/>
    </row>
    <row r="48" spans="1:11" ht="31.5" x14ac:dyDescent="0.25">
      <c r="A48" s="166"/>
      <c r="B48" s="181" t="s">
        <v>565</v>
      </c>
      <c r="C48" s="155" t="s">
        <v>597</v>
      </c>
      <c r="D48" s="148" t="s">
        <v>639</v>
      </c>
      <c r="E48" s="161" t="s">
        <v>645</v>
      </c>
      <c r="F48" s="148"/>
      <c r="G48" s="149"/>
      <c r="H48" s="148"/>
      <c r="I48" s="148"/>
      <c r="J48" s="148" t="s">
        <v>564</v>
      </c>
      <c r="K48" s="148"/>
    </row>
    <row r="49" spans="1:12" ht="31.5" x14ac:dyDescent="0.25">
      <c r="A49" s="166"/>
      <c r="B49" s="181" t="s">
        <v>566</v>
      </c>
      <c r="C49" s="155" t="s">
        <v>598</v>
      </c>
      <c r="D49" s="148" t="s">
        <v>639</v>
      </c>
      <c r="E49" s="161" t="s">
        <v>645</v>
      </c>
      <c r="F49" s="148"/>
      <c r="G49" s="149"/>
      <c r="H49" s="148"/>
      <c r="I49" s="148"/>
      <c r="J49" s="148" t="s">
        <v>564</v>
      </c>
      <c r="K49" s="148"/>
    </row>
    <row r="50" spans="1:12" ht="31.5" x14ac:dyDescent="0.25">
      <c r="A50" s="166"/>
      <c r="B50" s="181" t="s">
        <v>577</v>
      </c>
      <c r="C50" s="155" t="s">
        <v>599</v>
      </c>
      <c r="D50" s="148" t="s">
        <v>639</v>
      </c>
      <c r="E50" s="161" t="s">
        <v>645</v>
      </c>
      <c r="F50" s="148"/>
      <c r="G50" s="149"/>
      <c r="H50" s="148"/>
      <c r="I50" s="148"/>
      <c r="J50" s="148" t="s">
        <v>564</v>
      </c>
      <c r="K50" s="148"/>
    </row>
    <row r="51" spans="1:12" ht="21.75" customHeight="1" x14ac:dyDescent="0.25">
      <c r="A51" s="171">
        <v>3</v>
      </c>
      <c r="B51" s="290" t="s">
        <v>600</v>
      </c>
      <c r="C51" s="290"/>
      <c r="D51" s="177"/>
      <c r="E51" s="178"/>
      <c r="F51" s="177"/>
      <c r="G51" s="179"/>
      <c r="H51" s="177"/>
      <c r="I51" s="177"/>
      <c r="J51" s="177"/>
      <c r="K51" s="144"/>
    </row>
    <row r="52" spans="1:12" ht="46.5" customHeight="1" x14ac:dyDescent="0.25">
      <c r="A52" s="166"/>
      <c r="B52" s="181" t="s">
        <v>580</v>
      </c>
      <c r="C52" s="155" t="s">
        <v>601</v>
      </c>
      <c r="D52" s="148" t="s">
        <v>639</v>
      </c>
      <c r="E52" s="161" t="s">
        <v>657</v>
      </c>
      <c r="F52" s="148"/>
      <c r="G52" s="149"/>
      <c r="H52" s="148"/>
      <c r="I52" s="148"/>
      <c r="J52" s="148" t="s">
        <v>582</v>
      </c>
      <c r="K52" s="148"/>
      <c r="L52" s="205"/>
    </row>
    <row r="53" spans="1:12" ht="54" x14ac:dyDescent="0.25">
      <c r="A53" s="169"/>
      <c r="B53" s="182" t="s">
        <v>583</v>
      </c>
      <c r="C53" s="143" t="s">
        <v>602</v>
      </c>
      <c r="D53" s="129"/>
      <c r="E53" s="176" t="s">
        <v>645</v>
      </c>
      <c r="F53" s="129" t="s">
        <v>639</v>
      </c>
      <c r="G53" s="175"/>
      <c r="H53" s="129"/>
      <c r="I53" s="129"/>
      <c r="J53" s="129" t="s">
        <v>582</v>
      </c>
      <c r="K53" s="161" t="s">
        <v>658</v>
      </c>
      <c r="L53" s="205"/>
    </row>
    <row r="54" spans="1:12" x14ac:dyDescent="0.25">
      <c r="A54" s="183"/>
      <c r="B54" s="184"/>
      <c r="C54" s="184"/>
      <c r="D54" s="184"/>
      <c r="E54" s="185"/>
      <c r="F54" s="184"/>
      <c r="G54" s="184"/>
      <c r="H54" s="184"/>
      <c r="I54" s="184"/>
      <c r="J54" s="184"/>
      <c r="K54" s="186"/>
    </row>
    <row r="55" spans="1:12" ht="21" customHeight="1" x14ac:dyDescent="0.25">
      <c r="A55" s="289" t="s">
        <v>603</v>
      </c>
      <c r="B55" s="284"/>
      <c r="C55" s="284"/>
      <c r="D55" s="284"/>
      <c r="E55" s="284"/>
      <c r="F55" s="284"/>
      <c r="G55" s="284"/>
      <c r="H55" s="168"/>
      <c r="I55" s="168"/>
      <c r="J55" s="168"/>
      <c r="K55" s="180"/>
    </row>
    <row r="56" spans="1:12" ht="21" customHeight="1" x14ac:dyDescent="0.25">
      <c r="A56" s="289" t="s">
        <v>558</v>
      </c>
      <c r="B56" s="284"/>
      <c r="C56" s="284"/>
      <c r="D56" s="284"/>
      <c r="E56" s="284"/>
      <c r="F56" s="284"/>
      <c r="G56" s="284"/>
      <c r="H56" s="168"/>
      <c r="I56" s="168"/>
      <c r="J56" s="168"/>
      <c r="K56" s="180"/>
    </row>
    <row r="57" spans="1:12" ht="21.75" customHeight="1" x14ac:dyDescent="0.25">
      <c r="A57" s="171">
        <v>1</v>
      </c>
      <c r="B57" s="290" t="s">
        <v>604</v>
      </c>
      <c r="C57" s="290"/>
      <c r="D57" s="177"/>
      <c r="E57" s="178"/>
      <c r="F57" s="177"/>
      <c r="G57" s="179"/>
      <c r="H57" s="177"/>
      <c r="I57" s="177"/>
      <c r="J57" s="177"/>
      <c r="K57" s="144"/>
    </row>
    <row r="58" spans="1:12" ht="27" x14ac:dyDescent="0.25">
      <c r="A58" s="166"/>
      <c r="B58" s="181" t="s">
        <v>560</v>
      </c>
      <c r="C58" s="155" t="s">
        <v>605</v>
      </c>
      <c r="D58" s="148" t="s">
        <v>639</v>
      </c>
      <c r="E58" s="161" t="s">
        <v>645</v>
      </c>
      <c r="F58" s="148"/>
      <c r="G58" s="149"/>
      <c r="H58" s="201">
        <v>0</v>
      </c>
      <c r="I58" s="148" t="s">
        <v>563</v>
      </c>
      <c r="J58" s="148" t="s">
        <v>606</v>
      </c>
      <c r="K58" s="161" t="s">
        <v>660</v>
      </c>
    </row>
    <row r="59" spans="1:12" ht="31.5" x14ac:dyDescent="0.25">
      <c r="A59" s="166"/>
      <c r="B59" s="181" t="s">
        <v>565</v>
      </c>
      <c r="C59" s="155" t="s">
        <v>623</v>
      </c>
      <c r="D59" s="148" t="s">
        <v>639</v>
      </c>
      <c r="E59" s="161" t="s">
        <v>645</v>
      </c>
      <c r="F59" s="148"/>
      <c r="G59" s="149"/>
      <c r="H59" s="201">
        <v>0</v>
      </c>
      <c r="I59" s="148" t="s">
        <v>563</v>
      </c>
      <c r="J59" s="148" t="s">
        <v>606</v>
      </c>
      <c r="K59" s="161" t="s">
        <v>660</v>
      </c>
    </row>
    <row r="60" spans="1:12" ht="31.5" x14ac:dyDescent="0.25">
      <c r="A60" s="166"/>
      <c r="B60" s="181" t="s">
        <v>566</v>
      </c>
      <c r="C60" s="155" t="s">
        <v>624</v>
      </c>
      <c r="D60" s="148" t="s">
        <v>639</v>
      </c>
      <c r="E60" s="161" t="s">
        <v>645</v>
      </c>
      <c r="F60" s="148"/>
      <c r="G60" s="149"/>
      <c r="H60" s="201">
        <v>0</v>
      </c>
      <c r="I60" s="148" t="s">
        <v>563</v>
      </c>
      <c r="J60" s="148" t="s">
        <v>606</v>
      </c>
      <c r="K60" s="161" t="s">
        <v>660</v>
      </c>
    </row>
    <row r="61" spans="1:12" ht="31.5" x14ac:dyDescent="0.25">
      <c r="A61" s="166"/>
      <c r="B61" s="181" t="s">
        <v>577</v>
      </c>
      <c r="C61" s="155" t="s">
        <v>625</v>
      </c>
      <c r="D61" s="148" t="s">
        <v>639</v>
      </c>
      <c r="E61" s="161" t="s">
        <v>645</v>
      </c>
      <c r="F61" s="148"/>
      <c r="G61" s="149"/>
      <c r="H61" s="201">
        <v>0</v>
      </c>
      <c r="I61" s="148" t="s">
        <v>563</v>
      </c>
      <c r="J61" s="148" t="s">
        <v>606</v>
      </c>
      <c r="K61" s="161" t="s">
        <v>660</v>
      </c>
    </row>
    <row r="62" spans="1:12" ht="38.25" customHeight="1" x14ac:dyDescent="0.25">
      <c r="A62" s="166"/>
      <c r="B62" s="181" t="s">
        <v>594</v>
      </c>
      <c r="C62" s="155" t="s">
        <v>626</v>
      </c>
      <c r="D62" s="148" t="s">
        <v>639</v>
      </c>
      <c r="E62" s="161" t="s">
        <v>645</v>
      </c>
      <c r="F62" s="148"/>
      <c r="G62" s="149"/>
      <c r="H62" s="201">
        <v>0</v>
      </c>
      <c r="I62" s="148" t="s">
        <v>563</v>
      </c>
      <c r="J62" s="148" t="s">
        <v>607</v>
      </c>
      <c r="K62" s="161" t="s">
        <v>660</v>
      </c>
    </row>
    <row r="63" spans="1:12" ht="54" customHeight="1" x14ac:dyDescent="0.25">
      <c r="A63" s="166"/>
      <c r="B63" s="181" t="s">
        <v>627</v>
      </c>
      <c r="C63" s="155" t="s">
        <v>665</v>
      </c>
      <c r="D63" s="148" t="s">
        <v>639</v>
      </c>
      <c r="E63" s="161" t="s">
        <v>645</v>
      </c>
      <c r="F63" s="148"/>
      <c r="G63" s="149"/>
      <c r="H63" s="201">
        <v>0</v>
      </c>
      <c r="I63" s="148" t="s">
        <v>563</v>
      </c>
      <c r="J63" s="148" t="s">
        <v>606</v>
      </c>
      <c r="K63" s="161" t="s">
        <v>660</v>
      </c>
    </row>
    <row r="64" spans="1:12" ht="63" customHeight="1" x14ac:dyDescent="0.25">
      <c r="A64" s="166"/>
      <c r="B64" s="181" t="s">
        <v>628</v>
      </c>
      <c r="C64" s="155" t="s">
        <v>664</v>
      </c>
      <c r="D64" s="148" t="s">
        <v>639</v>
      </c>
      <c r="E64" s="161" t="s">
        <v>645</v>
      </c>
      <c r="F64" s="148"/>
      <c r="G64" s="149"/>
      <c r="H64" s="201">
        <v>0</v>
      </c>
      <c r="I64" s="148" t="s">
        <v>563</v>
      </c>
      <c r="J64" s="148" t="s">
        <v>606</v>
      </c>
      <c r="K64" s="161" t="s">
        <v>660</v>
      </c>
    </row>
    <row r="65" spans="1:12" ht="21" customHeight="1" x14ac:dyDescent="0.25">
      <c r="A65" s="285" t="s">
        <v>589</v>
      </c>
      <c r="B65" s="286"/>
      <c r="C65" s="286"/>
      <c r="D65" s="284"/>
      <c r="E65" s="284"/>
      <c r="F65" s="284"/>
      <c r="G65" s="284"/>
      <c r="H65" s="168"/>
      <c r="I65" s="168"/>
      <c r="J65" s="168"/>
      <c r="K65" s="180"/>
    </row>
    <row r="66" spans="1:12" ht="67.5" x14ac:dyDescent="0.25">
      <c r="A66" s="153">
        <v>1</v>
      </c>
      <c r="B66" s="287" t="s">
        <v>629</v>
      </c>
      <c r="C66" s="288"/>
      <c r="D66" s="132" t="s">
        <v>639</v>
      </c>
      <c r="E66" s="162" t="s">
        <v>666</v>
      </c>
      <c r="F66" s="148"/>
      <c r="G66" s="149"/>
      <c r="H66" s="148"/>
      <c r="I66" s="148"/>
      <c r="J66" s="148" t="s">
        <v>608</v>
      </c>
      <c r="K66" s="148"/>
    </row>
    <row r="67" spans="1:12" ht="37.5" customHeight="1" x14ac:dyDescent="0.25">
      <c r="A67" s="153">
        <v>2</v>
      </c>
      <c r="B67" s="287" t="s">
        <v>630</v>
      </c>
      <c r="C67" s="288"/>
      <c r="D67" s="148" t="s">
        <v>639</v>
      </c>
      <c r="E67" s="161" t="s">
        <v>645</v>
      </c>
      <c r="F67" s="148"/>
      <c r="G67" s="149"/>
      <c r="H67" s="148"/>
      <c r="I67" s="148"/>
      <c r="J67" s="148" t="s">
        <v>608</v>
      </c>
      <c r="K67" s="161" t="s">
        <v>663</v>
      </c>
      <c r="L67" s="205"/>
    </row>
    <row r="68" spans="1:12" ht="40.5" customHeight="1" x14ac:dyDescent="0.25">
      <c r="A68" s="153">
        <v>3</v>
      </c>
      <c r="B68" s="287" t="s">
        <v>631</v>
      </c>
      <c r="C68" s="288"/>
      <c r="D68" s="148" t="s">
        <v>639</v>
      </c>
      <c r="E68" s="162" t="s">
        <v>659</v>
      </c>
      <c r="F68" s="148"/>
      <c r="G68" s="149"/>
      <c r="H68" s="148"/>
      <c r="I68" s="148"/>
      <c r="J68" s="148" t="s">
        <v>609</v>
      </c>
      <c r="K68" s="148"/>
    </row>
    <row r="69" spans="1:12" ht="21" customHeight="1" x14ac:dyDescent="0.25">
      <c r="A69" s="285" t="s">
        <v>610</v>
      </c>
      <c r="B69" s="286"/>
      <c r="C69" s="286"/>
      <c r="D69" s="284"/>
      <c r="E69" s="284"/>
      <c r="F69" s="284"/>
      <c r="G69" s="284"/>
      <c r="H69" s="168"/>
      <c r="I69" s="168"/>
      <c r="J69" s="168"/>
      <c r="K69" s="180"/>
    </row>
    <row r="70" spans="1:12" ht="21" customHeight="1" x14ac:dyDescent="0.25">
      <c r="A70" s="285" t="s">
        <v>558</v>
      </c>
      <c r="B70" s="286"/>
      <c r="C70" s="286"/>
      <c r="D70" s="286"/>
      <c r="E70" s="286"/>
      <c r="F70" s="286"/>
      <c r="G70" s="286"/>
      <c r="H70" s="133"/>
      <c r="I70" s="133"/>
      <c r="J70" s="133"/>
      <c r="K70" s="134"/>
    </row>
    <row r="71" spans="1:12" ht="21" customHeight="1" x14ac:dyDescent="0.25">
      <c r="A71" s="190">
        <v>1</v>
      </c>
      <c r="B71" s="284" t="s">
        <v>611</v>
      </c>
      <c r="C71" s="284"/>
      <c r="D71" s="136"/>
      <c r="E71" s="137"/>
      <c r="F71" s="136"/>
      <c r="G71" s="138"/>
      <c r="H71" s="136"/>
      <c r="I71" s="136"/>
      <c r="J71" s="136"/>
      <c r="K71" s="139"/>
    </row>
    <row r="72" spans="1:12" ht="58.5" customHeight="1" x14ac:dyDescent="0.25">
      <c r="A72" s="187"/>
      <c r="B72" s="188" t="s">
        <v>560</v>
      </c>
      <c r="C72" s="189" t="s">
        <v>632</v>
      </c>
      <c r="D72" s="145" t="s">
        <v>639</v>
      </c>
      <c r="E72" s="162" t="s">
        <v>661</v>
      </c>
      <c r="F72" s="145"/>
      <c r="G72" s="146"/>
      <c r="H72" s="201">
        <v>2468166191.8800001</v>
      </c>
      <c r="I72" s="145" t="s">
        <v>563</v>
      </c>
      <c r="J72" s="145" t="s">
        <v>612</v>
      </c>
      <c r="K72" s="145"/>
    </row>
    <row r="73" spans="1:12" ht="48.75" customHeight="1" x14ac:dyDescent="0.25">
      <c r="A73" s="166"/>
      <c r="B73" s="181" t="s">
        <v>565</v>
      </c>
      <c r="C73" s="155" t="s">
        <v>633</v>
      </c>
      <c r="D73" s="148" t="s">
        <v>639</v>
      </c>
      <c r="E73" s="162" t="s">
        <v>662</v>
      </c>
      <c r="F73" s="148"/>
      <c r="G73" s="149"/>
      <c r="H73" s="201">
        <v>1349982922.3699999</v>
      </c>
      <c r="I73" s="148" t="s">
        <v>563</v>
      </c>
      <c r="J73" s="148" t="s">
        <v>612</v>
      </c>
      <c r="K73" s="148"/>
    </row>
    <row r="74" spans="1:12" x14ac:dyDescent="0.25">
      <c r="A74" s="156"/>
    </row>
    <row r="77" spans="1:12" x14ac:dyDescent="0.25">
      <c r="E77" s="194"/>
    </row>
  </sheetData>
  <mergeCells count="28">
    <mergeCell ref="A1:K1"/>
    <mergeCell ref="A2:K2"/>
    <mergeCell ref="A3:K3"/>
    <mergeCell ref="A4:K4"/>
    <mergeCell ref="A5:K5"/>
    <mergeCell ref="A6:C8"/>
    <mergeCell ref="D6:G6"/>
    <mergeCell ref="H6:I6"/>
    <mergeCell ref="J6:J8"/>
    <mergeCell ref="K6:K8"/>
    <mergeCell ref="D7:E7"/>
    <mergeCell ref="F7:G7"/>
    <mergeCell ref="A9:G9"/>
    <mergeCell ref="A10:G10"/>
    <mergeCell ref="B57:C57"/>
    <mergeCell ref="A39:G39"/>
    <mergeCell ref="B40:C40"/>
    <mergeCell ref="B46:C46"/>
    <mergeCell ref="B51:C51"/>
    <mergeCell ref="A55:G55"/>
    <mergeCell ref="A56:G56"/>
    <mergeCell ref="B71:C71"/>
    <mergeCell ref="A65:G65"/>
    <mergeCell ref="B66:C66"/>
    <mergeCell ref="B67:C67"/>
    <mergeCell ref="B68:C68"/>
    <mergeCell ref="A69:G69"/>
    <mergeCell ref="A70:G70"/>
  </mergeCells>
  <printOptions horizontalCentered="1"/>
  <pageMargins left="0.78740157480314965" right="0.78740157480314965" top="1.9685039370078741" bottom="1.1811023622047245" header="0.39370078740157483" footer="0.3937007874015748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
  <sheetViews>
    <sheetView showGridLines="0" zoomScale="90" zoomScaleNormal="90" workbookViewId="0">
      <selection activeCell="L15" sqref="L15"/>
    </sheetView>
  </sheetViews>
  <sheetFormatPr baseColWidth="10" defaultRowHeight="15" x14ac:dyDescent="0.25"/>
  <cols>
    <col min="1" max="1" width="38.7109375" style="191" customWidth="1"/>
    <col min="2" max="9" width="18.7109375" style="191" customWidth="1"/>
    <col min="10" max="16384" width="11.42578125" style="191"/>
  </cols>
  <sheetData>
    <row r="1" spans="1:26" x14ac:dyDescent="0.25">
      <c r="A1" s="235" t="s">
        <v>0</v>
      </c>
      <c r="B1" s="236"/>
      <c r="C1" s="236"/>
      <c r="D1" s="236"/>
      <c r="E1" s="236"/>
      <c r="F1" s="236"/>
      <c r="G1" s="236"/>
      <c r="H1" s="236"/>
      <c r="I1" s="237"/>
      <c r="J1" s="41"/>
      <c r="K1" s="41"/>
      <c r="L1" s="41"/>
      <c r="M1" s="41"/>
      <c r="N1" s="41"/>
      <c r="O1" s="41"/>
      <c r="P1" s="41"/>
      <c r="Q1" s="41"/>
      <c r="R1" s="41"/>
      <c r="S1" s="41"/>
      <c r="T1" s="41"/>
      <c r="U1" s="41"/>
      <c r="V1" s="41"/>
      <c r="W1" s="41"/>
      <c r="X1" s="41"/>
      <c r="Y1" s="41"/>
      <c r="Z1" s="41"/>
    </row>
    <row r="2" spans="1:26" x14ac:dyDescent="0.25">
      <c r="A2" s="238" t="s">
        <v>331</v>
      </c>
      <c r="B2" s="239"/>
      <c r="C2" s="239"/>
      <c r="D2" s="239"/>
      <c r="E2" s="239"/>
      <c r="F2" s="239"/>
      <c r="G2" s="239"/>
      <c r="H2" s="239"/>
      <c r="I2" s="240"/>
      <c r="J2" s="41"/>
      <c r="K2" s="41"/>
      <c r="L2" s="41"/>
      <c r="M2" s="41"/>
      <c r="N2" s="41"/>
      <c r="O2" s="41"/>
      <c r="P2" s="41"/>
      <c r="Q2" s="41"/>
      <c r="R2" s="41"/>
      <c r="S2" s="41"/>
      <c r="T2" s="41"/>
      <c r="U2" s="41"/>
      <c r="V2" s="41"/>
      <c r="W2" s="41"/>
      <c r="X2" s="41"/>
      <c r="Y2" s="41"/>
      <c r="Z2" s="41"/>
    </row>
    <row r="3" spans="1:26" x14ac:dyDescent="0.25">
      <c r="A3" s="238" t="s">
        <v>546</v>
      </c>
      <c r="B3" s="239"/>
      <c r="C3" s="239"/>
      <c r="D3" s="239"/>
      <c r="E3" s="239"/>
      <c r="F3" s="239"/>
      <c r="G3" s="239"/>
      <c r="H3" s="239"/>
      <c r="I3" s="240"/>
      <c r="J3" s="41"/>
      <c r="K3" s="41"/>
      <c r="L3" s="41"/>
      <c r="M3" s="41"/>
      <c r="N3" s="41"/>
      <c r="O3" s="41"/>
      <c r="P3" s="41"/>
      <c r="Q3" s="41"/>
      <c r="R3" s="41"/>
      <c r="S3" s="41"/>
      <c r="T3" s="41"/>
      <c r="U3" s="41"/>
      <c r="V3" s="41"/>
      <c r="W3" s="41"/>
      <c r="X3" s="41"/>
      <c r="Y3" s="41"/>
      <c r="Z3" s="41"/>
    </row>
    <row r="4" spans="1:26" x14ac:dyDescent="0.25">
      <c r="A4" s="241" t="s">
        <v>2</v>
      </c>
      <c r="B4" s="242"/>
      <c r="C4" s="242"/>
      <c r="D4" s="242"/>
      <c r="E4" s="242"/>
      <c r="F4" s="242"/>
      <c r="G4" s="242"/>
      <c r="H4" s="242"/>
      <c r="I4" s="243"/>
      <c r="J4" s="41"/>
      <c r="K4" s="41"/>
      <c r="L4" s="41"/>
      <c r="M4" s="41"/>
      <c r="N4" s="41"/>
      <c r="O4" s="41"/>
      <c r="P4" s="41"/>
      <c r="Q4" s="41"/>
      <c r="R4" s="41"/>
      <c r="S4" s="41"/>
      <c r="T4" s="41"/>
      <c r="U4" s="41"/>
      <c r="V4" s="41"/>
      <c r="W4" s="41"/>
      <c r="X4" s="41"/>
      <c r="Y4" s="41"/>
      <c r="Z4" s="41"/>
    </row>
    <row r="5" spans="1:26" ht="54" x14ac:dyDescent="0.25">
      <c r="A5" s="231" t="s">
        <v>332</v>
      </c>
      <c r="B5" s="232"/>
      <c r="C5" s="60" t="s">
        <v>523</v>
      </c>
      <c r="D5" s="60" t="s">
        <v>333</v>
      </c>
      <c r="E5" s="60" t="s">
        <v>334</v>
      </c>
      <c r="F5" s="60" t="s">
        <v>526</v>
      </c>
      <c r="G5" s="60" t="s">
        <v>524</v>
      </c>
      <c r="H5" s="60" t="s">
        <v>525</v>
      </c>
      <c r="I5" s="61" t="s">
        <v>335</v>
      </c>
      <c r="J5" s="41"/>
      <c r="K5" s="41"/>
      <c r="L5" s="41"/>
      <c r="M5" s="41"/>
      <c r="N5" s="41"/>
      <c r="O5" s="41"/>
      <c r="P5" s="41"/>
      <c r="Q5" s="41"/>
      <c r="R5" s="41"/>
      <c r="S5" s="41"/>
      <c r="T5" s="41"/>
      <c r="U5" s="41"/>
      <c r="V5" s="41"/>
      <c r="W5" s="41"/>
      <c r="X5" s="41"/>
      <c r="Y5" s="41"/>
      <c r="Z5" s="41"/>
    </row>
    <row r="6" spans="1:26" x14ac:dyDescent="0.25">
      <c r="A6" s="244" t="s">
        <v>336</v>
      </c>
      <c r="B6" s="245"/>
      <c r="C6" s="5">
        <f t="shared" ref="C6:I6" si="0">C7+C11</f>
        <v>8564966791.8100014</v>
      </c>
      <c r="D6" s="5">
        <f t="shared" si="0"/>
        <v>1700000000</v>
      </c>
      <c r="E6" s="5">
        <f t="shared" si="0"/>
        <v>2670548774.5900002</v>
      </c>
      <c r="F6" s="5">
        <f t="shared" si="0"/>
        <v>0</v>
      </c>
      <c r="G6" s="5">
        <f t="shared" si="0"/>
        <v>7594418017.2200012</v>
      </c>
      <c r="H6" s="5">
        <f t="shared" si="0"/>
        <v>434986275.53000003</v>
      </c>
      <c r="I6" s="20">
        <f t="shared" si="0"/>
        <v>43653442.379999988</v>
      </c>
      <c r="J6" s="41"/>
      <c r="K6" s="41"/>
      <c r="L6" s="41"/>
      <c r="M6" s="41"/>
      <c r="N6" s="41"/>
      <c r="O6" s="41"/>
      <c r="P6" s="41"/>
      <c r="Q6" s="41"/>
      <c r="R6" s="41"/>
      <c r="S6" s="41"/>
      <c r="T6" s="41"/>
      <c r="U6" s="41"/>
      <c r="V6" s="41"/>
      <c r="W6" s="41"/>
      <c r="X6" s="41"/>
      <c r="Y6" s="41"/>
      <c r="Z6" s="41"/>
    </row>
    <row r="7" spans="1:26" x14ac:dyDescent="0.25">
      <c r="A7" s="246" t="s">
        <v>337</v>
      </c>
      <c r="B7" s="247"/>
      <c r="C7" s="9">
        <f>SUM(C8:C10)</f>
        <v>2263718401.29</v>
      </c>
      <c r="D7" s="9">
        <f t="shared" ref="D7:I7" si="1">SUM(D8:D10)</f>
        <v>1700000000</v>
      </c>
      <c r="E7" s="9">
        <f t="shared" si="1"/>
        <v>2613735478.9200001</v>
      </c>
      <c r="F7" s="9">
        <f t="shared" si="1"/>
        <v>0</v>
      </c>
      <c r="G7" s="9">
        <f t="shared" si="1"/>
        <v>1349982922.3699999</v>
      </c>
      <c r="H7" s="9">
        <f t="shared" si="1"/>
        <v>97860315.590000018</v>
      </c>
      <c r="I7" s="16">
        <f t="shared" si="1"/>
        <v>0</v>
      </c>
      <c r="J7" s="41"/>
      <c r="K7" s="41"/>
      <c r="L7" s="41"/>
      <c r="M7" s="41"/>
      <c r="N7" s="41"/>
      <c r="O7" s="41"/>
      <c r="P7" s="41"/>
      <c r="Q7" s="41"/>
      <c r="R7" s="41"/>
      <c r="S7" s="41"/>
      <c r="T7" s="41"/>
      <c r="U7" s="41"/>
      <c r="V7" s="41"/>
      <c r="W7" s="41"/>
      <c r="X7" s="41"/>
      <c r="Y7" s="41"/>
      <c r="Z7" s="41"/>
    </row>
    <row r="8" spans="1:26" x14ac:dyDescent="0.25">
      <c r="A8" s="233" t="s">
        <v>338</v>
      </c>
      <c r="B8" s="234"/>
      <c r="C8" s="7">
        <v>2263718401.29</v>
      </c>
      <c r="D8" s="7">
        <v>1700000000</v>
      </c>
      <c r="E8" s="7">
        <v>2613735478.9200001</v>
      </c>
      <c r="F8" s="7">
        <v>0</v>
      </c>
      <c r="G8" s="7">
        <f>C8+D8-E8+F8</f>
        <v>1349982922.3699999</v>
      </c>
      <c r="H8" s="7">
        <v>97860315.590000018</v>
      </c>
      <c r="I8" s="18">
        <v>0</v>
      </c>
      <c r="J8" s="41"/>
      <c r="K8" s="41"/>
      <c r="L8" s="41"/>
      <c r="M8" s="41"/>
      <c r="N8" s="41"/>
      <c r="O8" s="41"/>
      <c r="P8" s="41"/>
      <c r="Q8" s="41"/>
      <c r="R8" s="41"/>
      <c r="S8" s="41"/>
      <c r="T8" s="41"/>
      <c r="U8" s="41"/>
      <c r="V8" s="41"/>
      <c r="W8" s="41"/>
      <c r="X8" s="41"/>
      <c r="Y8" s="41"/>
      <c r="Z8" s="41"/>
    </row>
    <row r="9" spans="1:26" x14ac:dyDescent="0.25">
      <c r="A9" s="233" t="s">
        <v>339</v>
      </c>
      <c r="B9" s="234"/>
      <c r="C9" s="7">
        <v>0</v>
      </c>
      <c r="D9" s="7">
        <v>0</v>
      </c>
      <c r="E9" s="7">
        <v>0</v>
      </c>
      <c r="F9" s="7">
        <v>0</v>
      </c>
      <c r="G9" s="7">
        <f t="shared" ref="G9:G10" si="2">C9+D9-E9+F9</f>
        <v>0</v>
      </c>
      <c r="H9" s="7">
        <v>0</v>
      </c>
      <c r="I9" s="18">
        <v>0</v>
      </c>
      <c r="J9" s="41"/>
      <c r="K9" s="41"/>
      <c r="L9" s="41"/>
      <c r="M9" s="41"/>
      <c r="N9" s="41"/>
      <c r="O9" s="41"/>
      <c r="P9" s="41"/>
      <c r="Q9" s="41"/>
      <c r="R9" s="41"/>
      <c r="S9" s="41"/>
      <c r="T9" s="41"/>
      <c r="U9" s="41"/>
      <c r="V9" s="41"/>
      <c r="W9" s="41"/>
      <c r="X9" s="41"/>
      <c r="Y9" s="41"/>
      <c r="Z9" s="41"/>
    </row>
    <row r="10" spans="1:26" x14ac:dyDescent="0.25">
      <c r="A10" s="233" t="s">
        <v>340</v>
      </c>
      <c r="B10" s="234"/>
      <c r="C10" s="7">
        <v>0</v>
      </c>
      <c r="D10" s="7">
        <v>0</v>
      </c>
      <c r="E10" s="7">
        <v>0</v>
      </c>
      <c r="F10" s="7">
        <v>0</v>
      </c>
      <c r="G10" s="7">
        <f t="shared" si="2"/>
        <v>0</v>
      </c>
      <c r="H10" s="7">
        <v>0</v>
      </c>
      <c r="I10" s="18">
        <v>0</v>
      </c>
      <c r="J10" s="41"/>
      <c r="K10" s="41"/>
      <c r="L10" s="41"/>
      <c r="M10" s="41"/>
      <c r="N10" s="41"/>
      <c r="O10" s="41"/>
      <c r="P10" s="41"/>
      <c r="Q10" s="41"/>
      <c r="R10" s="41"/>
      <c r="S10" s="41"/>
      <c r="T10" s="41"/>
      <c r="U10" s="41"/>
      <c r="V10" s="41"/>
      <c r="W10" s="41"/>
      <c r="X10" s="41"/>
      <c r="Y10" s="41"/>
      <c r="Z10" s="41"/>
    </row>
    <row r="11" spans="1:26" x14ac:dyDescent="0.25">
      <c r="A11" s="246" t="s">
        <v>341</v>
      </c>
      <c r="B11" s="247"/>
      <c r="C11" s="9">
        <f>SUM(C12:C14)</f>
        <v>6301248390.5200014</v>
      </c>
      <c r="D11" s="9">
        <f t="shared" ref="D11:F11" si="3">SUM(D12:D14)</f>
        <v>0</v>
      </c>
      <c r="E11" s="9">
        <f t="shared" si="3"/>
        <v>56813295.670000002</v>
      </c>
      <c r="F11" s="9">
        <f t="shared" si="3"/>
        <v>0</v>
      </c>
      <c r="G11" s="9">
        <f>SUM(G12:G14)</f>
        <v>6244435094.8500013</v>
      </c>
      <c r="H11" s="9">
        <f>SUM(H12:H14)</f>
        <v>337125959.94</v>
      </c>
      <c r="I11" s="16">
        <f>SUM(I12:I14)</f>
        <v>43653442.379999988</v>
      </c>
      <c r="J11" s="41"/>
      <c r="K11" s="41"/>
      <c r="L11" s="41"/>
      <c r="M11" s="41"/>
      <c r="N11" s="41"/>
      <c r="O11" s="41"/>
      <c r="P11" s="41"/>
      <c r="Q11" s="41"/>
      <c r="R11" s="41"/>
      <c r="S11" s="41"/>
      <c r="T11" s="41"/>
      <c r="U11" s="41"/>
      <c r="V11" s="41"/>
      <c r="W11" s="41"/>
      <c r="X11" s="41"/>
      <c r="Y11" s="41"/>
      <c r="Z11" s="41"/>
    </row>
    <row r="12" spans="1:26" x14ac:dyDescent="0.25">
      <c r="A12" s="233" t="s">
        <v>342</v>
      </c>
      <c r="B12" s="234"/>
      <c r="C12" s="7">
        <v>6301248390.5200014</v>
      </c>
      <c r="D12" s="7">
        <v>0</v>
      </c>
      <c r="E12" s="7">
        <v>56813295.670000002</v>
      </c>
      <c r="F12" s="7">
        <v>0</v>
      </c>
      <c r="G12" s="7">
        <f t="shared" ref="G12:G14" si="4">C12+D12-E12+F12</f>
        <v>6244435094.8500013</v>
      </c>
      <c r="H12" s="7">
        <v>337125959.94</v>
      </c>
      <c r="I12" s="18">
        <v>43653442.379999988</v>
      </c>
      <c r="J12" s="41"/>
      <c r="K12" s="41"/>
      <c r="L12" s="41"/>
      <c r="M12" s="41"/>
      <c r="N12" s="41"/>
      <c r="O12" s="41"/>
      <c r="P12" s="41"/>
      <c r="Q12" s="41"/>
      <c r="R12" s="41"/>
      <c r="S12" s="41"/>
      <c r="T12" s="41"/>
      <c r="U12" s="41"/>
      <c r="V12" s="41"/>
      <c r="W12" s="41"/>
      <c r="X12" s="41"/>
      <c r="Y12" s="41"/>
      <c r="Z12" s="41"/>
    </row>
    <row r="13" spans="1:26" x14ac:dyDescent="0.25">
      <c r="A13" s="233" t="s">
        <v>343</v>
      </c>
      <c r="B13" s="234"/>
      <c r="C13" s="7">
        <v>0</v>
      </c>
      <c r="D13" s="7">
        <v>0</v>
      </c>
      <c r="E13" s="7">
        <v>0</v>
      </c>
      <c r="F13" s="7">
        <v>0</v>
      </c>
      <c r="G13" s="7">
        <f t="shared" si="4"/>
        <v>0</v>
      </c>
      <c r="H13" s="7">
        <v>0</v>
      </c>
      <c r="I13" s="18">
        <v>0</v>
      </c>
      <c r="J13" s="41"/>
      <c r="K13" s="41"/>
      <c r="L13" s="41"/>
      <c r="M13" s="41"/>
      <c r="N13" s="41"/>
      <c r="O13" s="41"/>
      <c r="P13" s="41"/>
      <c r="Q13" s="41"/>
      <c r="R13" s="41"/>
      <c r="S13" s="41"/>
      <c r="T13" s="41"/>
      <c r="U13" s="41"/>
      <c r="V13" s="41"/>
      <c r="W13" s="41"/>
      <c r="X13" s="41"/>
      <c r="Y13" s="41"/>
      <c r="Z13" s="41"/>
    </row>
    <row r="14" spans="1:26" x14ac:dyDescent="0.25">
      <c r="A14" s="233" t="s">
        <v>344</v>
      </c>
      <c r="B14" s="234"/>
      <c r="C14" s="7">
        <v>0</v>
      </c>
      <c r="D14" s="7">
        <v>0</v>
      </c>
      <c r="E14" s="7">
        <v>0</v>
      </c>
      <c r="F14" s="7">
        <v>0</v>
      </c>
      <c r="G14" s="7">
        <f t="shared" si="4"/>
        <v>0</v>
      </c>
      <c r="H14" s="7">
        <v>0</v>
      </c>
      <c r="I14" s="18">
        <v>0</v>
      </c>
      <c r="J14" s="41"/>
      <c r="K14" s="41"/>
      <c r="L14" s="41"/>
      <c r="M14" s="41"/>
      <c r="N14" s="41"/>
      <c r="O14" s="41"/>
      <c r="P14" s="41"/>
      <c r="Q14" s="41"/>
      <c r="R14" s="41"/>
      <c r="S14" s="41"/>
      <c r="T14" s="41"/>
      <c r="U14" s="41"/>
      <c r="V14" s="41"/>
      <c r="W14" s="41"/>
      <c r="X14" s="41"/>
      <c r="Y14" s="41"/>
      <c r="Z14" s="41"/>
    </row>
    <row r="15" spans="1:26" s="197" customFormat="1" x14ac:dyDescent="0.25">
      <c r="A15" s="246" t="s">
        <v>345</v>
      </c>
      <c r="B15" s="247"/>
      <c r="C15" s="9">
        <v>1569334229.4000001</v>
      </c>
      <c r="D15" s="9">
        <v>47592150900.559998</v>
      </c>
      <c r="E15" s="9">
        <v>48361373231.540001</v>
      </c>
      <c r="F15" s="9">
        <v>0</v>
      </c>
      <c r="G15" s="9">
        <v>800111898.41999996</v>
      </c>
      <c r="H15" s="9">
        <v>0</v>
      </c>
      <c r="I15" s="16">
        <v>0</v>
      </c>
      <c r="J15" s="196"/>
      <c r="K15" s="196"/>
      <c r="L15" s="196"/>
      <c r="M15" s="196"/>
      <c r="N15" s="196"/>
      <c r="O15" s="196"/>
      <c r="P15" s="196"/>
      <c r="Q15" s="196"/>
      <c r="R15" s="196"/>
      <c r="S15" s="196"/>
      <c r="T15" s="196"/>
      <c r="U15" s="196"/>
      <c r="V15" s="196"/>
      <c r="W15" s="196"/>
      <c r="X15" s="196"/>
      <c r="Y15" s="196"/>
      <c r="Z15" s="196"/>
    </row>
    <row r="16" spans="1:26" x14ac:dyDescent="0.25">
      <c r="A16" s="246" t="s">
        <v>346</v>
      </c>
      <c r="B16" s="247"/>
      <c r="C16" s="9">
        <f>C6+C15</f>
        <v>10134301021.210001</v>
      </c>
      <c r="D16" s="9">
        <f t="shared" ref="D16:I16" si="5">D6+D15</f>
        <v>49292150900.559998</v>
      </c>
      <c r="E16" s="9">
        <f t="shared" si="5"/>
        <v>51031922006.130005</v>
      </c>
      <c r="F16" s="9">
        <f t="shared" si="5"/>
        <v>0</v>
      </c>
      <c r="G16" s="9">
        <f t="shared" si="5"/>
        <v>8394529915.6400013</v>
      </c>
      <c r="H16" s="9">
        <f t="shared" si="5"/>
        <v>434986275.53000003</v>
      </c>
      <c r="I16" s="16">
        <f t="shared" si="5"/>
        <v>43653442.379999988</v>
      </c>
      <c r="J16" s="41"/>
      <c r="K16" s="41"/>
      <c r="L16" s="41"/>
      <c r="M16" s="41"/>
      <c r="N16" s="41"/>
      <c r="O16" s="41"/>
      <c r="P16" s="41"/>
      <c r="Q16" s="41"/>
      <c r="R16" s="41"/>
      <c r="S16" s="41"/>
      <c r="T16" s="41"/>
      <c r="U16" s="41"/>
      <c r="V16" s="41"/>
      <c r="W16" s="41"/>
      <c r="X16" s="41"/>
      <c r="Y16" s="41"/>
      <c r="Z16" s="41"/>
    </row>
    <row r="17" spans="1:26" x14ac:dyDescent="0.25">
      <c r="A17" s="246" t="s">
        <v>520</v>
      </c>
      <c r="B17" s="247"/>
      <c r="C17" s="9">
        <v>0</v>
      </c>
      <c r="D17" s="9">
        <v>0</v>
      </c>
      <c r="E17" s="9">
        <v>0</v>
      </c>
      <c r="F17" s="9">
        <v>0</v>
      </c>
      <c r="G17" s="9">
        <v>0</v>
      </c>
      <c r="H17" s="9">
        <v>0</v>
      </c>
      <c r="I17" s="16">
        <v>0</v>
      </c>
      <c r="J17" s="41"/>
      <c r="K17" s="41"/>
      <c r="L17" s="41"/>
      <c r="M17" s="41"/>
      <c r="N17" s="41"/>
      <c r="O17" s="41"/>
      <c r="P17" s="41"/>
      <c r="Q17" s="41"/>
      <c r="R17" s="41"/>
      <c r="S17" s="41"/>
      <c r="T17" s="41"/>
      <c r="U17" s="41"/>
      <c r="V17" s="41"/>
      <c r="W17" s="41"/>
      <c r="X17" s="41"/>
      <c r="Y17" s="41"/>
      <c r="Z17" s="41"/>
    </row>
    <row r="18" spans="1:26" x14ac:dyDescent="0.25">
      <c r="A18" s="233" t="s">
        <v>347</v>
      </c>
      <c r="B18" s="234"/>
      <c r="C18" s="7">
        <v>0</v>
      </c>
      <c r="D18" s="7">
        <v>0</v>
      </c>
      <c r="E18" s="7">
        <v>0</v>
      </c>
      <c r="F18" s="7">
        <v>0</v>
      </c>
      <c r="G18" s="7">
        <v>0</v>
      </c>
      <c r="H18" s="7">
        <v>0</v>
      </c>
      <c r="I18" s="18">
        <v>0</v>
      </c>
      <c r="J18" s="41"/>
      <c r="K18" s="41"/>
      <c r="L18" s="41"/>
      <c r="M18" s="41"/>
      <c r="N18" s="41"/>
      <c r="O18" s="41"/>
      <c r="P18" s="41"/>
      <c r="Q18" s="41"/>
      <c r="R18" s="41"/>
      <c r="S18" s="41"/>
      <c r="T18" s="41"/>
      <c r="U18" s="41"/>
      <c r="V18" s="41"/>
      <c r="W18" s="41"/>
      <c r="X18" s="41"/>
      <c r="Y18" s="41"/>
      <c r="Z18" s="41"/>
    </row>
    <row r="19" spans="1:26" x14ac:dyDescent="0.25">
      <c r="A19" s="233" t="s">
        <v>348</v>
      </c>
      <c r="B19" s="234"/>
      <c r="C19" s="7">
        <v>0</v>
      </c>
      <c r="D19" s="7">
        <v>0</v>
      </c>
      <c r="E19" s="7">
        <v>0</v>
      </c>
      <c r="F19" s="7">
        <v>0</v>
      </c>
      <c r="G19" s="7">
        <v>0</v>
      </c>
      <c r="H19" s="7">
        <v>0</v>
      </c>
      <c r="I19" s="18">
        <v>0</v>
      </c>
      <c r="J19" s="41"/>
      <c r="K19" s="41"/>
      <c r="L19" s="41"/>
      <c r="M19" s="41"/>
      <c r="N19" s="41"/>
      <c r="O19" s="41"/>
      <c r="P19" s="41"/>
      <c r="Q19" s="41"/>
      <c r="R19" s="41"/>
      <c r="S19" s="41"/>
      <c r="T19" s="41"/>
      <c r="U19" s="41"/>
      <c r="V19" s="41"/>
      <c r="W19" s="41"/>
      <c r="X19" s="41"/>
      <c r="Y19" s="41"/>
      <c r="Z19" s="41"/>
    </row>
    <row r="20" spans="1:26" x14ac:dyDescent="0.25">
      <c r="A20" s="233" t="s">
        <v>349</v>
      </c>
      <c r="B20" s="234"/>
      <c r="C20" s="7">
        <v>0</v>
      </c>
      <c r="D20" s="7">
        <v>0</v>
      </c>
      <c r="E20" s="7">
        <v>0</v>
      </c>
      <c r="F20" s="7">
        <v>0</v>
      </c>
      <c r="G20" s="7">
        <v>0</v>
      </c>
      <c r="H20" s="7">
        <v>0</v>
      </c>
      <c r="I20" s="18">
        <v>0</v>
      </c>
      <c r="J20" s="41"/>
      <c r="K20" s="41"/>
      <c r="L20" s="41"/>
      <c r="M20" s="41"/>
      <c r="N20" s="41"/>
      <c r="O20" s="41"/>
      <c r="P20" s="41"/>
      <c r="Q20" s="41"/>
      <c r="R20" s="41"/>
      <c r="S20" s="41"/>
      <c r="T20" s="41"/>
      <c r="U20" s="41"/>
      <c r="V20" s="41"/>
      <c r="W20" s="41"/>
      <c r="X20" s="41"/>
      <c r="Y20" s="41"/>
      <c r="Z20" s="41"/>
    </row>
    <row r="21" spans="1:26" x14ac:dyDescent="0.25">
      <c r="A21" s="246" t="s">
        <v>521</v>
      </c>
      <c r="B21" s="247"/>
      <c r="C21" s="9">
        <f>SUM(C22:C24)</f>
        <v>119270826.19</v>
      </c>
      <c r="D21" s="9">
        <f t="shared" ref="D21:I21" si="6">SUM(D22:D24)</f>
        <v>0</v>
      </c>
      <c r="E21" s="9">
        <f t="shared" si="6"/>
        <v>0</v>
      </c>
      <c r="F21" s="9">
        <f t="shared" si="6"/>
        <v>0</v>
      </c>
      <c r="G21" s="9">
        <f t="shared" si="6"/>
        <v>128683705.42</v>
      </c>
      <c r="H21" s="9">
        <f t="shared" si="6"/>
        <v>0</v>
      </c>
      <c r="I21" s="16">
        <f t="shared" si="6"/>
        <v>0</v>
      </c>
      <c r="J21" s="41"/>
      <c r="K21" s="41"/>
      <c r="L21" s="41"/>
      <c r="M21" s="41"/>
      <c r="N21" s="41"/>
      <c r="O21" s="41"/>
      <c r="P21" s="41"/>
      <c r="Q21" s="41"/>
      <c r="R21" s="41"/>
      <c r="S21" s="41"/>
      <c r="T21" s="41"/>
      <c r="U21" s="41"/>
      <c r="V21" s="41"/>
      <c r="W21" s="41"/>
      <c r="X21" s="41"/>
      <c r="Y21" s="41"/>
      <c r="Z21" s="41"/>
    </row>
    <row r="22" spans="1:26" x14ac:dyDescent="0.25">
      <c r="A22" s="233" t="s">
        <v>350</v>
      </c>
      <c r="B22" s="234"/>
      <c r="C22" s="7">
        <v>119270826.19</v>
      </c>
      <c r="D22" s="7">
        <v>0</v>
      </c>
      <c r="E22" s="7">
        <v>0</v>
      </c>
      <c r="F22" s="7">
        <v>0</v>
      </c>
      <c r="G22" s="7">
        <v>128683705.42</v>
      </c>
      <c r="H22" s="7">
        <v>0</v>
      </c>
      <c r="I22" s="18">
        <v>0</v>
      </c>
      <c r="J22" s="41"/>
      <c r="K22" s="41"/>
      <c r="L22" s="41"/>
      <c r="M22" s="41"/>
      <c r="N22" s="41"/>
      <c r="O22" s="41"/>
      <c r="P22" s="41"/>
      <c r="Q22" s="41"/>
      <c r="R22" s="41"/>
      <c r="S22" s="41"/>
      <c r="T22" s="41"/>
      <c r="U22" s="41"/>
      <c r="V22" s="41"/>
      <c r="W22" s="41"/>
      <c r="X22" s="41"/>
      <c r="Y22" s="41"/>
      <c r="Z22" s="41"/>
    </row>
    <row r="23" spans="1:26" x14ac:dyDescent="0.25">
      <c r="A23" s="233" t="s">
        <v>351</v>
      </c>
      <c r="B23" s="234"/>
      <c r="C23" s="7">
        <v>0</v>
      </c>
      <c r="D23" s="7">
        <v>0</v>
      </c>
      <c r="E23" s="7">
        <v>0</v>
      </c>
      <c r="F23" s="7">
        <v>0</v>
      </c>
      <c r="G23" s="7">
        <v>0</v>
      </c>
      <c r="H23" s="7">
        <v>0</v>
      </c>
      <c r="I23" s="18">
        <v>0</v>
      </c>
      <c r="J23" s="41"/>
      <c r="K23" s="41"/>
      <c r="L23" s="41"/>
      <c r="M23" s="41"/>
      <c r="N23" s="41"/>
      <c r="O23" s="41"/>
      <c r="P23" s="41"/>
      <c r="Q23" s="41"/>
      <c r="R23" s="41"/>
      <c r="S23" s="41"/>
      <c r="T23" s="41"/>
      <c r="U23" s="41"/>
      <c r="V23" s="41"/>
      <c r="W23" s="41"/>
      <c r="X23" s="41"/>
      <c r="Y23" s="41"/>
      <c r="Z23" s="41"/>
    </row>
    <row r="24" spans="1:26" x14ac:dyDescent="0.25">
      <c r="A24" s="251" t="s">
        <v>352</v>
      </c>
      <c r="B24" s="252"/>
      <c r="C24" s="11">
        <v>0</v>
      </c>
      <c r="D24" s="11">
        <v>0</v>
      </c>
      <c r="E24" s="11">
        <v>0</v>
      </c>
      <c r="F24" s="11">
        <v>0</v>
      </c>
      <c r="G24" s="11">
        <v>0</v>
      </c>
      <c r="H24" s="11">
        <v>0</v>
      </c>
      <c r="I24" s="19">
        <v>0</v>
      </c>
      <c r="J24" s="41"/>
      <c r="K24" s="41"/>
      <c r="L24" s="41"/>
      <c r="M24" s="41"/>
      <c r="N24" s="41"/>
      <c r="O24" s="41"/>
      <c r="P24" s="41"/>
      <c r="Q24" s="41"/>
      <c r="R24" s="41"/>
      <c r="S24" s="41"/>
      <c r="T24" s="41"/>
      <c r="U24" s="41"/>
      <c r="V24" s="41"/>
      <c r="W24" s="41"/>
      <c r="X24" s="41"/>
      <c r="Y24" s="41"/>
      <c r="Z24" s="41"/>
    </row>
    <row r="25" spans="1:26" x14ac:dyDescent="0.25">
      <c r="A25" s="111"/>
      <c r="B25" s="111"/>
      <c r="C25" s="7"/>
      <c r="D25" s="7"/>
      <c r="E25" s="7"/>
      <c r="F25" s="7"/>
      <c r="G25" s="36"/>
      <c r="H25" s="7"/>
      <c r="I25" s="7"/>
      <c r="J25" s="41"/>
      <c r="K25" s="41"/>
      <c r="L25" s="41"/>
      <c r="M25" s="41"/>
      <c r="N25" s="41"/>
      <c r="O25" s="41"/>
      <c r="P25" s="41"/>
      <c r="Q25" s="41"/>
      <c r="R25" s="41"/>
      <c r="S25" s="41"/>
      <c r="T25" s="41"/>
      <c r="U25" s="41"/>
      <c r="V25" s="41"/>
      <c r="W25" s="41"/>
      <c r="X25" s="41"/>
      <c r="Y25" s="41"/>
      <c r="Z25" s="41"/>
    </row>
    <row r="26" spans="1:26" s="192" customFormat="1" ht="29.25" customHeight="1" x14ac:dyDescent="0.25">
      <c r="A26" s="256" t="s">
        <v>519</v>
      </c>
      <c r="B26" s="256"/>
      <c r="C26" s="256"/>
      <c r="D26" s="256"/>
      <c r="E26" s="256"/>
      <c r="F26" s="256"/>
      <c r="G26" s="256"/>
      <c r="H26" s="256"/>
      <c r="I26" s="256"/>
      <c r="J26" s="111"/>
      <c r="K26" s="111"/>
      <c r="L26" s="111"/>
      <c r="M26" s="111"/>
      <c r="N26" s="111"/>
      <c r="O26" s="111"/>
      <c r="P26" s="111"/>
      <c r="Q26" s="111"/>
      <c r="R26" s="111"/>
      <c r="S26" s="111"/>
      <c r="T26" s="111"/>
      <c r="U26" s="111"/>
      <c r="V26" s="111"/>
      <c r="W26" s="111"/>
      <c r="X26" s="111"/>
      <c r="Y26" s="111"/>
      <c r="Z26" s="111"/>
    </row>
    <row r="27" spans="1:26" s="192" customFormat="1" x14ac:dyDescent="0.25">
      <c r="A27" s="256" t="s">
        <v>522</v>
      </c>
      <c r="B27" s="256"/>
      <c r="C27" s="256"/>
      <c r="D27" s="256"/>
      <c r="E27" s="256"/>
      <c r="F27" s="256"/>
      <c r="G27" s="256"/>
      <c r="H27" s="256"/>
      <c r="I27" s="256"/>
      <c r="J27" s="111"/>
      <c r="K27" s="111"/>
      <c r="L27" s="111"/>
      <c r="M27" s="111"/>
      <c r="N27" s="111"/>
      <c r="O27" s="111"/>
      <c r="P27" s="111"/>
      <c r="Q27" s="111"/>
      <c r="R27" s="111"/>
      <c r="S27" s="111"/>
      <c r="T27" s="111"/>
      <c r="U27" s="111"/>
      <c r="V27" s="111"/>
      <c r="W27" s="111"/>
      <c r="X27" s="111"/>
      <c r="Y27" s="111"/>
      <c r="Z27" s="111"/>
    </row>
    <row r="28" spans="1:26" x14ac:dyDescent="0.25">
      <c r="A28" s="252"/>
      <c r="B28" s="252"/>
      <c r="C28" s="41"/>
      <c r="D28" s="41"/>
      <c r="E28" s="29"/>
      <c r="F28" s="41"/>
      <c r="G28" s="41"/>
      <c r="H28" s="41"/>
      <c r="I28" s="41"/>
      <c r="J28" s="41"/>
      <c r="K28" s="41"/>
      <c r="L28" s="41"/>
      <c r="M28" s="41"/>
      <c r="N28" s="41"/>
      <c r="O28" s="41"/>
      <c r="P28" s="41"/>
      <c r="Q28" s="41"/>
      <c r="R28" s="41"/>
      <c r="S28" s="41"/>
      <c r="T28" s="41"/>
      <c r="U28" s="41"/>
      <c r="V28" s="41"/>
      <c r="W28" s="41"/>
      <c r="X28" s="41"/>
      <c r="Y28" s="41"/>
      <c r="Z28" s="41"/>
    </row>
    <row r="29" spans="1:26" x14ac:dyDescent="0.25">
      <c r="A29" s="253" t="s">
        <v>353</v>
      </c>
      <c r="B29" s="107" t="s">
        <v>354</v>
      </c>
      <c r="C29" s="107" t="s">
        <v>355</v>
      </c>
      <c r="D29" s="107" t="s">
        <v>356</v>
      </c>
      <c r="E29" s="248" t="s">
        <v>357</v>
      </c>
      <c r="F29" s="23" t="s">
        <v>358</v>
      </c>
      <c r="G29" s="21"/>
      <c r="H29" s="41"/>
      <c r="I29" s="41"/>
      <c r="J29" s="41"/>
      <c r="K29" s="41"/>
      <c r="L29" s="41"/>
      <c r="M29" s="41"/>
      <c r="N29" s="41"/>
      <c r="O29" s="41"/>
      <c r="P29" s="41"/>
      <c r="Q29" s="41"/>
      <c r="R29" s="41"/>
      <c r="S29" s="41"/>
      <c r="T29" s="41"/>
      <c r="U29" s="41"/>
      <c r="V29" s="41"/>
      <c r="W29" s="41"/>
      <c r="X29" s="41"/>
      <c r="Y29" s="41"/>
      <c r="Z29" s="41"/>
    </row>
    <row r="30" spans="1:26" x14ac:dyDescent="0.25">
      <c r="A30" s="254"/>
      <c r="B30" s="108" t="s">
        <v>359</v>
      </c>
      <c r="C30" s="108" t="s">
        <v>360</v>
      </c>
      <c r="D30" s="108" t="s">
        <v>361</v>
      </c>
      <c r="E30" s="249"/>
      <c r="F30" s="22" t="s">
        <v>362</v>
      </c>
      <c r="G30" s="41"/>
      <c r="H30" s="41"/>
      <c r="I30" s="41"/>
      <c r="J30" s="41"/>
      <c r="K30" s="41"/>
      <c r="L30" s="41"/>
      <c r="M30" s="41"/>
      <c r="N30" s="41"/>
      <c r="O30" s="41"/>
      <c r="P30" s="41"/>
      <c r="Q30" s="41"/>
      <c r="R30" s="41"/>
      <c r="S30" s="41"/>
      <c r="T30" s="41"/>
      <c r="U30" s="41"/>
      <c r="V30" s="41"/>
      <c r="W30" s="41"/>
      <c r="X30" s="41"/>
      <c r="Y30" s="41"/>
      <c r="Z30" s="41"/>
    </row>
    <row r="31" spans="1:26" x14ac:dyDescent="0.25">
      <c r="A31" s="255"/>
      <c r="B31" s="109"/>
      <c r="C31" s="109" t="s">
        <v>363</v>
      </c>
      <c r="D31" s="109"/>
      <c r="E31" s="250"/>
      <c r="F31" s="30"/>
      <c r="G31" s="41"/>
      <c r="H31" s="41"/>
      <c r="I31" s="41"/>
      <c r="J31" s="41"/>
      <c r="K31" s="41"/>
      <c r="L31" s="41"/>
      <c r="M31" s="41"/>
      <c r="N31" s="41"/>
      <c r="O31" s="41"/>
      <c r="P31" s="41"/>
      <c r="Q31" s="41"/>
      <c r="R31" s="41"/>
      <c r="S31" s="41"/>
      <c r="T31" s="41"/>
      <c r="U31" s="41"/>
      <c r="V31" s="41"/>
      <c r="W31" s="41"/>
      <c r="X31" s="41"/>
      <c r="Y31" s="41"/>
      <c r="Z31" s="41"/>
    </row>
    <row r="32" spans="1:26" x14ac:dyDescent="0.25">
      <c r="A32" s="31" t="s">
        <v>364</v>
      </c>
      <c r="B32" s="5">
        <f>SUM(B33:B39)</f>
        <v>1700000000</v>
      </c>
      <c r="C32" s="113"/>
      <c r="D32" s="113"/>
      <c r="E32" s="5"/>
      <c r="F32" s="20"/>
      <c r="G32" s="41"/>
      <c r="H32" s="41"/>
      <c r="I32" s="41"/>
      <c r="J32" s="41"/>
      <c r="K32" s="41"/>
      <c r="L32" s="41"/>
      <c r="M32" s="41"/>
      <c r="N32" s="41"/>
      <c r="O32" s="41"/>
      <c r="P32" s="41"/>
      <c r="Q32" s="41"/>
      <c r="R32" s="41"/>
      <c r="S32" s="41"/>
      <c r="T32" s="41"/>
      <c r="U32" s="41"/>
      <c r="V32" s="41"/>
      <c r="W32" s="41"/>
      <c r="X32" s="41"/>
      <c r="Y32" s="41"/>
      <c r="Z32" s="41"/>
    </row>
    <row r="33" spans="1:26" x14ac:dyDescent="0.25">
      <c r="A33" s="110" t="s">
        <v>365</v>
      </c>
      <c r="B33" s="7">
        <v>700000000</v>
      </c>
      <c r="C33" s="32" t="s">
        <v>366</v>
      </c>
      <c r="D33" s="32" t="s">
        <v>367</v>
      </c>
      <c r="E33" s="7">
        <v>0</v>
      </c>
      <c r="F33" s="33">
        <v>5.45E-2</v>
      </c>
      <c r="G33" s="41"/>
      <c r="H33" s="41"/>
      <c r="I33" s="41"/>
      <c r="J33" s="41"/>
      <c r="K33" s="41"/>
      <c r="L33" s="41"/>
      <c r="M33" s="41"/>
      <c r="N33" s="41"/>
      <c r="O33" s="41"/>
      <c r="P33" s="41"/>
      <c r="Q33" s="41"/>
      <c r="R33" s="41"/>
      <c r="S33" s="41"/>
      <c r="T33" s="41"/>
      <c r="U33" s="41"/>
      <c r="V33" s="41"/>
      <c r="W33" s="41"/>
      <c r="X33" s="41"/>
      <c r="Y33" s="41"/>
      <c r="Z33" s="41"/>
    </row>
    <row r="34" spans="1:26" x14ac:dyDescent="0.25">
      <c r="A34" s="110" t="s">
        <v>368</v>
      </c>
      <c r="B34" s="7">
        <v>200000000</v>
      </c>
      <c r="C34" s="32" t="s">
        <v>366</v>
      </c>
      <c r="D34" s="32" t="s">
        <v>369</v>
      </c>
      <c r="E34" s="7">
        <v>0</v>
      </c>
      <c r="F34" s="33">
        <v>5.67E-2</v>
      </c>
      <c r="G34" s="41"/>
      <c r="H34" s="41"/>
      <c r="I34" s="41"/>
      <c r="J34" s="41"/>
      <c r="K34" s="41"/>
      <c r="L34" s="41"/>
      <c r="M34" s="41"/>
      <c r="N34" s="41"/>
      <c r="O34" s="41"/>
      <c r="P34" s="41"/>
      <c r="Q34" s="41"/>
      <c r="R34" s="41"/>
      <c r="S34" s="41"/>
      <c r="T34" s="41"/>
      <c r="U34" s="41"/>
      <c r="V34" s="41"/>
      <c r="W34" s="41"/>
      <c r="X34" s="41"/>
      <c r="Y34" s="41"/>
      <c r="Z34" s="41"/>
    </row>
    <row r="35" spans="1:26" x14ac:dyDescent="0.25">
      <c r="A35" s="110" t="s">
        <v>370</v>
      </c>
      <c r="B35" s="7">
        <v>100000000</v>
      </c>
      <c r="C35" s="32" t="s">
        <v>366</v>
      </c>
      <c r="D35" s="32" t="s">
        <v>371</v>
      </c>
      <c r="E35" s="7">
        <v>0</v>
      </c>
      <c r="F35" s="33">
        <v>5.79E-2</v>
      </c>
      <c r="G35" s="41"/>
      <c r="H35" s="41"/>
      <c r="I35" s="41"/>
      <c r="J35" s="41"/>
      <c r="K35" s="41"/>
      <c r="L35" s="41"/>
      <c r="M35" s="41"/>
      <c r="N35" s="41"/>
      <c r="O35" s="41"/>
      <c r="P35" s="41"/>
      <c r="Q35" s="41"/>
      <c r="R35" s="41"/>
      <c r="S35" s="41"/>
      <c r="T35" s="41"/>
      <c r="U35" s="41"/>
      <c r="V35" s="41"/>
      <c r="W35" s="41"/>
      <c r="X35" s="41"/>
      <c r="Y35" s="41"/>
      <c r="Z35" s="41"/>
    </row>
    <row r="36" spans="1:26" x14ac:dyDescent="0.25">
      <c r="A36" s="110" t="s">
        <v>372</v>
      </c>
      <c r="B36" s="7">
        <v>100000000</v>
      </c>
      <c r="C36" s="32" t="s">
        <v>366</v>
      </c>
      <c r="D36" s="32" t="s">
        <v>373</v>
      </c>
      <c r="E36" s="7">
        <v>0</v>
      </c>
      <c r="F36" s="33">
        <v>6.1699999999999998E-2</v>
      </c>
      <c r="G36" s="41"/>
      <c r="H36" s="41"/>
      <c r="I36" s="41"/>
      <c r="J36" s="41"/>
      <c r="K36" s="41"/>
      <c r="L36" s="41"/>
      <c r="M36" s="41"/>
      <c r="N36" s="41"/>
      <c r="O36" s="41"/>
      <c r="P36" s="41"/>
      <c r="Q36" s="41"/>
      <c r="R36" s="41"/>
      <c r="S36" s="41"/>
      <c r="T36" s="41"/>
      <c r="U36" s="41"/>
      <c r="V36" s="41"/>
      <c r="W36" s="41"/>
      <c r="X36" s="41"/>
      <c r="Y36" s="41"/>
      <c r="Z36" s="41"/>
    </row>
    <row r="37" spans="1:26" x14ac:dyDescent="0.25">
      <c r="A37" s="110" t="s">
        <v>374</v>
      </c>
      <c r="B37" s="7">
        <v>200000000</v>
      </c>
      <c r="C37" s="32" t="s">
        <v>366</v>
      </c>
      <c r="D37" s="32" t="s">
        <v>375</v>
      </c>
      <c r="E37" s="7">
        <v>0</v>
      </c>
      <c r="F37" s="33">
        <v>6.1800000000000001E-2</v>
      </c>
      <c r="G37" s="41"/>
      <c r="H37" s="41"/>
      <c r="I37" s="41"/>
      <c r="J37" s="41"/>
      <c r="K37" s="41"/>
      <c r="L37" s="41"/>
      <c r="M37" s="41"/>
      <c r="N37" s="41"/>
      <c r="O37" s="41"/>
      <c r="P37" s="41"/>
      <c r="Q37" s="41"/>
      <c r="R37" s="41"/>
      <c r="S37" s="41"/>
      <c r="T37" s="41"/>
      <c r="U37" s="41"/>
      <c r="V37" s="41"/>
      <c r="W37" s="41"/>
      <c r="X37" s="41"/>
      <c r="Y37" s="41"/>
      <c r="Z37" s="41"/>
    </row>
    <row r="38" spans="1:26" x14ac:dyDescent="0.25">
      <c r="A38" s="110" t="s">
        <v>376</v>
      </c>
      <c r="B38" s="7">
        <v>275000000</v>
      </c>
      <c r="C38" s="32" t="s">
        <v>366</v>
      </c>
      <c r="D38" s="32" t="s">
        <v>377</v>
      </c>
      <c r="E38" s="7">
        <v>0</v>
      </c>
      <c r="F38" s="33">
        <v>6.1899999999999997E-2</v>
      </c>
      <c r="G38" s="41"/>
      <c r="H38" s="41"/>
      <c r="I38" s="41"/>
      <c r="J38" s="41"/>
      <c r="K38" s="41"/>
      <c r="L38" s="41"/>
      <c r="M38" s="41"/>
      <c r="N38" s="41"/>
      <c r="O38" s="41"/>
      <c r="P38" s="41"/>
      <c r="Q38" s="41"/>
      <c r="R38" s="41"/>
      <c r="S38" s="41"/>
      <c r="T38" s="41"/>
      <c r="U38" s="41"/>
      <c r="V38" s="41"/>
      <c r="W38" s="41"/>
      <c r="X38" s="41"/>
      <c r="Y38" s="41"/>
      <c r="Z38" s="41"/>
    </row>
    <row r="39" spans="1:26" x14ac:dyDescent="0.25">
      <c r="A39" s="112" t="s">
        <v>378</v>
      </c>
      <c r="B39" s="11">
        <v>125000000</v>
      </c>
      <c r="C39" s="57" t="s">
        <v>366</v>
      </c>
      <c r="D39" s="57" t="s">
        <v>379</v>
      </c>
      <c r="E39" s="11">
        <v>0</v>
      </c>
      <c r="F39" s="58">
        <v>6.2899999999999998E-2</v>
      </c>
      <c r="G39" s="41"/>
      <c r="H39" s="41"/>
      <c r="I39" s="41"/>
      <c r="J39" s="41"/>
      <c r="K39" s="41"/>
      <c r="L39" s="41"/>
      <c r="M39" s="41"/>
      <c r="N39" s="41"/>
      <c r="O39" s="41"/>
      <c r="P39" s="41"/>
      <c r="Q39" s="41"/>
      <c r="R39" s="41"/>
      <c r="S39" s="41"/>
      <c r="T39" s="41"/>
      <c r="U39" s="41"/>
      <c r="V39" s="41"/>
      <c r="W39" s="41"/>
      <c r="X39" s="41"/>
      <c r="Y39" s="41"/>
      <c r="Z39" s="41"/>
    </row>
    <row r="40" spans="1:26" x14ac:dyDescent="0.25">
      <c r="A40" s="41" t="s">
        <v>1</v>
      </c>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x14ac:dyDescent="0.25">
      <c r="A42" s="41"/>
      <c r="B42" s="2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sheetData>
  <mergeCells count="29">
    <mergeCell ref="E29:E31"/>
    <mergeCell ref="A23:B23"/>
    <mergeCell ref="A24:B24"/>
    <mergeCell ref="A28:B28"/>
    <mergeCell ref="A29:A31"/>
    <mergeCell ref="A26:I26"/>
    <mergeCell ref="A27:I27"/>
    <mergeCell ref="A22:B22"/>
    <mergeCell ref="A11:B11"/>
    <mergeCell ref="A12:B12"/>
    <mergeCell ref="A13:B13"/>
    <mergeCell ref="A14:B14"/>
    <mergeCell ref="A15:B15"/>
    <mergeCell ref="A16:B16"/>
    <mergeCell ref="A17:B17"/>
    <mergeCell ref="A18:B18"/>
    <mergeCell ref="A19:B19"/>
    <mergeCell ref="A20:B20"/>
    <mergeCell ref="A21:B21"/>
    <mergeCell ref="A5:B5"/>
    <mergeCell ref="A10:B10"/>
    <mergeCell ref="A1:I1"/>
    <mergeCell ref="A2:I2"/>
    <mergeCell ref="A3:I3"/>
    <mergeCell ref="A4:I4"/>
    <mergeCell ref="A6:B6"/>
    <mergeCell ref="A7:B7"/>
    <mergeCell ref="A8:B8"/>
    <mergeCell ref="A9:B9"/>
  </mergeCells>
  <printOptions horizontalCentered="1" verticalCentered="1"/>
  <pageMargins left="0.78740157479861095" right="0.78740157479861095" top="1.9685039369986113" bottom="1.181102362198611" header="0.3" footer="0.3"/>
  <pageSetup scale="6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showGridLines="0" topLeftCell="A7" zoomScale="90" zoomScaleNormal="90" workbookViewId="0">
      <selection activeCell="E23" sqref="E23"/>
    </sheetView>
  </sheetViews>
  <sheetFormatPr baseColWidth="10" defaultRowHeight="13.5" x14ac:dyDescent="0.25"/>
  <cols>
    <col min="1" max="1" width="37" style="41" customWidth="1"/>
    <col min="2" max="4" width="13.7109375" style="41" customWidth="1"/>
    <col min="5" max="5" width="18.7109375" style="41" customWidth="1"/>
    <col min="6" max="6" width="12.7109375" style="41" customWidth="1"/>
    <col min="7" max="11" width="18.7109375" style="41" customWidth="1"/>
    <col min="12" max="12" width="14" style="41" bestFit="1" customWidth="1"/>
    <col min="13" max="16384" width="11.42578125" style="41"/>
  </cols>
  <sheetData>
    <row r="1" spans="1:12" x14ac:dyDescent="0.25">
      <c r="A1" s="258" t="s">
        <v>0</v>
      </c>
      <c r="B1" s="259"/>
      <c r="C1" s="259"/>
      <c r="D1" s="259"/>
      <c r="E1" s="259"/>
      <c r="F1" s="259"/>
      <c r="G1" s="259"/>
      <c r="H1" s="259"/>
      <c r="I1" s="259"/>
      <c r="J1" s="259"/>
      <c r="K1" s="260"/>
    </row>
    <row r="2" spans="1:12" x14ac:dyDescent="0.25">
      <c r="A2" s="261" t="s">
        <v>499</v>
      </c>
      <c r="B2" s="262"/>
      <c r="C2" s="262"/>
      <c r="D2" s="262"/>
      <c r="E2" s="262"/>
      <c r="F2" s="262"/>
      <c r="G2" s="262"/>
      <c r="H2" s="262"/>
      <c r="I2" s="262"/>
      <c r="J2" s="262"/>
      <c r="K2" s="263"/>
    </row>
    <row r="3" spans="1:12" x14ac:dyDescent="0.25">
      <c r="A3" s="261" t="s">
        <v>546</v>
      </c>
      <c r="B3" s="262"/>
      <c r="C3" s="262"/>
      <c r="D3" s="262"/>
      <c r="E3" s="262"/>
      <c r="F3" s="262"/>
      <c r="G3" s="262"/>
      <c r="H3" s="262"/>
      <c r="I3" s="262"/>
      <c r="J3" s="262"/>
      <c r="K3" s="263"/>
    </row>
    <row r="4" spans="1:12" x14ac:dyDescent="0.25">
      <c r="A4" s="261" t="s">
        <v>2</v>
      </c>
      <c r="B4" s="262"/>
      <c r="C4" s="262"/>
      <c r="D4" s="262"/>
      <c r="E4" s="262"/>
      <c r="F4" s="262"/>
      <c r="G4" s="262"/>
      <c r="H4" s="262"/>
      <c r="I4" s="262"/>
      <c r="J4" s="262"/>
      <c r="K4" s="263"/>
    </row>
    <row r="5" spans="1:12" x14ac:dyDescent="0.25">
      <c r="A5" s="264"/>
      <c r="B5" s="265"/>
      <c r="C5" s="265"/>
      <c r="D5" s="265"/>
      <c r="E5" s="265"/>
      <c r="F5" s="265"/>
      <c r="G5" s="265"/>
      <c r="H5" s="265"/>
      <c r="I5" s="265"/>
      <c r="J5" s="265"/>
      <c r="K5" s="266"/>
    </row>
    <row r="6" spans="1:12" ht="80.099999999999994" customHeight="1" x14ac:dyDescent="0.25">
      <c r="A6" s="73" t="s">
        <v>500</v>
      </c>
      <c r="B6" s="74" t="s">
        <v>501</v>
      </c>
      <c r="C6" s="74" t="s">
        <v>502</v>
      </c>
      <c r="D6" s="74" t="s">
        <v>503</v>
      </c>
      <c r="E6" s="74" t="s">
        <v>504</v>
      </c>
      <c r="F6" s="74" t="s">
        <v>505</v>
      </c>
      <c r="G6" s="74" t="s">
        <v>506</v>
      </c>
      <c r="H6" s="74" t="s">
        <v>507</v>
      </c>
      <c r="I6" s="74" t="s">
        <v>635</v>
      </c>
      <c r="J6" s="74" t="s">
        <v>636</v>
      </c>
      <c r="K6" s="76" t="s">
        <v>637</v>
      </c>
    </row>
    <row r="7" spans="1:12" ht="27" x14ac:dyDescent="0.25">
      <c r="A7" s="31" t="s">
        <v>508</v>
      </c>
      <c r="B7" s="78"/>
      <c r="C7" s="78"/>
      <c r="D7" s="78"/>
      <c r="E7" s="79">
        <f>SUM(E8)</f>
        <v>3494873738.9681001</v>
      </c>
      <c r="F7" s="216" t="s">
        <v>509</v>
      </c>
      <c r="G7" s="79">
        <f t="shared" ref="G7:K7" si="0">SUM(G8)</f>
        <v>16819664.920000002</v>
      </c>
      <c r="H7" s="79">
        <f t="shared" si="0"/>
        <v>15586431.908639783</v>
      </c>
      <c r="I7" s="79">
        <f t="shared" si="0"/>
        <v>1436516842.7401969</v>
      </c>
      <c r="J7" s="79">
        <f t="shared" si="0"/>
        <v>2638563484.99156</v>
      </c>
      <c r="K7" s="80">
        <f t="shared" si="0"/>
        <v>856310253.97654009</v>
      </c>
    </row>
    <row r="8" spans="1:12" ht="27" x14ac:dyDescent="0.25">
      <c r="A8" s="17" t="s">
        <v>667</v>
      </c>
      <c r="B8" s="81">
        <v>40708</v>
      </c>
      <c r="C8" s="82">
        <v>41183</v>
      </c>
      <c r="D8" s="81">
        <v>48379</v>
      </c>
      <c r="E8" s="83">
        <v>3494873738.9681001</v>
      </c>
      <c r="F8" s="217" t="s">
        <v>509</v>
      </c>
      <c r="G8" s="83">
        <v>16819664.920000002</v>
      </c>
      <c r="H8" s="83">
        <v>15586431.908639783</v>
      </c>
      <c r="I8" s="83">
        <v>1436516842.7401969</v>
      </c>
      <c r="J8" s="83">
        <v>2638563484.99156</v>
      </c>
      <c r="K8" s="84">
        <v>856310253.97654009</v>
      </c>
      <c r="L8" s="104"/>
    </row>
    <row r="9" spans="1:12" x14ac:dyDescent="0.25">
      <c r="A9" s="17" t="s">
        <v>510</v>
      </c>
      <c r="B9" s="85"/>
      <c r="C9" s="85"/>
      <c r="D9" s="85"/>
      <c r="E9" s="85">
        <v>0</v>
      </c>
      <c r="F9" s="85">
        <v>0</v>
      </c>
      <c r="G9" s="85">
        <v>0</v>
      </c>
      <c r="H9" s="85">
        <v>0</v>
      </c>
      <c r="I9" s="85">
        <v>0</v>
      </c>
      <c r="J9" s="85">
        <v>0</v>
      </c>
      <c r="K9" s="86">
        <v>0</v>
      </c>
    </row>
    <row r="10" spans="1:12" x14ac:dyDescent="0.25">
      <c r="A10" s="17" t="s">
        <v>511</v>
      </c>
      <c r="B10" s="85"/>
      <c r="C10" s="85"/>
      <c r="D10" s="85"/>
      <c r="E10" s="85">
        <v>0</v>
      </c>
      <c r="F10" s="85">
        <v>0</v>
      </c>
      <c r="G10" s="85">
        <v>0</v>
      </c>
      <c r="H10" s="85">
        <v>0</v>
      </c>
      <c r="I10" s="85">
        <v>0</v>
      </c>
      <c r="J10" s="85">
        <v>0</v>
      </c>
      <c r="K10" s="86">
        <v>0</v>
      </c>
    </row>
    <row r="11" spans="1:12" x14ac:dyDescent="0.25">
      <c r="A11" s="17" t="s">
        <v>512</v>
      </c>
      <c r="B11" s="85"/>
      <c r="C11" s="85"/>
      <c r="D11" s="85"/>
      <c r="E11" s="85">
        <v>0</v>
      </c>
      <c r="F11" s="85">
        <v>0</v>
      </c>
      <c r="G11" s="85">
        <v>0</v>
      </c>
      <c r="H11" s="85">
        <v>0</v>
      </c>
      <c r="I11" s="85">
        <v>0</v>
      </c>
      <c r="J11" s="85">
        <v>0</v>
      </c>
      <c r="K11" s="86">
        <v>0</v>
      </c>
    </row>
    <row r="12" spans="1:12" x14ac:dyDescent="0.25">
      <c r="A12" s="15" t="s">
        <v>513</v>
      </c>
      <c r="B12" s="87"/>
      <c r="C12" s="87"/>
      <c r="D12" s="87"/>
      <c r="E12" s="87">
        <v>0</v>
      </c>
      <c r="F12" s="87">
        <v>0</v>
      </c>
      <c r="G12" s="87">
        <v>0</v>
      </c>
      <c r="H12" s="87">
        <v>0</v>
      </c>
      <c r="I12" s="87">
        <v>0</v>
      </c>
      <c r="J12" s="87">
        <v>0</v>
      </c>
      <c r="K12" s="88">
        <v>0</v>
      </c>
    </row>
    <row r="13" spans="1:12" x14ac:dyDescent="0.25">
      <c r="A13" s="17" t="s">
        <v>514</v>
      </c>
      <c r="B13" s="85"/>
      <c r="C13" s="85"/>
      <c r="D13" s="85"/>
      <c r="E13" s="85">
        <v>0</v>
      </c>
      <c r="F13" s="85">
        <v>0</v>
      </c>
      <c r="G13" s="85">
        <v>0</v>
      </c>
      <c r="H13" s="85">
        <v>0</v>
      </c>
      <c r="I13" s="85">
        <v>0</v>
      </c>
      <c r="J13" s="85">
        <v>0</v>
      </c>
      <c r="K13" s="86">
        <v>0</v>
      </c>
    </row>
    <row r="14" spans="1:12" x14ac:dyDescent="0.25">
      <c r="A14" s="17" t="s">
        <v>515</v>
      </c>
      <c r="B14" s="85"/>
      <c r="C14" s="85"/>
      <c r="D14" s="85"/>
      <c r="E14" s="85">
        <v>0</v>
      </c>
      <c r="F14" s="85">
        <v>0</v>
      </c>
      <c r="G14" s="85">
        <v>0</v>
      </c>
      <c r="H14" s="85">
        <v>0</v>
      </c>
      <c r="I14" s="85">
        <v>0</v>
      </c>
      <c r="J14" s="85">
        <v>0</v>
      </c>
      <c r="K14" s="86">
        <v>0</v>
      </c>
    </row>
    <row r="15" spans="1:12" x14ac:dyDescent="0.25">
      <c r="A15" s="17" t="s">
        <v>516</v>
      </c>
      <c r="B15" s="85"/>
      <c r="C15" s="85"/>
      <c r="D15" s="85"/>
      <c r="E15" s="85">
        <v>0</v>
      </c>
      <c r="F15" s="85">
        <v>0</v>
      </c>
      <c r="G15" s="85">
        <v>0</v>
      </c>
      <c r="H15" s="85">
        <v>0</v>
      </c>
      <c r="I15" s="85">
        <v>0</v>
      </c>
      <c r="J15" s="85">
        <v>0</v>
      </c>
      <c r="K15" s="86">
        <v>0</v>
      </c>
    </row>
    <row r="16" spans="1:12" x14ac:dyDescent="0.25">
      <c r="A16" s="17" t="s">
        <v>517</v>
      </c>
      <c r="B16" s="85"/>
      <c r="C16" s="85"/>
      <c r="D16" s="85"/>
      <c r="E16" s="85">
        <v>0</v>
      </c>
      <c r="F16" s="85">
        <v>0</v>
      </c>
      <c r="G16" s="85">
        <v>0</v>
      </c>
      <c r="H16" s="85">
        <v>0</v>
      </c>
      <c r="I16" s="85">
        <v>0</v>
      </c>
      <c r="J16" s="85">
        <v>0</v>
      </c>
      <c r="K16" s="86">
        <v>0</v>
      </c>
    </row>
    <row r="17" spans="1:14" ht="27" x14ac:dyDescent="0.25">
      <c r="A17" s="71" t="s">
        <v>518</v>
      </c>
      <c r="B17" s="89"/>
      <c r="C17" s="89"/>
      <c r="D17" s="89"/>
      <c r="E17" s="90">
        <f>E7+E12</f>
        <v>3494873738.9681001</v>
      </c>
      <c r="F17" s="218" t="s">
        <v>509</v>
      </c>
      <c r="G17" s="90">
        <f t="shared" ref="G17:K17" si="1">G7+G12</f>
        <v>16819664.920000002</v>
      </c>
      <c r="H17" s="90">
        <f t="shared" si="1"/>
        <v>15586431.908639783</v>
      </c>
      <c r="I17" s="90">
        <f t="shared" si="1"/>
        <v>1436516842.7401969</v>
      </c>
      <c r="J17" s="90">
        <f t="shared" si="1"/>
        <v>2638563484.99156</v>
      </c>
      <c r="K17" s="91">
        <f t="shared" si="1"/>
        <v>856310253.97654009</v>
      </c>
    </row>
    <row r="18" spans="1:14" ht="133.5" customHeight="1" x14ac:dyDescent="0.25">
      <c r="A18" s="257" t="s">
        <v>668</v>
      </c>
      <c r="B18" s="257"/>
      <c r="C18" s="257"/>
      <c r="D18" s="257"/>
      <c r="E18" s="257"/>
      <c r="F18" s="257"/>
      <c r="G18" s="257"/>
      <c r="H18" s="257"/>
      <c r="I18" s="257"/>
      <c r="J18" s="257"/>
      <c r="K18" s="257"/>
    </row>
    <row r="19" spans="1:14" x14ac:dyDescent="0.25">
      <c r="A19" s="41" t="s">
        <v>669</v>
      </c>
      <c r="B19" s="215"/>
      <c r="C19" s="215"/>
      <c r="D19" s="215"/>
      <c r="E19" s="215"/>
      <c r="F19" s="215"/>
      <c r="G19" s="215"/>
      <c r="H19" s="215"/>
      <c r="I19" s="215"/>
      <c r="J19" s="215"/>
      <c r="K19" s="215"/>
    </row>
    <row r="20" spans="1:14" x14ac:dyDescent="0.25">
      <c r="M20" s="127"/>
      <c r="N20" s="127"/>
    </row>
    <row r="21" spans="1:14" x14ac:dyDescent="0.25">
      <c r="A21" s="92"/>
      <c r="B21" s="92"/>
      <c r="C21" s="92"/>
      <c r="D21" s="92"/>
      <c r="E21" s="93"/>
      <c r="F21" s="93"/>
      <c r="G21" s="83"/>
      <c r="H21" s="103"/>
      <c r="I21" s="83"/>
      <c r="J21" s="83"/>
      <c r="K21" s="83"/>
      <c r="L21" s="83"/>
      <c r="M21" s="83"/>
      <c r="N21" s="127"/>
    </row>
    <row r="22" spans="1:14" x14ac:dyDescent="0.25">
      <c r="M22" s="127"/>
      <c r="N22" s="127"/>
    </row>
    <row r="23" spans="1:14" x14ac:dyDescent="0.25">
      <c r="G23" s="104"/>
      <c r="H23" s="104"/>
      <c r="I23" s="104"/>
      <c r="J23" s="104"/>
      <c r="K23" s="104"/>
      <c r="L23" s="104"/>
      <c r="M23" s="195"/>
      <c r="N23" s="127"/>
    </row>
  </sheetData>
  <mergeCells count="6">
    <mergeCell ref="A18:K18"/>
    <mergeCell ref="A1:K1"/>
    <mergeCell ref="A2:K2"/>
    <mergeCell ref="A3:K3"/>
    <mergeCell ref="A4:K4"/>
    <mergeCell ref="A5:K5"/>
  </mergeCells>
  <printOptions horizontalCentered="1"/>
  <pageMargins left="0.78740157479861095" right="0.78740157479861095" top="1.9685039369986113" bottom="1.181102362198611"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4"/>
  <sheetViews>
    <sheetView showGridLines="0" zoomScaleNormal="100" workbookViewId="0">
      <selection activeCell="G15" sqref="G15"/>
    </sheetView>
  </sheetViews>
  <sheetFormatPr baseColWidth="10" defaultRowHeight="15" x14ac:dyDescent="0.25"/>
  <cols>
    <col min="1" max="1" width="100.7109375" customWidth="1"/>
    <col min="2" max="4" width="20.7109375" customWidth="1"/>
  </cols>
  <sheetData>
    <row r="1" spans="1:14" x14ac:dyDescent="0.25">
      <c r="A1" s="219" t="s">
        <v>0</v>
      </c>
      <c r="B1" s="220"/>
      <c r="C1" s="220"/>
      <c r="D1" s="221"/>
      <c r="E1" s="1"/>
      <c r="F1" s="1"/>
      <c r="G1" s="1"/>
      <c r="H1" s="1"/>
      <c r="I1" s="1"/>
      <c r="J1" s="1"/>
      <c r="K1" s="1"/>
      <c r="L1" s="1"/>
      <c r="M1" s="1"/>
      <c r="N1" s="1"/>
    </row>
    <row r="2" spans="1:14" x14ac:dyDescent="0.25">
      <c r="A2" s="222" t="s">
        <v>226</v>
      </c>
      <c r="B2" s="223"/>
      <c r="C2" s="223"/>
      <c r="D2" s="224"/>
      <c r="E2" s="1"/>
      <c r="F2" s="1"/>
      <c r="G2" s="1"/>
      <c r="H2" s="1"/>
      <c r="I2" s="1"/>
      <c r="J2" s="1"/>
      <c r="K2" s="1"/>
      <c r="L2" s="1"/>
      <c r="M2" s="1"/>
      <c r="N2" s="1"/>
    </row>
    <row r="3" spans="1:14" x14ac:dyDescent="0.25">
      <c r="A3" s="222" t="s">
        <v>546</v>
      </c>
      <c r="B3" s="223"/>
      <c r="C3" s="223"/>
      <c r="D3" s="224"/>
      <c r="E3" s="1"/>
      <c r="F3" s="1"/>
      <c r="G3" s="1"/>
      <c r="H3" s="1"/>
      <c r="I3" s="1"/>
      <c r="J3" s="1"/>
      <c r="K3" s="1"/>
      <c r="L3" s="1"/>
      <c r="M3" s="1"/>
      <c r="N3" s="1"/>
    </row>
    <row r="4" spans="1:14" x14ac:dyDescent="0.25">
      <c r="A4" s="228" t="s">
        <v>2</v>
      </c>
      <c r="B4" s="229"/>
      <c r="C4" s="229"/>
      <c r="D4" s="230"/>
      <c r="E4" s="1"/>
      <c r="F4" s="1"/>
      <c r="G4" s="1"/>
      <c r="H4" s="1"/>
      <c r="I4" s="1"/>
      <c r="J4" s="1"/>
      <c r="K4" s="1"/>
      <c r="L4" s="1"/>
      <c r="M4" s="1"/>
      <c r="N4" s="1"/>
    </row>
    <row r="5" spans="1:14" ht="27" x14ac:dyDescent="0.25">
      <c r="A5" s="2" t="s">
        <v>529</v>
      </c>
      <c r="B5" s="3" t="s">
        <v>527</v>
      </c>
      <c r="C5" s="3" t="s">
        <v>8</v>
      </c>
      <c r="D5" s="4" t="s">
        <v>528</v>
      </c>
      <c r="E5" s="1"/>
      <c r="F5" s="1"/>
      <c r="G5" s="1"/>
      <c r="H5" s="1"/>
      <c r="I5" s="1"/>
      <c r="J5" s="1"/>
      <c r="K5" s="1"/>
      <c r="L5" s="1"/>
      <c r="M5" s="1"/>
      <c r="N5" s="1"/>
    </row>
    <row r="6" spans="1:14" x14ac:dyDescent="0.25">
      <c r="A6" s="98" t="s">
        <v>229</v>
      </c>
      <c r="B6" s="49">
        <f t="shared" ref="B6:D6" si="0">SUM(B7:B9)</f>
        <v>40629657737</v>
      </c>
      <c r="C6" s="49">
        <f t="shared" si="0"/>
        <v>38474282192.380005</v>
      </c>
      <c r="D6" s="50">
        <f t="shared" si="0"/>
        <v>38474282192.380005</v>
      </c>
      <c r="E6" s="1"/>
      <c r="F6" s="1"/>
      <c r="G6" s="1"/>
      <c r="H6" s="21"/>
      <c r="I6" s="21"/>
      <c r="J6" s="21"/>
      <c r="K6" s="21"/>
      <c r="L6" s="1"/>
      <c r="M6" s="1"/>
      <c r="N6" s="1"/>
    </row>
    <row r="7" spans="1:14" x14ac:dyDescent="0.25">
      <c r="A7" s="96" t="s">
        <v>230</v>
      </c>
      <c r="B7" s="48">
        <v>22029640617</v>
      </c>
      <c r="C7" s="48">
        <v>20052810443.599998</v>
      </c>
      <c r="D7" s="51">
        <v>20052810443.599998</v>
      </c>
      <c r="E7" s="1"/>
      <c r="F7" s="1"/>
      <c r="G7" s="1"/>
      <c r="H7" s="21"/>
      <c r="I7" s="21"/>
      <c r="J7" s="21"/>
      <c r="K7" s="1"/>
      <c r="L7" s="1"/>
      <c r="M7" s="1"/>
      <c r="N7" s="1"/>
    </row>
    <row r="8" spans="1:14" x14ac:dyDescent="0.25">
      <c r="A8" s="96" t="s">
        <v>231</v>
      </c>
      <c r="B8" s="48">
        <v>19106462581</v>
      </c>
      <c r="C8" s="48">
        <v>19392020523.369999</v>
      </c>
      <c r="D8" s="51">
        <v>19392020523.369999</v>
      </c>
      <c r="E8" s="1"/>
      <c r="F8" s="1"/>
      <c r="G8" s="1"/>
      <c r="H8" s="21"/>
      <c r="I8" s="21"/>
      <c r="J8" s="21"/>
      <c r="K8" s="1"/>
      <c r="L8" s="1"/>
      <c r="M8" s="1"/>
      <c r="N8" s="1"/>
    </row>
    <row r="9" spans="1:14" x14ac:dyDescent="0.25">
      <c r="A9" s="96" t="s">
        <v>232</v>
      </c>
      <c r="B9" s="48">
        <f>B33</f>
        <v>-506445461</v>
      </c>
      <c r="C9" s="48">
        <f t="shared" ref="C9:D9" si="1">C33</f>
        <v>-970548774.59000003</v>
      </c>
      <c r="D9" s="51">
        <f t="shared" si="1"/>
        <v>-970548774.59000003</v>
      </c>
      <c r="E9" s="1"/>
      <c r="F9" s="1"/>
      <c r="G9" s="1"/>
      <c r="H9" s="21"/>
      <c r="I9" s="21"/>
      <c r="J9" s="21"/>
      <c r="K9" s="1"/>
      <c r="L9" s="1"/>
      <c r="M9" s="1"/>
      <c r="N9" s="1"/>
    </row>
    <row r="10" spans="1:14" x14ac:dyDescent="0.25">
      <c r="A10" s="97" t="s">
        <v>233</v>
      </c>
      <c r="B10" s="47">
        <f>SUM(B11:B12)</f>
        <v>40629657737</v>
      </c>
      <c r="C10" s="47">
        <f t="shared" ref="C10:D10" si="2">SUM(C11:C12)</f>
        <v>38834142082.779999</v>
      </c>
      <c r="D10" s="52">
        <f t="shared" si="2"/>
        <v>38589389870.889999</v>
      </c>
      <c r="E10" s="1"/>
      <c r="F10" s="1"/>
      <c r="G10" s="1"/>
      <c r="H10" s="21"/>
      <c r="I10" s="21"/>
      <c r="J10" s="21"/>
      <c r="K10" s="1"/>
      <c r="L10" s="1"/>
      <c r="M10" s="1"/>
      <c r="N10" s="1"/>
    </row>
    <row r="11" spans="1:14" x14ac:dyDescent="0.25">
      <c r="A11" s="96" t="s">
        <v>234</v>
      </c>
      <c r="B11" s="48">
        <v>21979640617</v>
      </c>
      <c r="C11" s="48">
        <v>19792754381.799999</v>
      </c>
      <c r="D11" s="51">
        <v>19549373223.110001</v>
      </c>
      <c r="E11" s="1"/>
      <c r="F11" s="1"/>
      <c r="G11" s="1"/>
      <c r="H11" s="21"/>
      <c r="I11" s="21"/>
      <c r="J11" s="21"/>
      <c r="K11" s="1"/>
      <c r="L11" s="1"/>
      <c r="M11" s="1"/>
      <c r="N11" s="1"/>
    </row>
    <row r="12" spans="1:14" x14ac:dyDescent="0.25">
      <c r="A12" s="96" t="s">
        <v>235</v>
      </c>
      <c r="B12" s="48">
        <v>18650017120</v>
      </c>
      <c r="C12" s="48">
        <v>19041387700.98</v>
      </c>
      <c r="D12" s="51">
        <v>19040016647.779999</v>
      </c>
      <c r="E12" s="1"/>
      <c r="F12" s="1"/>
      <c r="G12" s="1"/>
      <c r="H12" s="21"/>
      <c r="I12" s="21"/>
      <c r="J12" s="21"/>
      <c r="K12" s="1"/>
      <c r="L12" s="1"/>
      <c r="M12" s="1"/>
      <c r="N12" s="1"/>
    </row>
    <row r="13" spans="1:14" x14ac:dyDescent="0.25">
      <c r="A13" s="97" t="s">
        <v>236</v>
      </c>
      <c r="B13" s="47">
        <f>SUM(B14:B15)</f>
        <v>0</v>
      </c>
      <c r="C13" s="47">
        <f t="shared" ref="C13:D13" si="3">SUM(C14:C15)</f>
        <v>1600031081.8399997</v>
      </c>
      <c r="D13" s="52">
        <f t="shared" si="3"/>
        <v>1533091154.5099998</v>
      </c>
      <c r="E13" s="1"/>
      <c r="F13" s="1"/>
      <c r="G13" s="1"/>
      <c r="H13" s="21"/>
      <c r="I13" s="21"/>
      <c r="J13" s="21"/>
      <c r="K13" s="1"/>
      <c r="L13" s="1"/>
      <c r="M13" s="1"/>
      <c r="N13" s="1"/>
    </row>
    <row r="14" spans="1:14" x14ac:dyDescent="0.25">
      <c r="A14" s="96" t="s">
        <v>237</v>
      </c>
      <c r="B14" s="48">
        <v>0</v>
      </c>
      <c r="C14" s="48">
        <v>1579846760.1199999</v>
      </c>
      <c r="D14" s="51">
        <v>1512906832.79</v>
      </c>
      <c r="E14" s="1"/>
      <c r="F14" s="1"/>
      <c r="G14" s="1"/>
      <c r="H14" s="21"/>
      <c r="I14" s="21"/>
      <c r="J14" s="21"/>
      <c r="K14" s="1"/>
      <c r="L14" s="1"/>
      <c r="M14" s="1"/>
      <c r="N14" s="1"/>
    </row>
    <row r="15" spans="1:14" x14ac:dyDescent="0.25">
      <c r="A15" s="96" t="s">
        <v>238</v>
      </c>
      <c r="B15" s="48">
        <v>0</v>
      </c>
      <c r="C15" s="48">
        <v>20184321.719999909</v>
      </c>
      <c r="D15" s="51">
        <v>20184321.719999909</v>
      </c>
      <c r="E15" s="1"/>
      <c r="F15" s="1"/>
      <c r="G15" s="1"/>
      <c r="H15" s="21"/>
      <c r="I15" s="21"/>
      <c r="J15" s="21"/>
      <c r="K15" s="1"/>
      <c r="L15" s="1"/>
      <c r="M15" s="1"/>
      <c r="N15" s="1"/>
    </row>
    <row r="16" spans="1:14" x14ac:dyDescent="0.25">
      <c r="A16" s="97" t="s">
        <v>239</v>
      </c>
      <c r="B16" s="47">
        <f>B6-B10+B13</f>
        <v>0</v>
      </c>
      <c r="C16" s="47">
        <f t="shared" ref="C16:D16" si="4">C6-C10+C13</f>
        <v>1240171191.4400058</v>
      </c>
      <c r="D16" s="52">
        <f t="shared" si="4"/>
        <v>1417983476.0000052</v>
      </c>
      <c r="E16" s="1"/>
      <c r="F16" s="1"/>
      <c r="G16" s="1"/>
      <c r="H16" s="21"/>
      <c r="I16" s="21"/>
      <c r="J16" s="21"/>
      <c r="K16" s="1"/>
      <c r="L16" s="1"/>
      <c r="M16" s="1"/>
      <c r="N16" s="1"/>
    </row>
    <row r="17" spans="1:14" x14ac:dyDescent="0.25">
      <c r="A17" s="97" t="s">
        <v>240</v>
      </c>
      <c r="B17" s="47">
        <f t="shared" ref="B17:D17" si="5">B16-B9</f>
        <v>506445461</v>
      </c>
      <c r="C17" s="47">
        <f t="shared" si="5"/>
        <v>2210719966.0300059</v>
      </c>
      <c r="D17" s="52">
        <f t="shared" si="5"/>
        <v>2388532250.5900054</v>
      </c>
      <c r="E17" s="1"/>
      <c r="F17" s="1"/>
      <c r="G17" s="1"/>
      <c r="H17" s="21"/>
      <c r="I17" s="21"/>
      <c r="J17" s="21"/>
      <c r="K17" s="1"/>
      <c r="L17" s="1"/>
      <c r="M17" s="1"/>
      <c r="N17" s="1"/>
    </row>
    <row r="18" spans="1:14" x14ac:dyDescent="0.25">
      <c r="A18" s="62" t="s">
        <v>241</v>
      </c>
      <c r="B18" s="63">
        <f>B17-B13</f>
        <v>506445461</v>
      </c>
      <c r="C18" s="63">
        <f t="shared" ref="C18" si="6">C17-C13</f>
        <v>610688884.19000626</v>
      </c>
      <c r="D18" s="64">
        <f>D17-D13</f>
        <v>855441096.08000565</v>
      </c>
      <c r="E18" s="1"/>
      <c r="F18" s="1"/>
      <c r="G18" s="1"/>
      <c r="H18" s="21"/>
      <c r="I18" s="21"/>
      <c r="J18" s="21"/>
      <c r="K18" s="1"/>
      <c r="L18" s="1"/>
      <c r="M18" s="1"/>
      <c r="N18" s="1"/>
    </row>
    <row r="19" spans="1:14" s="59" customFormat="1" x14ac:dyDescent="0.25">
      <c r="A19" s="38"/>
      <c r="B19" s="7"/>
      <c r="C19" s="36"/>
      <c r="D19" s="7"/>
      <c r="E19" s="38"/>
      <c r="F19" s="38"/>
      <c r="G19" s="38"/>
      <c r="H19" s="21"/>
      <c r="I19" s="21"/>
      <c r="J19" s="21"/>
      <c r="K19" s="38"/>
      <c r="L19" s="38"/>
      <c r="M19" s="38"/>
      <c r="N19" s="38"/>
    </row>
    <row r="20" spans="1:14" x14ac:dyDescent="0.25">
      <c r="A20" s="2" t="s">
        <v>5</v>
      </c>
      <c r="B20" s="3" t="s">
        <v>228</v>
      </c>
      <c r="C20" s="3" t="s">
        <v>8</v>
      </c>
      <c r="D20" s="4" t="s">
        <v>9</v>
      </c>
      <c r="E20" s="1"/>
      <c r="F20" s="1"/>
      <c r="G20" s="1"/>
      <c r="H20" s="21"/>
      <c r="I20" s="21"/>
      <c r="J20" s="21"/>
      <c r="K20" s="1"/>
      <c r="L20" s="1"/>
      <c r="M20" s="1"/>
      <c r="N20" s="1"/>
    </row>
    <row r="21" spans="1:14" x14ac:dyDescent="0.25">
      <c r="A21" s="39" t="s">
        <v>242</v>
      </c>
      <c r="B21" s="5">
        <f>SUM(B22:B23)</f>
        <v>676255012</v>
      </c>
      <c r="C21" s="34">
        <f t="shared" ref="C21:D21" si="7">SUM(C22:C23)</f>
        <v>380779402.31999999</v>
      </c>
      <c r="D21" s="20">
        <f t="shared" si="7"/>
        <v>380779402.31999999</v>
      </c>
      <c r="E21" s="1"/>
      <c r="F21" s="1"/>
      <c r="G21" s="1"/>
      <c r="H21" s="21"/>
      <c r="I21" s="21"/>
      <c r="J21" s="21"/>
      <c r="K21" s="1"/>
      <c r="L21" s="1"/>
      <c r="M21" s="1"/>
      <c r="N21" s="1"/>
    </row>
    <row r="22" spans="1:14" x14ac:dyDescent="0.25">
      <c r="A22" s="37" t="s">
        <v>243</v>
      </c>
      <c r="B22" s="36">
        <v>274781928</v>
      </c>
      <c r="C22" s="36">
        <v>12132235.640000001</v>
      </c>
      <c r="D22" s="46">
        <v>12132235.640000001</v>
      </c>
      <c r="E22" s="1"/>
      <c r="F22" s="1"/>
      <c r="G22" s="1"/>
      <c r="H22" s="21"/>
      <c r="I22" s="21"/>
      <c r="J22" s="21"/>
      <c r="K22" s="1"/>
      <c r="L22" s="1"/>
      <c r="M22" s="1"/>
      <c r="N22" s="1"/>
    </row>
    <row r="23" spans="1:14" x14ac:dyDescent="0.25">
      <c r="A23" s="37" t="s">
        <v>244</v>
      </c>
      <c r="B23" s="36">
        <v>401473084</v>
      </c>
      <c r="C23" s="36">
        <v>368647166.68000001</v>
      </c>
      <c r="D23" s="46">
        <v>368647166.68000001</v>
      </c>
      <c r="E23" s="1"/>
      <c r="F23" s="1"/>
      <c r="G23" s="1"/>
      <c r="H23" s="21"/>
      <c r="I23" s="21"/>
      <c r="J23" s="21"/>
      <c r="K23" s="1"/>
      <c r="L23" s="1"/>
      <c r="M23" s="1"/>
      <c r="N23" s="1"/>
    </row>
    <row r="24" spans="1:14" x14ac:dyDescent="0.25">
      <c r="A24" s="62" t="s">
        <v>245</v>
      </c>
      <c r="B24" s="65">
        <f>B18+B21</f>
        <v>1182700473</v>
      </c>
      <c r="C24" s="65">
        <f>C18+C21</f>
        <v>991468286.51000619</v>
      </c>
      <c r="D24" s="66">
        <f t="shared" ref="D24" si="8">D18+D21</f>
        <v>1236220498.4000056</v>
      </c>
      <c r="E24" s="1"/>
      <c r="F24" s="1"/>
      <c r="G24" s="1"/>
      <c r="H24" s="21"/>
      <c r="I24" s="21"/>
      <c r="J24" s="21"/>
      <c r="K24" s="1"/>
      <c r="L24" s="1"/>
      <c r="M24" s="1"/>
      <c r="N24" s="1"/>
    </row>
    <row r="25" spans="1:14" s="59" customFormat="1" x14ac:dyDescent="0.25">
      <c r="A25" s="38"/>
      <c r="B25" s="7"/>
      <c r="C25" s="7"/>
      <c r="D25" s="7"/>
      <c r="E25" s="38"/>
      <c r="F25" s="38"/>
      <c r="G25" s="38"/>
      <c r="H25" s="21"/>
      <c r="I25" s="21"/>
      <c r="J25" s="21"/>
      <c r="K25" s="38"/>
      <c r="L25" s="38"/>
      <c r="M25" s="38"/>
      <c r="N25" s="38"/>
    </row>
    <row r="26" spans="1:14" ht="27" x14ac:dyDescent="0.25">
      <c r="A26" s="2" t="s">
        <v>529</v>
      </c>
      <c r="B26" s="3" t="s">
        <v>527</v>
      </c>
      <c r="C26" s="3" t="s">
        <v>8</v>
      </c>
      <c r="D26" s="4" t="s">
        <v>528</v>
      </c>
      <c r="E26" s="1"/>
      <c r="F26" s="1"/>
      <c r="G26" s="1"/>
      <c r="H26" s="21"/>
      <c r="I26" s="21"/>
      <c r="J26" s="21"/>
      <c r="K26" s="1"/>
      <c r="L26" s="1"/>
      <c r="M26" s="1"/>
      <c r="N26" s="1"/>
    </row>
    <row r="27" spans="1:14" x14ac:dyDescent="0.25">
      <c r="A27" s="39" t="s">
        <v>246</v>
      </c>
      <c r="B27" s="5">
        <f>SUM(B28:B29)</f>
        <v>0</v>
      </c>
      <c r="C27" s="5">
        <f t="shared" ref="C27:D27" si="9">SUM(C28:C29)</f>
        <v>0</v>
      </c>
      <c r="D27" s="20">
        <f t="shared" si="9"/>
        <v>0</v>
      </c>
      <c r="E27" s="1"/>
      <c r="F27" s="1"/>
      <c r="G27" s="1"/>
      <c r="H27" s="21"/>
      <c r="I27" s="21"/>
      <c r="J27" s="21"/>
      <c r="K27" s="1"/>
      <c r="L27" s="1"/>
      <c r="M27" s="1"/>
      <c r="N27" s="1"/>
    </row>
    <row r="28" spans="1:14" x14ac:dyDescent="0.25">
      <c r="A28" s="37" t="s">
        <v>247</v>
      </c>
      <c r="B28" s="7">
        <v>0</v>
      </c>
      <c r="C28" s="7">
        <v>0</v>
      </c>
      <c r="D28" s="18">
        <v>0</v>
      </c>
      <c r="E28" s="1"/>
      <c r="F28" s="1"/>
      <c r="G28" s="1"/>
      <c r="H28" s="21"/>
      <c r="I28" s="21"/>
      <c r="J28" s="21"/>
      <c r="K28" s="1"/>
      <c r="L28" s="1"/>
      <c r="M28" s="1"/>
      <c r="N28" s="1"/>
    </row>
    <row r="29" spans="1:14" x14ac:dyDescent="0.25">
      <c r="A29" s="37" t="s">
        <v>248</v>
      </c>
      <c r="B29" s="7">
        <v>0</v>
      </c>
      <c r="C29" s="7">
        <v>0</v>
      </c>
      <c r="D29" s="18">
        <v>0</v>
      </c>
      <c r="E29" s="1"/>
      <c r="F29" s="1"/>
      <c r="G29" s="1"/>
      <c r="H29" s="21"/>
      <c r="I29" s="21"/>
      <c r="J29" s="21"/>
      <c r="K29" s="1"/>
      <c r="L29" s="1"/>
      <c r="M29" s="1"/>
      <c r="N29" s="1"/>
    </row>
    <row r="30" spans="1:14" x14ac:dyDescent="0.25">
      <c r="A30" s="40" t="s">
        <v>249</v>
      </c>
      <c r="B30" s="35">
        <f>SUM(B31:B32)</f>
        <v>506445461</v>
      </c>
      <c r="C30" s="35">
        <f t="shared" ref="C30:D30" si="10">SUM(C31:C32)</f>
        <v>970548774.59000003</v>
      </c>
      <c r="D30" s="45">
        <f t="shared" si="10"/>
        <v>970548774.59000003</v>
      </c>
      <c r="E30" s="1"/>
      <c r="F30" s="1"/>
      <c r="G30" s="1"/>
      <c r="H30" s="21"/>
      <c r="I30" s="21"/>
      <c r="J30" s="21"/>
      <c r="K30" s="1"/>
      <c r="L30" s="1"/>
      <c r="M30" s="1"/>
      <c r="N30" s="1"/>
    </row>
    <row r="31" spans="1:14" x14ac:dyDescent="0.25">
      <c r="A31" s="37" t="s">
        <v>250</v>
      </c>
      <c r="B31" s="36">
        <v>50000000</v>
      </c>
      <c r="C31" s="36">
        <v>630261809.22000003</v>
      </c>
      <c r="D31" s="46">
        <v>630261809.22000003</v>
      </c>
      <c r="E31" s="1"/>
      <c r="F31" s="1"/>
      <c r="G31" s="1"/>
      <c r="H31" s="21"/>
      <c r="I31" s="21"/>
      <c r="J31" s="21"/>
      <c r="K31" s="1"/>
      <c r="L31" s="1"/>
      <c r="M31" s="1"/>
      <c r="N31" s="1"/>
    </row>
    <row r="32" spans="1:14" x14ac:dyDescent="0.25">
      <c r="A32" s="37" t="s">
        <v>251</v>
      </c>
      <c r="B32" s="36">
        <v>456445461</v>
      </c>
      <c r="C32" s="36">
        <v>340286965.37</v>
      </c>
      <c r="D32" s="46">
        <v>340286965.37</v>
      </c>
      <c r="E32" s="1"/>
      <c r="F32" s="1"/>
      <c r="G32" s="1"/>
      <c r="H32" s="21"/>
      <c r="I32" s="21"/>
      <c r="J32" s="21"/>
      <c r="K32" s="1"/>
      <c r="L32" s="1"/>
      <c r="M32" s="1"/>
      <c r="N32" s="1"/>
    </row>
    <row r="33" spans="1:14" x14ac:dyDescent="0.25">
      <c r="A33" s="62" t="s">
        <v>252</v>
      </c>
      <c r="B33" s="65">
        <f>B27-B30</f>
        <v>-506445461</v>
      </c>
      <c r="C33" s="65">
        <f t="shared" ref="C33:D33" si="11">C27-C30</f>
        <v>-970548774.59000003</v>
      </c>
      <c r="D33" s="66">
        <f t="shared" si="11"/>
        <v>-970548774.59000003</v>
      </c>
      <c r="E33" s="1"/>
      <c r="F33" s="1"/>
      <c r="G33" s="1"/>
      <c r="H33" s="21"/>
      <c r="I33" s="21"/>
      <c r="J33" s="21"/>
      <c r="K33" s="1"/>
      <c r="L33" s="1"/>
      <c r="M33" s="1"/>
      <c r="N33" s="1"/>
    </row>
    <row r="34" spans="1:14" s="59" customFormat="1" x14ac:dyDescent="0.25">
      <c r="A34" s="38"/>
      <c r="B34" s="7"/>
      <c r="C34" s="7"/>
      <c r="D34" s="7"/>
      <c r="E34" s="38"/>
      <c r="F34" s="38"/>
      <c r="G34" s="38"/>
      <c r="H34" s="21"/>
      <c r="I34" s="21"/>
      <c r="J34" s="21"/>
      <c r="K34" s="38"/>
      <c r="L34" s="38"/>
      <c r="M34" s="38"/>
      <c r="N34" s="38"/>
    </row>
    <row r="35" spans="1:14" ht="27" x14ac:dyDescent="0.25">
      <c r="A35" s="2" t="s">
        <v>529</v>
      </c>
      <c r="B35" s="3" t="s">
        <v>527</v>
      </c>
      <c r="C35" s="3" t="s">
        <v>8</v>
      </c>
      <c r="D35" s="4" t="s">
        <v>528</v>
      </c>
      <c r="E35" s="1"/>
      <c r="F35" s="1"/>
      <c r="G35" s="1"/>
      <c r="H35" s="21"/>
      <c r="I35" s="21"/>
      <c r="J35" s="21"/>
      <c r="K35" s="1"/>
      <c r="L35" s="1"/>
      <c r="M35" s="1"/>
      <c r="N35" s="1"/>
    </row>
    <row r="36" spans="1:14" x14ac:dyDescent="0.25">
      <c r="A36" s="39" t="s">
        <v>253</v>
      </c>
      <c r="B36" s="49">
        <f t="shared" ref="B36:D36" si="12">B7</f>
        <v>22029640617</v>
      </c>
      <c r="C36" s="49">
        <f t="shared" si="12"/>
        <v>20052810443.599998</v>
      </c>
      <c r="D36" s="50">
        <f t="shared" si="12"/>
        <v>20052810443.599998</v>
      </c>
      <c r="E36" s="1"/>
      <c r="F36" s="1"/>
      <c r="G36" s="1"/>
      <c r="H36" s="21"/>
      <c r="I36" s="21"/>
      <c r="J36" s="21"/>
      <c r="K36" s="1"/>
      <c r="L36" s="1"/>
      <c r="M36" s="1"/>
      <c r="N36" s="1"/>
    </row>
    <row r="37" spans="1:14" x14ac:dyDescent="0.25">
      <c r="A37" s="40" t="s">
        <v>254</v>
      </c>
      <c r="B37" s="47">
        <f>B28-B31</f>
        <v>-50000000</v>
      </c>
      <c r="C37" s="47">
        <f>C28-C31</f>
        <v>-630261809.22000003</v>
      </c>
      <c r="D37" s="52">
        <f>D28-D31</f>
        <v>-630261809.22000003</v>
      </c>
      <c r="E37" s="1"/>
      <c r="F37" s="1"/>
      <c r="G37" s="1"/>
      <c r="H37" s="21"/>
      <c r="I37" s="21"/>
      <c r="J37" s="21"/>
      <c r="K37" s="1"/>
      <c r="L37" s="1"/>
      <c r="M37" s="1"/>
      <c r="N37" s="1"/>
    </row>
    <row r="38" spans="1:14" x14ac:dyDescent="0.25">
      <c r="A38" s="40" t="s">
        <v>247</v>
      </c>
      <c r="B38" s="47">
        <f t="shared" ref="B38:D38" si="13">B28</f>
        <v>0</v>
      </c>
      <c r="C38" s="47">
        <f t="shared" si="13"/>
        <v>0</v>
      </c>
      <c r="D38" s="52">
        <f t="shared" si="13"/>
        <v>0</v>
      </c>
      <c r="E38" s="1"/>
      <c r="F38" s="1"/>
      <c r="G38" s="1"/>
      <c r="H38" s="21"/>
      <c r="I38" s="21"/>
      <c r="J38" s="21"/>
      <c r="K38" s="1"/>
      <c r="L38" s="1"/>
      <c r="M38" s="1"/>
      <c r="N38" s="1"/>
    </row>
    <row r="39" spans="1:14" x14ac:dyDescent="0.25">
      <c r="A39" s="40" t="s">
        <v>250</v>
      </c>
      <c r="B39" s="47">
        <f>B31</f>
        <v>50000000</v>
      </c>
      <c r="C39" s="47">
        <f t="shared" ref="C39:D39" si="14">C31</f>
        <v>630261809.22000003</v>
      </c>
      <c r="D39" s="52">
        <f t="shared" si="14"/>
        <v>630261809.22000003</v>
      </c>
      <c r="E39" s="1"/>
      <c r="F39" s="1"/>
      <c r="G39" s="1"/>
      <c r="H39" s="21"/>
      <c r="I39" s="21"/>
      <c r="J39" s="21"/>
      <c r="K39" s="1"/>
      <c r="L39" s="1"/>
      <c r="M39" s="1"/>
      <c r="N39" s="1"/>
    </row>
    <row r="40" spans="1:14" x14ac:dyDescent="0.25">
      <c r="A40" s="40" t="s">
        <v>255</v>
      </c>
      <c r="B40" s="47">
        <f t="shared" ref="B40:D40" si="15">B11</f>
        <v>21979640617</v>
      </c>
      <c r="C40" s="47">
        <f t="shared" si="15"/>
        <v>19792754381.799999</v>
      </c>
      <c r="D40" s="52">
        <f t="shared" si="15"/>
        <v>19549373223.110001</v>
      </c>
      <c r="E40" s="1"/>
      <c r="F40" s="1"/>
      <c r="G40" s="1"/>
      <c r="H40" s="21"/>
      <c r="I40" s="21"/>
      <c r="J40" s="21"/>
      <c r="K40" s="1"/>
      <c r="L40" s="1"/>
      <c r="M40" s="1"/>
      <c r="N40" s="1"/>
    </row>
    <row r="41" spans="1:14" x14ac:dyDescent="0.25">
      <c r="A41" s="40" t="s">
        <v>256</v>
      </c>
      <c r="B41" s="47">
        <f t="shared" ref="B41:D41" si="16">B14</f>
        <v>0</v>
      </c>
      <c r="C41" s="47">
        <f t="shared" si="16"/>
        <v>1579846760.1199999</v>
      </c>
      <c r="D41" s="52">
        <f t="shared" si="16"/>
        <v>1512906832.79</v>
      </c>
      <c r="E41" s="1"/>
      <c r="F41" s="1"/>
      <c r="G41" s="1"/>
      <c r="H41" s="21"/>
      <c r="I41" s="21"/>
      <c r="J41" s="21"/>
      <c r="K41" s="1"/>
      <c r="L41" s="1"/>
      <c r="M41" s="1"/>
      <c r="N41" s="1"/>
    </row>
    <row r="42" spans="1:14" x14ac:dyDescent="0.25">
      <c r="A42" s="40" t="s">
        <v>634</v>
      </c>
      <c r="B42" s="47">
        <f>B36+B37-B40+B41</f>
        <v>0</v>
      </c>
      <c r="C42" s="47">
        <f t="shared" ref="C42:D42" si="17">C36+C37-C40+C41</f>
        <v>1209641012.6999979</v>
      </c>
      <c r="D42" s="52">
        <f t="shared" si="17"/>
        <v>1386082244.0599966</v>
      </c>
      <c r="E42" s="1"/>
      <c r="F42" s="1"/>
      <c r="G42" s="1"/>
      <c r="H42" s="21"/>
      <c r="I42" s="21"/>
      <c r="J42" s="21"/>
      <c r="K42" s="1"/>
      <c r="L42" s="1"/>
      <c r="M42" s="1"/>
      <c r="N42" s="1"/>
    </row>
    <row r="43" spans="1:14" x14ac:dyDescent="0.25">
      <c r="A43" s="62" t="s">
        <v>257</v>
      </c>
      <c r="B43" s="63">
        <f>B42-B37</f>
        <v>50000000</v>
      </c>
      <c r="C43" s="63">
        <f t="shared" ref="C43:D43" si="18">C42-C37</f>
        <v>1839902821.9199979</v>
      </c>
      <c r="D43" s="64">
        <f t="shared" si="18"/>
        <v>2016344053.2799966</v>
      </c>
      <c r="E43" s="1"/>
      <c r="F43" s="1"/>
      <c r="G43" s="1"/>
      <c r="H43" s="21"/>
      <c r="I43" s="21"/>
      <c r="J43" s="21"/>
      <c r="K43" s="1"/>
      <c r="L43" s="1"/>
      <c r="M43" s="1"/>
      <c r="N43" s="1"/>
    </row>
    <row r="44" spans="1:14" s="59" customFormat="1" x14ac:dyDescent="0.25">
      <c r="A44" s="38"/>
      <c r="B44" s="7"/>
      <c r="C44" s="7"/>
      <c r="D44" s="7"/>
      <c r="E44" s="38"/>
      <c r="F44" s="38"/>
      <c r="G44" s="38"/>
      <c r="H44" s="21"/>
      <c r="I44" s="21"/>
      <c r="J44" s="21"/>
      <c r="K44" s="38"/>
      <c r="L44" s="38"/>
      <c r="M44" s="38"/>
      <c r="N44" s="38"/>
    </row>
    <row r="45" spans="1:14" ht="27" x14ac:dyDescent="0.25">
      <c r="A45" s="2" t="s">
        <v>529</v>
      </c>
      <c r="B45" s="3" t="s">
        <v>527</v>
      </c>
      <c r="C45" s="3" t="s">
        <v>8</v>
      </c>
      <c r="D45" s="4" t="s">
        <v>528</v>
      </c>
      <c r="E45" s="1"/>
      <c r="F45" s="1"/>
      <c r="G45" s="1"/>
      <c r="H45" s="21"/>
      <c r="I45" s="21"/>
      <c r="J45" s="21"/>
      <c r="K45" s="1"/>
      <c r="L45" s="1"/>
      <c r="M45" s="1"/>
      <c r="N45" s="1"/>
    </row>
    <row r="46" spans="1:14" x14ac:dyDescent="0.25">
      <c r="A46" s="75" t="s">
        <v>258</v>
      </c>
      <c r="B46" s="49">
        <f t="shared" ref="B46:D46" si="19">B8</f>
        <v>19106462581</v>
      </c>
      <c r="C46" s="49">
        <f t="shared" si="19"/>
        <v>19392020523.369999</v>
      </c>
      <c r="D46" s="50">
        <f t="shared" si="19"/>
        <v>19392020523.369999</v>
      </c>
      <c r="E46" s="1"/>
      <c r="F46" s="1"/>
      <c r="G46" s="1"/>
      <c r="H46" s="21"/>
      <c r="I46" s="21"/>
      <c r="J46" s="21"/>
      <c r="K46" s="1"/>
      <c r="L46" s="1"/>
      <c r="M46" s="1"/>
      <c r="N46" s="1"/>
    </row>
    <row r="47" spans="1:14" x14ac:dyDescent="0.25">
      <c r="A47" s="72" t="s">
        <v>259</v>
      </c>
      <c r="B47" s="47">
        <f>B48-B49</f>
        <v>-456445461</v>
      </c>
      <c r="C47" s="47">
        <f t="shared" ref="C47:D47" si="20">C48-C49</f>
        <v>-340286965.37</v>
      </c>
      <c r="D47" s="52">
        <f t="shared" si="20"/>
        <v>-340286965.37</v>
      </c>
      <c r="E47" s="1"/>
      <c r="F47" s="1"/>
      <c r="G47" s="1"/>
      <c r="H47" s="21"/>
      <c r="I47" s="21"/>
      <c r="J47" s="21"/>
      <c r="K47" s="1"/>
      <c r="L47" s="1"/>
      <c r="M47" s="1"/>
      <c r="N47" s="1"/>
    </row>
    <row r="48" spans="1:14" x14ac:dyDescent="0.25">
      <c r="A48" s="72" t="s">
        <v>248</v>
      </c>
      <c r="B48" s="47">
        <v>0</v>
      </c>
      <c r="C48" s="47">
        <v>0</v>
      </c>
      <c r="D48" s="52">
        <v>0</v>
      </c>
      <c r="E48" s="1"/>
      <c r="F48" s="1"/>
      <c r="G48" s="1"/>
      <c r="H48" s="21"/>
      <c r="I48" s="21"/>
      <c r="J48" s="21"/>
      <c r="K48" s="1"/>
      <c r="L48" s="1"/>
      <c r="M48" s="1"/>
      <c r="N48" s="1"/>
    </row>
    <row r="49" spans="1:14" x14ac:dyDescent="0.25">
      <c r="A49" s="72" t="s">
        <v>251</v>
      </c>
      <c r="B49" s="47">
        <f>B32</f>
        <v>456445461</v>
      </c>
      <c r="C49" s="47">
        <f>C32</f>
        <v>340286965.37</v>
      </c>
      <c r="D49" s="52">
        <f>D32</f>
        <v>340286965.37</v>
      </c>
      <c r="E49" s="1"/>
      <c r="F49" s="1"/>
      <c r="G49" s="1"/>
      <c r="H49" s="21"/>
      <c r="I49" s="21"/>
      <c r="J49" s="21"/>
      <c r="K49" s="1"/>
      <c r="L49" s="1"/>
      <c r="M49" s="1"/>
      <c r="N49" s="1"/>
    </row>
    <row r="50" spans="1:14" x14ac:dyDescent="0.25">
      <c r="A50" s="72" t="s">
        <v>260</v>
      </c>
      <c r="B50" s="47">
        <f t="shared" ref="B50:D50" si="21">B12</f>
        <v>18650017120</v>
      </c>
      <c r="C50" s="47">
        <f t="shared" si="21"/>
        <v>19041387700.98</v>
      </c>
      <c r="D50" s="52">
        <f t="shared" si="21"/>
        <v>19040016647.779999</v>
      </c>
      <c r="E50" s="1"/>
      <c r="F50" s="1"/>
      <c r="G50" s="1"/>
      <c r="H50" s="21"/>
      <c r="I50" s="21"/>
      <c r="J50" s="21"/>
      <c r="K50" s="1"/>
      <c r="L50" s="1"/>
      <c r="M50" s="1"/>
      <c r="N50" s="1"/>
    </row>
    <row r="51" spans="1:14" x14ac:dyDescent="0.25">
      <c r="A51" s="72" t="s">
        <v>261</v>
      </c>
      <c r="B51" s="47">
        <f>B15</f>
        <v>0</v>
      </c>
      <c r="C51" s="47">
        <f>C15</f>
        <v>20184321.719999909</v>
      </c>
      <c r="D51" s="52">
        <f>D15</f>
        <v>20184321.719999909</v>
      </c>
      <c r="E51" s="1"/>
      <c r="F51" s="1"/>
      <c r="G51" s="1"/>
      <c r="H51" s="21"/>
      <c r="I51" s="21"/>
      <c r="J51" s="21"/>
      <c r="K51" s="1"/>
      <c r="L51" s="1"/>
      <c r="M51" s="1"/>
      <c r="N51" s="1"/>
    </row>
    <row r="52" spans="1:14" x14ac:dyDescent="0.25">
      <c r="A52" s="72" t="s">
        <v>262</v>
      </c>
      <c r="B52" s="47">
        <f>B46+B47-B50+B51</f>
        <v>0</v>
      </c>
      <c r="C52" s="47">
        <f>C46+C47-C50+C51</f>
        <v>30530178.740000367</v>
      </c>
      <c r="D52" s="52">
        <f t="shared" ref="D52" si="22">D46+D47-D50+D51</f>
        <v>31901231.94000113</v>
      </c>
      <c r="E52" s="1"/>
      <c r="F52" s="1"/>
      <c r="G52" s="1"/>
      <c r="H52" s="21"/>
      <c r="I52" s="21"/>
      <c r="J52" s="21"/>
      <c r="K52" s="1"/>
      <c r="L52" s="1"/>
      <c r="M52" s="1"/>
      <c r="N52" s="1"/>
    </row>
    <row r="53" spans="1:14" x14ac:dyDescent="0.25">
      <c r="A53" s="62" t="s">
        <v>263</v>
      </c>
      <c r="B53" s="63">
        <f>B52-B47</f>
        <v>456445461</v>
      </c>
      <c r="C53" s="63">
        <f t="shared" ref="C53:D53" si="23">C52-C47</f>
        <v>370817144.11000037</v>
      </c>
      <c r="D53" s="64">
        <f t="shared" si="23"/>
        <v>372188197.31000113</v>
      </c>
      <c r="E53" s="1"/>
      <c r="F53" s="1"/>
      <c r="G53" s="1"/>
      <c r="H53" s="21"/>
      <c r="I53" s="21"/>
      <c r="J53" s="21"/>
      <c r="K53" s="1"/>
      <c r="L53" s="1"/>
      <c r="M53" s="1"/>
      <c r="N53" s="1"/>
    </row>
    <row r="54" spans="1:14" x14ac:dyDescent="0.25">
      <c r="A54" s="1" t="s">
        <v>1</v>
      </c>
      <c r="B54" s="1"/>
      <c r="C54" s="1"/>
      <c r="D54" s="1"/>
      <c r="E54" s="1"/>
      <c r="F54" s="1"/>
      <c r="G54" s="1"/>
      <c r="H54" s="21"/>
      <c r="I54" s="21"/>
      <c r="J54" s="21"/>
      <c r="K54" s="1"/>
      <c r="L54" s="1"/>
      <c r="M54" s="1"/>
      <c r="N54" s="1"/>
    </row>
    <row r="55" spans="1:14" x14ac:dyDescent="0.25">
      <c r="A55" s="267"/>
      <c r="B55" s="267"/>
      <c r="C55" s="267"/>
      <c r="D55" s="267"/>
      <c r="E55" s="1"/>
      <c r="F55" s="1"/>
      <c r="G55" s="1"/>
      <c r="H55" s="1"/>
      <c r="I55" s="1"/>
      <c r="J55" s="1"/>
      <c r="K55" s="1"/>
      <c r="L55" s="1"/>
      <c r="M55" s="1"/>
      <c r="N55" s="1"/>
    </row>
    <row r="56" spans="1:14" x14ac:dyDescent="0.25">
      <c r="B56" s="1"/>
      <c r="C56" s="1"/>
      <c r="D56" s="1"/>
      <c r="E56" s="1"/>
      <c r="F56" s="1"/>
      <c r="G56" s="1"/>
      <c r="H56" s="1"/>
      <c r="I56" s="1"/>
      <c r="J56" s="1"/>
      <c r="K56" s="1"/>
      <c r="L56" s="1"/>
      <c r="M56" s="1"/>
      <c r="N56" s="1"/>
    </row>
    <row r="57" spans="1:14" x14ac:dyDescent="0.25">
      <c r="A57" s="1"/>
      <c r="B57" s="1"/>
      <c r="C57" s="1"/>
      <c r="D57" s="1"/>
      <c r="E57" s="1"/>
      <c r="F57" s="1"/>
      <c r="G57" s="1"/>
      <c r="H57" s="1"/>
      <c r="I57" s="1"/>
      <c r="J57" s="1"/>
      <c r="K57" s="1"/>
      <c r="L57" s="1"/>
      <c r="M57" s="1"/>
      <c r="N57" s="1"/>
    </row>
    <row r="58" spans="1:14" x14ac:dyDescent="0.25">
      <c r="A58" s="1"/>
      <c r="B58" s="1"/>
      <c r="C58" s="1"/>
      <c r="D58" s="1"/>
      <c r="E58" s="1"/>
      <c r="F58" s="1"/>
      <c r="G58" s="1"/>
      <c r="H58" s="1"/>
      <c r="I58" s="1"/>
      <c r="J58" s="1"/>
      <c r="K58" s="1"/>
      <c r="L58" s="1"/>
      <c r="M58" s="1"/>
      <c r="N58" s="1"/>
    </row>
    <row r="59" spans="1:14" x14ac:dyDescent="0.25">
      <c r="A59" s="1"/>
      <c r="B59" s="1"/>
      <c r="C59" s="1"/>
      <c r="D59" s="1"/>
      <c r="E59" s="1"/>
      <c r="F59" s="1"/>
      <c r="G59" s="1"/>
      <c r="H59" s="1"/>
      <c r="I59" s="1"/>
      <c r="J59" s="1"/>
      <c r="K59" s="1"/>
      <c r="L59" s="1"/>
      <c r="M59" s="1"/>
      <c r="N59" s="1"/>
    </row>
    <row r="60" spans="1:14" x14ac:dyDescent="0.25">
      <c r="A60" s="1"/>
      <c r="B60" s="1"/>
      <c r="C60" s="1"/>
      <c r="D60" s="1"/>
      <c r="E60" s="1"/>
      <c r="F60" s="1"/>
      <c r="G60" s="1"/>
      <c r="H60" s="1"/>
      <c r="I60" s="1"/>
      <c r="J60" s="1"/>
      <c r="K60" s="1"/>
      <c r="L60" s="1"/>
      <c r="M60" s="1"/>
      <c r="N60" s="1"/>
    </row>
    <row r="61" spans="1:14" x14ac:dyDescent="0.25">
      <c r="A61" s="1"/>
      <c r="B61" s="1"/>
      <c r="C61" s="1"/>
      <c r="D61" s="1"/>
      <c r="E61" s="1"/>
      <c r="F61" s="1"/>
      <c r="G61" s="1"/>
      <c r="H61" s="1"/>
      <c r="I61" s="1"/>
      <c r="J61" s="1"/>
      <c r="K61" s="1"/>
      <c r="L61" s="1"/>
      <c r="M61" s="1"/>
      <c r="N61" s="1"/>
    </row>
    <row r="62" spans="1:14" x14ac:dyDescent="0.25">
      <c r="A62" s="1"/>
      <c r="B62" s="1"/>
      <c r="C62" s="1"/>
      <c r="D62" s="1"/>
      <c r="E62" s="1"/>
      <c r="F62" s="1"/>
      <c r="G62" s="1"/>
      <c r="H62" s="1"/>
      <c r="I62" s="1"/>
      <c r="J62" s="1"/>
      <c r="K62" s="1"/>
      <c r="L62" s="1"/>
      <c r="M62" s="1"/>
      <c r="N62" s="1"/>
    </row>
    <row r="63" spans="1:14" x14ac:dyDescent="0.25">
      <c r="A63" s="1"/>
      <c r="B63" s="1"/>
      <c r="C63" s="1"/>
      <c r="D63" s="1"/>
      <c r="E63" s="1"/>
      <c r="F63" s="1"/>
      <c r="G63" s="1"/>
      <c r="H63" s="1"/>
      <c r="I63" s="1"/>
      <c r="J63" s="1"/>
      <c r="K63" s="1"/>
      <c r="L63" s="1"/>
      <c r="M63" s="1"/>
      <c r="N63" s="1"/>
    </row>
    <row r="64" spans="1:14" x14ac:dyDescent="0.25">
      <c r="A64" s="1"/>
      <c r="B64" s="1"/>
      <c r="C64" s="1"/>
      <c r="D64" s="1"/>
      <c r="E64" s="1"/>
      <c r="F64" s="1"/>
      <c r="G64" s="1"/>
      <c r="H64" s="1"/>
      <c r="I64" s="1"/>
      <c r="J64" s="1"/>
      <c r="K64" s="1"/>
      <c r="L64" s="1"/>
      <c r="M64" s="1"/>
      <c r="N64" s="1"/>
    </row>
    <row r="65" spans="1:14" x14ac:dyDescent="0.25">
      <c r="A65" s="1"/>
      <c r="B65" s="1"/>
      <c r="C65" s="1"/>
      <c r="D65" s="1"/>
      <c r="E65" s="1"/>
      <c r="F65" s="1"/>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A68" s="1"/>
      <c r="B68" s="1"/>
      <c r="C68" s="1"/>
      <c r="D68" s="1"/>
      <c r="E68" s="1"/>
      <c r="F68" s="1"/>
      <c r="G68" s="1"/>
      <c r="H68" s="1"/>
      <c r="I68" s="1"/>
      <c r="J68" s="1"/>
      <c r="K68" s="1"/>
      <c r="L68" s="1"/>
      <c r="M68" s="1"/>
      <c r="N68" s="1"/>
    </row>
    <row r="69" spans="1:14" x14ac:dyDescent="0.25">
      <c r="A69" s="1"/>
      <c r="B69" s="1"/>
      <c r="C69" s="1"/>
      <c r="D69" s="1"/>
      <c r="E69" s="1"/>
      <c r="F69" s="1"/>
      <c r="G69" s="1"/>
      <c r="H69" s="1"/>
      <c r="I69" s="1"/>
      <c r="J69" s="1"/>
      <c r="K69" s="1"/>
      <c r="L69" s="1"/>
      <c r="M69" s="1"/>
      <c r="N69" s="1"/>
    </row>
    <row r="70" spans="1:14" x14ac:dyDescent="0.25">
      <c r="A70" s="1"/>
      <c r="B70" s="1"/>
      <c r="C70" s="1"/>
      <c r="D70" s="1"/>
      <c r="E70" s="1"/>
      <c r="F70" s="1"/>
      <c r="G70" s="1"/>
      <c r="H70" s="1"/>
      <c r="I70" s="1"/>
      <c r="J70" s="1"/>
      <c r="K70" s="1"/>
      <c r="L70" s="1"/>
      <c r="M70" s="1"/>
      <c r="N70" s="1"/>
    </row>
    <row r="71" spans="1:14" x14ac:dyDescent="0.25">
      <c r="A71" s="1"/>
      <c r="B71" s="1"/>
      <c r="C71" s="1"/>
      <c r="D71" s="1"/>
      <c r="E71" s="1"/>
      <c r="F71" s="1"/>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x14ac:dyDescent="0.25">
      <c r="A73" s="1"/>
      <c r="B73" s="1"/>
      <c r="C73" s="1"/>
      <c r="D73" s="1"/>
      <c r="E73" s="1"/>
      <c r="F73" s="1"/>
      <c r="G73" s="1"/>
      <c r="H73" s="1"/>
      <c r="I73" s="1"/>
      <c r="J73" s="1"/>
      <c r="K73" s="1"/>
      <c r="L73" s="1"/>
      <c r="M73" s="1"/>
      <c r="N73" s="1"/>
    </row>
    <row r="74" spans="1:14" x14ac:dyDescent="0.25">
      <c r="A74" s="1"/>
      <c r="B74" s="1"/>
      <c r="C74" s="1"/>
      <c r="D74" s="1"/>
      <c r="E74" s="1"/>
      <c r="F74" s="1"/>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sheetData>
  <mergeCells count="5">
    <mergeCell ref="A55:D55"/>
    <mergeCell ref="A1:D1"/>
    <mergeCell ref="A2:D2"/>
    <mergeCell ref="A3:D3"/>
    <mergeCell ref="A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7"/>
  <sheetViews>
    <sheetView showGridLines="0" zoomScale="90" zoomScaleNormal="90" workbookViewId="0">
      <selection activeCell="A19" sqref="A19"/>
    </sheetView>
  </sheetViews>
  <sheetFormatPr baseColWidth="10" defaultRowHeight="12.75" x14ac:dyDescent="0.2"/>
  <cols>
    <col min="1" max="1" width="112.85546875" style="70" customWidth="1"/>
    <col min="2" max="7" width="20.7109375" style="70" customWidth="1"/>
    <col min="8" max="8" width="11.42578125" style="70"/>
    <col min="9" max="9" width="16.7109375" style="70" bestFit="1" customWidth="1"/>
    <col min="10" max="16384" width="11.42578125" style="70"/>
  </cols>
  <sheetData>
    <row r="1" spans="1:26" ht="13.5" x14ac:dyDescent="0.25">
      <c r="A1" s="258" t="s">
        <v>0</v>
      </c>
      <c r="B1" s="259"/>
      <c r="C1" s="259"/>
      <c r="D1" s="259"/>
      <c r="E1" s="259"/>
      <c r="F1" s="259"/>
      <c r="G1" s="260"/>
      <c r="H1" s="41"/>
      <c r="I1" s="41"/>
      <c r="J1" s="41"/>
      <c r="K1" s="41"/>
      <c r="L1" s="41"/>
      <c r="M1" s="41"/>
      <c r="N1" s="41"/>
      <c r="O1" s="41"/>
      <c r="P1" s="41"/>
      <c r="Q1" s="41"/>
      <c r="R1" s="41"/>
      <c r="S1" s="41"/>
      <c r="T1" s="41"/>
      <c r="U1" s="41"/>
      <c r="V1" s="41"/>
      <c r="W1" s="41"/>
      <c r="X1" s="41"/>
      <c r="Y1" s="41"/>
      <c r="Z1" s="41"/>
    </row>
    <row r="2" spans="1:26" ht="13.5" x14ac:dyDescent="0.25">
      <c r="A2" s="261" t="s">
        <v>330</v>
      </c>
      <c r="B2" s="262"/>
      <c r="C2" s="262"/>
      <c r="D2" s="262"/>
      <c r="E2" s="262"/>
      <c r="F2" s="262"/>
      <c r="G2" s="263"/>
      <c r="H2" s="41"/>
      <c r="I2" s="41"/>
      <c r="J2" s="41"/>
      <c r="K2" s="41"/>
      <c r="L2" s="41"/>
      <c r="M2" s="41"/>
      <c r="N2" s="41"/>
      <c r="O2" s="41"/>
      <c r="P2" s="41"/>
      <c r="Q2" s="41"/>
      <c r="R2" s="41"/>
      <c r="S2" s="41"/>
      <c r="T2" s="41"/>
      <c r="U2" s="41"/>
      <c r="V2" s="41"/>
      <c r="W2" s="41"/>
      <c r="X2" s="41"/>
      <c r="Y2" s="41"/>
      <c r="Z2" s="41"/>
    </row>
    <row r="3" spans="1:26" ht="13.5" x14ac:dyDescent="0.25">
      <c r="A3" s="261" t="s">
        <v>546</v>
      </c>
      <c r="B3" s="262"/>
      <c r="C3" s="262"/>
      <c r="D3" s="262"/>
      <c r="E3" s="262"/>
      <c r="F3" s="262"/>
      <c r="G3" s="263"/>
      <c r="H3" s="41"/>
      <c r="I3" s="41"/>
      <c r="J3" s="41"/>
      <c r="K3" s="41"/>
      <c r="L3" s="41"/>
      <c r="M3" s="41"/>
      <c r="N3" s="41"/>
      <c r="O3" s="41"/>
      <c r="P3" s="41"/>
      <c r="Q3" s="41"/>
      <c r="R3" s="41"/>
      <c r="S3" s="41"/>
      <c r="T3" s="41"/>
      <c r="U3" s="41"/>
      <c r="V3" s="41"/>
      <c r="W3" s="41"/>
      <c r="X3" s="41"/>
      <c r="Y3" s="41"/>
      <c r="Z3" s="41"/>
    </row>
    <row r="4" spans="1:26" ht="13.5" x14ac:dyDescent="0.25">
      <c r="A4" s="261" t="s">
        <v>2</v>
      </c>
      <c r="B4" s="262"/>
      <c r="C4" s="262"/>
      <c r="D4" s="262"/>
      <c r="E4" s="262"/>
      <c r="F4" s="262"/>
      <c r="G4" s="263"/>
      <c r="H4" s="41"/>
      <c r="I4" s="41"/>
      <c r="J4" s="41"/>
      <c r="K4" s="41"/>
      <c r="L4" s="41"/>
      <c r="M4" s="41"/>
      <c r="N4" s="41"/>
      <c r="O4" s="41"/>
      <c r="P4" s="41"/>
      <c r="Q4" s="41"/>
      <c r="R4" s="41"/>
      <c r="S4" s="41"/>
      <c r="T4" s="41"/>
      <c r="U4" s="41"/>
      <c r="V4" s="41"/>
      <c r="W4" s="41"/>
      <c r="X4" s="41"/>
      <c r="Y4" s="41"/>
      <c r="Z4" s="41"/>
    </row>
    <row r="5" spans="1:26" ht="13.5" x14ac:dyDescent="0.25">
      <c r="A5" s="228"/>
      <c r="B5" s="229"/>
      <c r="C5" s="229"/>
      <c r="D5" s="229"/>
      <c r="E5" s="229"/>
      <c r="F5" s="229"/>
      <c r="G5" s="230"/>
      <c r="H5" s="41"/>
      <c r="I5" s="41"/>
      <c r="J5" s="41"/>
      <c r="K5" s="41"/>
      <c r="L5" s="41"/>
      <c r="M5" s="41"/>
      <c r="N5" s="41"/>
      <c r="O5" s="41"/>
      <c r="P5" s="41"/>
      <c r="Q5" s="41"/>
      <c r="R5" s="41"/>
      <c r="S5" s="41"/>
      <c r="T5" s="41"/>
      <c r="U5" s="41"/>
      <c r="V5" s="41"/>
      <c r="W5" s="41"/>
      <c r="X5" s="41"/>
      <c r="Y5" s="41"/>
      <c r="Z5" s="41"/>
    </row>
    <row r="6" spans="1:26" ht="13.5" x14ac:dyDescent="0.25">
      <c r="A6" s="67"/>
      <c r="B6" s="231" t="s">
        <v>329</v>
      </c>
      <c r="C6" s="232"/>
      <c r="D6" s="232"/>
      <c r="E6" s="232"/>
      <c r="F6" s="268"/>
      <c r="G6" s="269" t="s">
        <v>326</v>
      </c>
      <c r="H6" s="41"/>
      <c r="I6" s="41"/>
      <c r="J6" s="41"/>
      <c r="K6" s="41"/>
      <c r="L6" s="41"/>
      <c r="M6" s="41"/>
      <c r="N6" s="41"/>
      <c r="O6" s="41"/>
      <c r="P6" s="41"/>
      <c r="Q6" s="41"/>
      <c r="R6" s="41"/>
      <c r="S6" s="41"/>
      <c r="T6" s="41"/>
      <c r="U6" s="41"/>
      <c r="V6" s="41"/>
      <c r="W6" s="41"/>
      <c r="X6" s="41"/>
      <c r="Y6" s="41"/>
      <c r="Z6" s="41"/>
    </row>
    <row r="7" spans="1:26" ht="27" x14ac:dyDescent="0.25">
      <c r="A7" s="68" t="s">
        <v>530</v>
      </c>
      <c r="B7" s="42" t="s">
        <v>328</v>
      </c>
      <c r="C7" s="69" t="s">
        <v>531</v>
      </c>
      <c r="D7" s="43" t="s">
        <v>7</v>
      </c>
      <c r="E7" s="56" t="s">
        <v>8</v>
      </c>
      <c r="F7" s="44" t="s">
        <v>327</v>
      </c>
      <c r="G7" s="270"/>
      <c r="H7" s="41"/>
      <c r="I7" s="41"/>
      <c r="J7" s="41"/>
      <c r="K7" s="41"/>
      <c r="L7" s="41"/>
      <c r="M7" s="41"/>
      <c r="N7" s="41"/>
      <c r="O7" s="41"/>
      <c r="P7" s="41"/>
      <c r="Q7" s="41"/>
      <c r="R7" s="41"/>
      <c r="S7" s="41"/>
      <c r="T7" s="41"/>
      <c r="U7" s="41"/>
      <c r="V7" s="41"/>
      <c r="W7" s="41"/>
      <c r="X7" s="41"/>
      <c r="Y7" s="41"/>
      <c r="Z7" s="41"/>
    </row>
    <row r="8" spans="1:26" ht="13.5" x14ac:dyDescent="0.25">
      <c r="A8" s="15" t="s">
        <v>325</v>
      </c>
      <c r="B8" s="102"/>
      <c r="C8" s="102"/>
      <c r="D8" s="102"/>
      <c r="E8" s="102"/>
      <c r="F8" s="102"/>
      <c r="G8" s="16"/>
      <c r="H8" s="41"/>
      <c r="I8" s="41"/>
      <c r="J8" s="41"/>
      <c r="K8" s="41"/>
      <c r="L8" s="41"/>
      <c r="M8" s="41"/>
      <c r="N8" s="41"/>
      <c r="O8" s="41"/>
      <c r="P8" s="41"/>
      <c r="Q8" s="41"/>
      <c r="R8" s="41"/>
      <c r="S8" s="41"/>
      <c r="T8" s="41"/>
      <c r="U8" s="41"/>
      <c r="V8" s="41"/>
      <c r="W8" s="41"/>
      <c r="X8" s="41"/>
      <c r="Y8" s="41"/>
      <c r="Z8" s="41"/>
    </row>
    <row r="9" spans="1:26" ht="13.5" x14ac:dyDescent="0.25">
      <c r="A9" s="17" t="s">
        <v>324</v>
      </c>
      <c r="B9" s="21">
        <v>2200459708</v>
      </c>
      <c r="C9" s="21">
        <v>298467875.12</v>
      </c>
      <c r="D9" s="21">
        <v>2498927583.1199999</v>
      </c>
      <c r="E9" s="21">
        <v>2498927583.1199999</v>
      </c>
      <c r="F9" s="21">
        <v>2498927583.1199999</v>
      </c>
      <c r="G9" s="18">
        <v>298467875.12</v>
      </c>
      <c r="H9" s="41"/>
      <c r="I9" s="21"/>
      <c r="J9" s="41"/>
      <c r="K9" s="41"/>
      <c r="L9" s="41"/>
      <c r="M9" s="41"/>
      <c r="N9" s="21"/>
      <c r="O9" s="21"/>
      <c r="P9" s="21"/>
      <c r="Q9" s="21"/>
      <c r="R9" s="21"/>
      <c r="S9" s="21"/>
      <c r="T9" s="41"/>
      <c r="U9" s="41"/>
      <c r="V9" s="41"/>
      <c r="W9" s="41"/>
      <c r="X9" s="41"/>
      <c r="Y9" s="41"/>
      <c r="Z9" s="41"/>
    </row>
    <row r="10" spans="1:26" ht="13.5" x14ac:dyDescent="0.25">
      <c r="A10" s="17" t="s">
        <v>323</v>
      </c>
      <c r="B10" s="21">
        <v>1374366820</v>
      </c>
      <c r="C10" s="21">
        <v>-1374366820</v>
      </c>
      <c r="D10" s="21">
        <v>0</v>
      </c>
      <c r="E10" s="21">
        <v>0</v>
      </c>
      <c r="F10" s="21">
        <v>0</v>
      </c>
      <c r="G10" s="18">
        <v>-1374366820</v>
      </c>
      <c r="H10" s="41"/>
      <c r="I10" s="21"/>
      <c r="J10" s="41"/>
      <c r="K10" s="41"/>
      <c r="L10" s="41"/>
      <c r="M10" s="41"/>
      <c r="N10" s="21"/>
      <c r="O10" s="21"/>
      <c r="P10" s="21"/>
      <c r="Q10" s="21"/>
      <c r="R10" s="21"/>
      <c r="S10" s="21"/>
      <c r="T10" s="41"/>
      <c r="U10" s="41"/>
      <c r="V10" s="41"/>
      <c r="W10" s="41"/>
      <c r="X10" s="41"/>
      <c r="Y10" s="41"/>
      <c r="Z10" s="41"/>
    </row>
    <row r="11" spans="1:26" ht="13.5" x14ac:dyDescent="0.25">
      <c r="A11" s="17" t="s">
        <v>322</v>
      </c>
      <c r="B11" s="21">
        <v>0</v>
      </c>
      <c r="C11" s="21">
        <v>0</v>
      </c>
      <c r="D11" s="21">
        <v>0</v>
      </c>
      <c r="E11" s="21">
        <v>0</v>
      </c>
      <c r="F11" s="21">
        <v>0</v>
      </c>
      <c r="G11" s="18">
        <v>0</v>
      </c>
      <c r="H11" s="41"/>
      <c r="I11" s="21"/>
      <c r="J11" s="41"/>
      <c r="K11" s="41"/>
      <c r="L11" s="41"/>
      <c r="M11" s="41"/>
      <c r="N11" s="21"/>
      <c r="O11" s="21"/>
      <c r="P11" s="21"/>
      <c r="Q11" s="21"/>
      <c r="R11" s="21"/>
      <c r="S11" s="21"/>
      <c r="T11" s="41"/>
      <c r="U11" s="41"/>
      <c r="V11" s="41"/>
      <c r="W11" s="41"/>
      <c r="X11" s="41"/>
      <c r="Y11" s="41"/>
      <c r="Z11" s="41"/>
    </row>
    <row r="12" spans="1:26" ht="13.5" x14ac:dyDescent="0.25">
      <c r="A12" s="17" t="s">
        <v>321</v>
      </c>
      <c r="B12" s="21">
        <v>1149644328</v>
      </c>
      <c r="C12" s="21">
        <v>357397295.32999998</v>
      </c>
      <c r="D12" s="21">
        <v>1507041623.3299999</v>
      </c>
      <c r="E12" s="21">
        <v>1507041623.3299999</v>
      </c>
      <c r="F12" s="21">
        <v>1507041623.3299999</v>
      </c>
      <c r="G12" s="18">
        <v>357397295.32999998</v>
      </c>
      <c r="H12" s="41"/>
      <c r="I12" s="21"/>
      <c r="J12" s="41"/>
      <c r="K12" s="41"/>
      <c r="L12" s="41"/>
      <c r="M12" s="41"/>
      <c r="N12" s="21"/>
      <c r="O12" s="21"/>
      <c r="P12" s="21"/>
      <c r="Q12" s="21"/>
      <c r="R12" s="21"/>
      <c r="S12" s="21"/>
      <c r="T12" s="41"/>
      <c r="U12" s="41"/>
      <c r="V12" s="41"/>
      <c r="W12" s="41"/>
      <c r="X12" s="41"/>
      <c r="Y12" s="41"/>
      <c r="Z12" s="41"/>
    </row>
    <row r="13" spans="1:26" ht="13.5" x14ac:dyDescent="0.25">
      <c r="A13" s="17" t="s">
        <v>320</v>
      </c>
      <c r="B13" s="21">
        <v>55272095</v>
      </c>
      <c r="C13" s="21">
        <v>85877682.879999995</v>
      </c>
      <c r="D13" s="21">
        <v>141149777.88</v>
      </c>
      <c r="E13" s="21">
        <v>141149777.88</v>
      </c>
      <c r="F13" s="21">
        <v>141149777.88</v>
      </c>
      <c r="G13" s="18">
        <v>85877682.879999995</v>
      </c>
      <c r="H13" s="41"/>
      <c r="I13" s="21"/>
      <c r="J13" s="41"/>
      <c r="K13" s="41"/>
      <c r="L13" s="41"/>
      <c r="M13" s="41"/>
      <c r="N13" s="21"/>
      <c r="O13" s="21"/>
      <c r="P13" s="21"/>
      <c r="Q13" s="21"/>
      <c r="R13" s="21"/>
      <c r="S13" s="21"/>
      <c r="T13" s="41"/>
      <c r="U13" s="41"/>
      <c r="V13" s="41"/>
      <c r="W13" s="41"/>
      <c r="X13" s="41"/>
      <c r="Y13" s="41"/>
      <c r="Z13" s="41"/>
    </row>
    <row r="14" spans="1:26" ht="13.5" x14ac:dyDescent="0.25">
      <c r="A14" s="17" t="s">
        <v>319</v>
      </c>
      <c r="B14" s="21">
        <v>95278675</v>
      </c>
      <c r="C14" s="21">
        <v>47227735.5</v>
      </c>
      <c r="D14" s="21">
        <v>142506410.5</v>
      </c>
      <c r="E14" s="21">
        <v>142506410.5</v>
      </c>
      <c r="F14" s="21">
        <v>142506410.5</v>
      </c>
      <c r="G14" s="18">
        <v>47227735.5</v>
      </c>
      <c r="H14" s="41"/>
      <c r="I14" s="21"/>
      <c r="J14" s="41"/>
      <c r="K14" s="41"/>
      <c r="L14" s="41"/>
      <c r="M14" s="41"/>
      <c r="N14" s="21"/>
      <c r="O14" s="21"/>
      <c r="P14" s="21"/>
      <c r="Q14" s="21"/>
      <c r="R14" s="21"/>
      <c r="S14" s="21"/>
      <c r="T14" s="41"/>
      <c r="U14" s="41"/>
      <c r="V14" s="41"/>
      <c r="W14" s="41"/>
      <c r="X14" s="41"/>
      <c r="Y14" s="41"/>
      <c r="Z14" s="41"/>
    </row>
    <row r="15" spans="1:26" ht="13.5" x14ac:dyDescent="0.25">
      <c r="A15" s="17" t="s">
        <v>318</v>
      </c>
      <c r="B15" s="21">
        <v>1680032985</v>
      </c>
      <c r="C15" s="21">
        <v>-1680032985</v>
      </c>
      <c r="D15" s="21">
        <v>0</v>
      </c>
      <c r="E15" s="21">
        <v>0</v>
      </c>
      <c r="F15" s="21">
        <v>0</v>
      </c>
      <c r="G15" s="18">
        <v>-1680032985</v>
      </c>
      <c r="H15" s="41"/>
      <c r="I15" s="21"/>
      <c r="J15" s="41"/>
      <c r="K15" s="41"/>
      <c r="L15" s="41"/>
      <c r="M15" s="41"/>
      <c r="N15" s="21"/>
      <c r="O15" s="21"/>
      <c r="P15" s="21"/>
      <c r="Q15" s="21"/>
      <c r="R15" s="21"/>
      <c r="S15" s="21"/>
      <c r="T15" s="41"/>
      <c r="U15" s="41"/>
      <c r="V15" s="41"/>
      <c r="W15" s="41"/>
      <c r="X15" s="41"/>
      <c r="Y15" s="41"/>
      <c r="Z15" s="41"/>
    </row>
    <row r="16" spans="1:26" ht="13.5" x14ac:dyDescent="0.25">
      <c r="A16" s="15" t="s">
        <v>317</v>
      </c>
      <c r="B16" s="102">
        <v>15055945798</v>
      </c>
      <c r="C16" s="102">
        <v>-19601779</v>
      </c>
      <c r="D16" s="102">
        <v>15036344019</v>
      </c>
      <c r="E16" s="102">
        <v>15036344019</v>
      </c>
      <c r="F16" s="102">
        <v>15036344019</v>
      </c>
      <c r="G16" s="16">
        <v>-19601779</v>
      </c>
      <c r="H16" s="41"/>
      <c r="I16" s="21"/>
      <c r="J16" s="41"/>
      <c r="K16" s="41"/>
      <c r="L16" s="41"/>
      <c r="M16" s="41"/>
      <c r="N16" s="21"/>
      <c r="O16" s="21"/>
      <c r="P16" s="21"/>
      <c r="Q16" s="21"/>
      <c r="R16" s="21"/>
      <c r="S16" s="21"/>
      <c r="T16" s="41"/>
      <c r="U16" s="41"/>
      <c r="V16" s="41"/>
      <c r="W16" s="41"/>
      <c r="X16" s="41"/>
      <c r="Y16" s="41"/>
      <c r="Z16" s="41"/>
    </row>
    <row r="17" spans="1:26" ht="13.5" x14ac:dyDescent="0.25">
      <c r="A17" s="17" t="s">
        <v>316</v>
      </c>
      <c r="B17" s="21">
        <v>10963764428</v>
      </c>
      <c r="C17" s="21">
        <v>-1989472</v>
      </c>
      <c r="D17" s="21">
        <v>10961774956</v>
      </c>
      <c r="E17" s="21">
        <v>10961774956</v>
      </c>
      <c r="F17" s="21">
        <v>10961774956</v>
      </c>
      <c r="G17" s="18">
        <v>-1989472</v>
      </c>
      <c r="H17" s="41"/>
      <c r="I17" s="21"/>
      <c r="J17" s="41"/>
      <c r="K17" s="41"/>
      <c r="L17" s="41"/>
      <c r="M17" s="41"/>
      <c r="N17" s="21"/>
      <c r="O17" s="21"/>
      <c r="P17" s="21"/>
      <c r="Q17" s="21"/>
      <c r="R17" s="21"/>
      <c r="S17" s="21"/>
      <c r="T17" s="41"/>
      <c r="U17" s="41"/>
      <c r="V17" s="41"/>
      <c r="W17" s="41"/>
      <c r="X17" s="41"/>
      <c r="Y17" s="41"/>
      <c r="Z17" s="41"/>
    </row>
    <row r="18" spans="1:26" ht="13.5" x14ac:dyDescent="0.25">
      <c r="A18" s="17" t="s">
        <v>315</v>
      </c>
      <c r="B18" s="21">
        <v>949647270</v>
      </c>
      <c r="C18" s="21">
        <v>-12580185</v>
      </c>
      <c r="D18" s="21">
        <v>937067085</v>
      </c>
      <c r="E18" s="21">
        <v>937067085</v>
      </c>
      <c r="F18" s="21">
        <v>937067085</v>
      </c>
      <c r="G18" s="18">
        <v>-12580185</v>
      </c>
      <c r="H18" s="41"/>
      <c r="I18" s="21"/>
      <c r="J18" s="41"/>
      <c r="K18" s="41"/>
      <c r="L18" s="41"/>
      <c r="M18" s="41"/>
      <c r="N18" s="21"/>
      <c r="O18" s="21"/>
      <c r="P18" s="21"/>
      <c r="Q18" s="21"/>
      <c r="R18" s="21"/>
      <c r="S18" s="21"/>
      <c r="T18" s="41"/>
      <c r="U18" s="41"/>
      <c r="V18" s="41"/>
      <c r="W18" s="41"/>
      <c r="X18" s="41"/>
      <c r="Y18" s="41"/>
      <c r="Z18" s="41"/>
    </row>
    <row r="19" spans="1:26" ht="13.5" x14ac:dyDescent="0.25">
      <c r="A19" s="17" t="s">
        <v>314</v>
      </c>
      <c r="B19" s="21">
        <v>1170157274</v>
      </c>
      <c r="C19" s="21">
        <v>-56931675</v>
      </c>
      <c r="D19" s="21">
        <v>1113225599</v>
      </c>
      <c r="E19" s="21">
        <v>1113225599</v>
      </c>
      <c r="F19" s="21">
        <v>1113225599</v>
      </c>
      <c r="G19" s="18">
        <v>-56931675</v>
      </c>
      <c r="H19" s="41"/>
      <c r="I19" s="21"/>
      <c r="J19" s="41"/>
      <c r="K19" s="41"/>
      <c r="L19" s="41"/>
      <c r="M19" s="41"/>
      <c r="N19" s="21"/>
      <c r="O19" s="21"/>
      <c r="P19" s="21"/>
      <c r="Q19" s="21"/>
      <c r="R19" s="21"/>
      <c r="S19" s="21"/>
      <c r="T19" s="41"/>
      <c r="U19" s="41"/>
      <c r="V19" s="41"/>
      <c r="W19" s="41"/>
      <c r="X19" s="41"/>
      <c r="Y19" s="41"/>
      <c r="Z19" s="41"/>
    </row>
    <row r="20" spans="1:26" ht="13.5" x14ac:dyDescent="0.25">
      <c r="A20" s="17" t="s">
        <v>313</v>
      </c>
      <c r="B20" s="21">
        <v>0</v>
      </c>
      <c r="C20" s="21">
        <v>0</v>
      </c>
      <c r="D20" s="21">
        <v>0</v>
      </c>
      <c r="E20" s="21">
        <v>0</v>
      </c>
      <c r="F20" s="21">
        <v>0</v>
      </c>
      <c r="G20" s="18">
        <v>0</v>
      </c>
      <c r="H20" s="41"/>
      <c r="I20" s="21"/>
      <c r="J20" s="41"/>
      <c r="K20" s="41"/>
      <c r="L20" s="41"/>
      <c r="M20" s="41"/>
      <c r="N20" s="21"/>
      <c r="O20" s="21"/>
      <c r="P20" s="21"/>
      <c r="Q20" s="21"/>
      <c r="R20" s="21"/>
      <c r="S20" s="21"/>
      <c r="T20" s="41"/>
      <c r="U20" s="41"/>
      <c r="V20" s="41"/>
      <c r="W20" s="41"/>
      <c r="X20" s="41"/>
      <c r="Y20" s="41"/>
      <c r="Z20" s="41"/>
    </row>
    <row r="21" spans="1:26" ht="13.5" x14ac:dyDescent="0.25">
      <c r="A21" s="17" t="s">
        <v>312</v>
      </c>
      <c r="B21" s="21">
        <v>0</v>
      </c>
      <c r="C21" s="21">
        <v>0</v>
      </c>
      <c r="D21" s="21">
        <v>0</v>
      </c>
      <c r="E21" s="21">
        <v>0</v>
      </c>
      <c r="F21" s="21">
        <v>0</v>
      </c>
      <c r="G21" s="18">
        <v>0</v>
      </c>
      <c r="H21" s="41"/>
      <c r="I21" s="21"/>
      <c r="J21" s="41"/>
      <c r="K21" s="41"/>
      <c r="L21" s="41"/>
      <c r="M21" s="41"/>
      <c r="N21" s="21"/>
      <c r="O21" s="21"/>
      <c r="P21" s="21"/>
      <c r="Q21" s="21"/>
      <c r="R21" s="21"/>
      <c r="S21" s="21"/>
      <c r="T21" s="41"/>
      <c r="U21" s="41"/>
      <c r="V21" s="41"/>
      <c r="W21" s="41"/>
      <c r="X21" s="41"/>
      <c r="Y21" s="41"/>
      <c r="Z21" s="41"/>
    </row>
    <row r="22" spans="1:26" ht="13.5" x14ac:dyDescent="0.25">
      <c r="A22" s="17" t="s">
        <v>311</v>
      </c>
      <c r="B22" s="21">
        <v>278044098</v>
      </c>
      <c r="C22" s="21">
        <v>-45927460</v>
      </c>
      <c r="D22" s="21">
        <v>232116638</v>
      </c>
      <c r="E22" s="21">
        <v>232116638</v>
      </c>
      <c r="F22" s="21">
        <v>232116638</v>
      </c>
      <c r="G22" s="18">
        <v>-45927460</v>
      </c>
      <c r="H22" s="41"/>
      <c r="I22" s="21"/>
      <c r="J22" s="41"/>
      <c r="K22" s="41"/>
      <c r="L22" s="41"/>
      <c r="M22" s="41"/>
      <c r="N22" s="21"/>
      <c r="O22" s="21"/>
      <c r="P22" s="21"/>
      <c r="Q22" s="21"/>
      <c r="R22" s="21"/>
      <c r="S22" s="21"/>
      <c r="T22" s="41"/>
      <c r="U22" s="41"/>
      <c r="V22" s="41"/>
      <c r="W22" s="41"/>
      <c r="X22" s="41"/>
      <c r="Y22" s="41"/>
      <c r="Z22" s="41"/>
    </row>
    <row r="23" spans="1:26" ht="13.5" x14ac:dyDescent="0.25">
      <c r="A23" s="17" t="s">
        <v>310</v>
      </c>
      <c r="B23" s="21">
        <v>0</v>
      </c>
      <c r="C23" s="21">
        <v>0</v>
      </c>
      <c r="D23" s="21">
        <v>0</v>
      </c>
      <c r="E23" s="21">
        <v>0</v>
      </c>
      <c r="F23" s="21">
        <v>0</v>
      </c>
      <c r="G23" s="18">
        <v>0</v>
      </c>
      <c r="H23" s="41"/>
      <c r="I23" s="21"/>
      <c r="J23" s="41"/>
      <c r="K23" s="41"/>
      <c r="L23" s="41"/>
      <c r="M23" s="41"/>
      <c r="N23" s="21"/>
      <c r="O23" s="21"/>
      <c r="P23" s="21"/>
      <c r="Q23" s="21"/>
      <c r="R23" s="21"/>
      <c r="S23" s="21"/>
      <c r="T23" s="41"/>
      <c r="U23" s="41"/>
      <c r="V23" s="41"/>
      <c r="W23" s="41"/>
      <c r="X23" s="41"/>
      <c r="Y23" s="41"/>
      <c r="Z23" s="41"/>
    </row>
    <row r="24" spans="1:26" ht="13.5" x14ac:dyDescent="0.25">
      <c r="A24" s="17" t="s">
        <v>309</v>
      </c>
      <c r="B24" s="21">
        <v>0</v>
      </c>
      <c r="C24" s="21">
        <v>0</v>
      </c>
      <c r="D24" s="21">
        <v>0</v>
      </c>
      <c r="E24" s="21">
        <v>0</v>
      </c>
      <c r="F24" s="21">
        <v>0</v>
      </c>
      <c r="G24" s="18">
        <v>0</v>
      </c>
      <c r="H24" s="41"/>
      <c r="I24" s="21"/>
      <c r="J24" s="41"/>
      <c r="K24" s="41"/>
      <c r="L24" s="41"/>
      <c r="M24" s="41"/>
      <c r="N24" s="21"/>
      <c r="O24" s="21"/>
      <c r="P24" s="21"/>
      <c r="Q24" s="21"/>
      <c r="R24" s="21"/>
      <c r="S24" s="21"/>
      <c r="T24" s="41"/>
      <c r="U24" s="41"/>
      <c r="V24" s="41"/>
      <c r="W24" s="41"/>
      <c r="X24" s="41"/>
      <c r="Y24" s="41"/>
      <c r="Z24" s="41"/>
    </row>
    <row r="25" spans="1:26" ht="13.5" x14ac:dyDescent="0.25">
      <c r="A25" s="17" t="s">
        <v>308</v>
      </c>
      <c r="B25" s="21">
        <v>435597425</v>
      </c>
      <c r="C25" s="21">
        <v>55547939</v>
      </c>
      <c r="D25" s="21">
        <v>491145364</v>
      </c>
      <c r="E25" s="21">
        <v>491145364</v>
      </c>
      <c r="F25" s="21">
        <v>491145364</v>
      </c>
      <c r="G25" s="18">
        <v>55547939</v>
      </c>
      <c r="H25" s="41"/>
      <c r="I25" s="21"/>
      <c r="J25" s="41"/>
      <c r="K25" s="41"/>
      <c r="L25" s="41"/>
      <c r="M25" s="41"/>
      <c r="N25" s="21"/>
      <c r="O25" s="21"/>
      <c r="P25" s="21"/>
      <c r="Q25" s="21"/>
      <c r="R25" s="21"/>
      <c r="S25" s="21"/>
      <c r="T25" s="41"/>
      <c r="U25" s="41"/>
      <c r="V25" s="41"/>
      <c r="W25" s="41"/>
      <c r="X25" s="41"/>
      <c r="Y25" s="41"/>
      <c r="Z25" s="41"/>
    </row>
    <row r="26" spans="1:26" ht="13.5" x14ac:dyDescent="0.25">
      <c r="A26" s="17" t="s">
        <v>307</v>
      </c>
      <c r="B26" s="21">
        <v>1258735303</v>
      </c>
      <c r="C26" s="21">
        <v>-131953622</v>
      </c>
      <c r="D26" s="21">
        <v>1126781681</v>
      </c>
      <c r="E26" s="21">
        <v>1126781681</v>
      </c>
      <c r="F26" s="21">
        <v>1126781681</v>
      </c>
      <c r="G26" s="18">
        <v>-131953622</v>
      </c>
      <c r="H26" s="41"/>
      <c r="I26" s="21"/>
      <c r="J26" s="41"/>
      <c r="K26" s="41"/>
      <c r="L26" s="41"/>
      <c r="M26" s="41"/>
      <c r="N26" s="21"/>
      <c r="O26" s="21"/>
      <c r="P26" s="21"/>
      <c r="Q26" s="21"/>
      <c r="R26" s="21"/>
      <c r="S26" s="21"/>
      <c r="T26" s="41"/>
      <c r="U26" s="41"/>
      <c r="V26" s="41"/>
      <c r="W26" s="41"/>
      <c r="X26" s="41"/>
      <c r="Y26" s="41"/>
      <c r="Z26" s="41"/>
    </row>
    <row r="27" spans="1:26" ht="13.5" x14ac:dyDescent="0.25">
      <c r="A27" s="17" t="s">
        <v>306</v>
      </c>
      <c r="B27" s="21">
        <v>0</v>
      </c>
      <c r="C27" s="21">
        <v>174232696</v>
      </c>
      <c r="D27" s="21">
        <v>174232696</v>
      </c>
      <c r="E27" s="21">
        <v>174232696</v>
      </c>
      <c r="F27" s="21">
        <v>174232696</v>
      </c>
      <c r="G27" s="18">
        <v>174232696</v>
      </c>
      <c r="H27" s="41"/>
      <c r="I27" s="21"/>
      <c r="J27" s="41"/>
      <c r="K27" s="41"/>
      <c r="L27" s="41"/>
      <c r="M27" s="41"/>
      <c r="N27" s="21"/>
      <c r="O27" s="21"/>
      <c r="P27" s="21"/>
      <c r="Q27" s="21"/>
      <c r="R27" s="21"/>
      <c r="S27" s="21"/>
      <c r="T27" s="41"/>
      <c r="U27" s="41"/>
      <c r="V27" s="41"/>
      <c r="W27" s="41"/>
      <c r="X27" s="41"/>
      <c r="Y27" s="41"/>
      <c r="Z27" s="41"/>
    </row>
    <row r="28" spans="1:26" ht="13.5" x14ac:dyDescent="0.25">
      <c r="A28" s="15" t="s">
        <v>305</v>
      </c>
      <c r="B28" s="102">
        <v>418640208</v>
      </c>
      <c r="C28" s="102">
        <v>308200821.76999998</v>
      </c>
      <c r="D28" s="102">
        <v>726841029.76999998</v>
      </c>
      <c r="E28" s="102">
        <v>726841029.76999998</v>
      </c>
      <c r="F28" s="102">
        <v>726841029.76999998</v>
      </c>
      <c r="G28" s="16">
        <v>308200821.76999998</v>
      </c>
      <c r="H28" s="41"/>
      <c r="I28" s="21"/>
      <c r="J28" s="41"/>
      <c r="K28" s="41"/>
      <c r="L28" s="41"/>
      <c r="M28" s="41"/>
      <c r="N28" s="21"/>
      <c r="O28" s="21"/>
      <c r="P28" s="21"/>
      <c r="Q28" s="21"/>
      <c r="R28" s="21"/>
      <c r="S28" s="21"/>
      <c r="T28" s="41"/>
      <c r="U28" s="41"/>
      <c r="V28" s="41"/>
      <c r="W28" s="41"/>
      <c r="X28" s="41"/>
      <c r="Y28" s="41"/>
      <c r="Z28" s="41"/>
    </row>
    <row r="29" spans="1:26" ht="13.5" x14ac:dyDescent="0.25">
      <c r="A29" s="17" t="s">
        <v>304</v>
      </c>
      <c r="B29" s="21">
        <v>1</v>
      </c>
      <c r="C29" s="21">
        <v>-1</v>
      </c>
      <c r="D29" s="21">
        <v>0</v>
      </c>
      <c r="E29" s="21">
        <v>0</v>
      </c>
      <c r="F29" s="21">
        <v>0</v>
      </c>
      <c r="G29" s="18">
        <v>-1</v>
      </c>
      <c r="H29" s="41"/>
      <c r="I29" s="21"/>
      <c r="J29" s="41"/>
      <c r="K29" s="41"/>
      <c r="L29" s="41"/>
      <c r="M29" s="41"/>
      <c r="N29" s="21"/>
      <c r="O29" s="21"/>
      <c r="P29" s="21"/>
      <c r="Q29" s="21"/>
      <c r="R29" s="21"/>
      <c r="S29" s="21"/>
      <c r="T29" s="41"/>
      <c r="U29" s="41"/>
      <c r="V29" s="41"/>
      <c r="W29" s="41"/>
      <c r="X29" s="41"/>
      <c r="Y29" s="41"/>
      <c r="Z29" s="41"/>
    </row>
    <row r="30" spans="1:26" ht="13.5" x14ac:dyDescent="0.25">
      <c r="A30" s="17" t="s">
        <v>303</v>
      </c>
      <c r="B30" s="21">
        <v>37270171</v>
      </c>
      <c r="C30" s="21">
        <v>26345</v>
      </c>
      <c r="D30" s="21">
        <v>37296516</v>
      </c>
      <c r="E30" s="21">
        <v>37296516</v>
      </c>
      <c r="F30" s="21">
        <v>37296516</v>
      </c>
      <c r="G30" s="18">
        <v>26345</v>
      </c>
      <c r="H30" s="41"/>
      <c r="I30" s="21"/>
      <c r="J30" s="41"/>
      <c r="K30" s="41"/>
      <c r="L30" s="41"/>
      <c r="M30" s="41"/>
      <c r="N30" s="21"/>
      <c r="O30" s="21"/>
      <c r="P30" s="21"/>
      <c r="Q30" s="21"/>
      <c r="R30" s="21"/>
      <c r="S30" s="21"/>
      <c r="T30" s="41"/>
      <c r="U30" s="41"/>
      <c r="V30" s="41"/>
      <c r="W30" s="41"/>
      <c r="X30" s="41"/>
      <c r="Y30" s="41"/>
      <c r="Z30" s="41"/>
    </row>
    <row r="31" spans="1:26" ht="13.5" x14ac:dyDescent="0.25">
      <c r="A31" s="17" t="s">
        <v>302</v>
      </c>
      <c r="B31" s="21">
        <v>96493283</v>
      </c>
      <c r="C31" s="21">
        <v>88039799</v>
      </c>
      <c r="D31" s="21">
        <v>184533082</v>
      </c>
      <c r="E31" s="21">
        <v>184533082</v>
      </c>
      <c r="F31" s="21">
        <v>184533082</v>
      </c>
      <c r="G31" s="18">
        <v>88039799</v>
      </c>
      <c r="H31" s="41"/>
      <c r="I31" s="21"/>
      <c r="J31" s="41"/>
      <c r="K31" s="41"/>
      <c r="L31" s="41"/>
      <c r="M31" s="41"/>
      <c r="N31" s="21"/>
      <c r="O31" s="21"/>
      <c r="P31" s="21"/>
      <c r="Q31" s="21"/>
      <c r="R31" s="21"/>
      <c r="S31" s="21"/>
      <c r="T31" s="41"/>
      <c r="U31" s="41"/>
      <c r="V31" s="41"/>
      <c r="W31" s="41"/>
      <c r="X31" s="41"/>
      <c r="Y31" s="41"/>
      <c r="Z31" s="41"/>
    </row>
    <row r="32" spans="1:26" ht="13.5" x14ac:dyDescent="0.25">
      <c r="A32" s="17" t="s">
        <v>301</v>
      </c>
      <c r="B32" s="21">
        <v>14607941</v>
      </c>
      <c r="C32" s="21">
        <v>1578791</v>
      </c>
      <c r="D32" s="21">
        <v>16186732</v>
      </c>
      <c r="E32" s="21">
        <v>16186732</v>
      </c>
      <c r="F32" s="21">
        <v>16186732</v>
      </c>
      <c r="G32" s="18">
        <v>1578791</v>
      </c>
      <c r="H32" s="41"/>
      <c r="I32" s="21"/>
      <c r="J32" s="41"/>
      <c r="K32" s="41"/>
      <c r="L32" s="41"/>
      <c r="M32" s="41"/>
      <c r="N32" s="21"/>
      <c r="O32" s="21"/>
      <c r="P32" s="21"/>
      <c r="Q32" s="21"/>
      <c r="R32" s="21"/>
      <c r="S32" s="21"/>
      <c r="T32" s="41"/>
      <c r="U32" s="41"/>
      <c r="V32" s="41"/>
      <c r="W32" s="41"/>
      <c r="X32" s="41"/>
      <c r="Y32" s="41"/>
      <c r="Z32" s="41"/>
    </row>
    <row r="33" spans="1:26" ht="13.5" x14ac:dyDescent="0.25">
      <c r="A33" s="17" t="s">
        <v>300</v>
      </c>
      <c r="B33" s="21">
        <v>270268812</v>
      </c>
      <c r="C33" s="21">
        <v>218555887.77000001</v>
      </c>
      <c r="D33" s="21">
        <v>488824699.76999998</v>
      </c>
      <c r="E33" s="21">
        <v>488824699.76999998</v>
      </c>
      <c r="F33" s="21">
        <v>488824699.76999998</v>
      </c>
      <c r="G33" s="18">
        <v>218555887.77000001</v>
      </c>
      <c r="H33" s="41"/>
      <c r="I33" s="21"/>
      <c r="J33" s="41"/>
      <c r="K33" s="41"/>
      <c r="L33" s="41"/>
      <c r="M33" s="41"/>
      <c r="N33" s="21"/>
      <c r="O33" s="21"/>
      <c r="P33" s="21"/>
      <c r="Q33" s="21"/>
      <c r="R33" s="21"/>
      <c r="S33" s="21"/>
      <c r="T33" s="41"/>
      <c r="U33" s="41"/>
      <c r="V33" s="41"/>
      <c r="W33" s="41"/>
      <c r="X33" s="41"/>
      <c r="Y33" s="41"/>
      <c r="Z33" s="41"/>
    </row>
    <row r="34" spans="1:26" ht="13.5" x14ac:dyDescent="0.25">
      <c r="A34" s="17" t="s">
        <v>299</v>
      </c>
      <c r="B34" s="21">
        <v>0</v>
      </c>
      <c r="C34" s="21">
        <v>0</v>
      </c>
      <c r="D34" s="21">
        <v>0</v>
      </c>
      <c r="E34" s="21">
        <v>0</v>
      </c>
      <c r="F34" s="21">
        <v>0</v>
      </c>
      <c r="G34" s="18">
        <v>0</v>
      </c>
      <c r="H34" s="41"/>
      <c r="I34" s="21"/>
      <c r="J34" s="41"/>
      <c r="K34" s="41"/>
      <c r="L34" s="41"/>
      <c r="M34" s="41"/>
      <c r="N34" s="21"/>
      <c r="O34" s="21"/>
      <c r="P34" s="21"/>
      <c r="Q34" s="21"/>
      <c r="R34" s="21"/>
      <c r="S34" s="21"/>
      <c r="T34" s="41"/>
      <c r="U34" s="41"/>
      <c r="V34" s="41"/>
      <c r="W34" s="41"/>
      <c r="X34" s="41"/>
      <c r="Y34" s="41"/>
      <c r="Z34" s="41"/>
    </row>
    <row r="35" spans="1:26" ht="13.5" x14ac:dyDescent="0.25">
      <c r="A35" s="15" t="s">
        <v>298</v>
      </c>
      <c r="B35" s="102">
        <v>0</v>
      </c>
      <c r="C35" s="102">
        <v>0</v>
      </c>
      <c r="D35" s="102">
        <v>0</v>
      </c>
      <c r="E35" s="102">
        <v>0</v>
      </c>
      <c r="F35" s="102">
        <v>0</v>
      </c>
      <c r="G35" s="16">
        <v>0</v>
      </c>
      <c r="H35" s="41"/>
      <c r="I35" s="21"/>
      <c r="J35" s="41"/>
      <c r="K35" s="41"/>
      <c r="L35" s="41"/>
      <c r="M35" s="41"/>
      <c r="N35" s="21"/>
      <c r="O35" s="21"/>
      <c r="P35" s="21"/>
      <c r="Q35" s="21"/>
      <c r="R35" s="21"/>
      <c r="S35" s="21"/>
      <c r="T35" s="41"/>
      <c r="U35" s="41"/>
      <c r="V35" s="41"/>
      <c r="W35" s="41"/>
      <c r="X35" s="41"/>
      <c r="Y35" s="41"/>
      <c r="Z35" s="41"/>
    </row>
    <row r="36" spans="1:26" ht="13.5" x14ac:dyDescent="0.25">
      <c r="A36" s="17" t="s">
        <v>297</v>
      </c>
      <c r="B36" s="21">
        <v>0</v>
      </c>
      <c r="C36" s="21">
        <v>0</v>
      </c>
      <c r="D36" s="21">
        <v>0</v>
      </c>
      <c r="E36" s="21">
        <v>0</v>
      </c>
      <c r="F36" s="21">
        <v>0</v>
      </c>
      <c r="G36" s="18">
        <v>0</v>
      </c>
      <c r="H36" s="41"/>
      <c r="I36" s="21"/>
      <c r="J36" s="41"/>
      <c r="K36" s="41"/>
      <c r="L36" s="41"/>
      <c r="M36" s="41"/>
      <c r="N36" s="21"/>
      <c r="O36" s="21"/>
      <c r="P36" s="21"/>
      <c r="Q36" s="21"/>
      <c r="R36" s="21"/>
      <c r="S36" s="21"/>
      <c r="T36" s="41"/>
      <c r="U36" s="41"/>
      <c r="V36" s="41"/>
      <c r="W36" s="41"/>
      <c r="X36" s="41"/>
      <c r="Y36" s="41"/>
      <c r="Z36" s="41"/>
    </row>
    <row r="37" spans="1:26" ht="13.5" x14ac:dyDescent="0.25">
      <c r="A37" s="15" t="s">
        <v>296</v>
      </c>
      <c r="B37" s="102">
        <v>0</v>
      </c>
      <c r="C37" s="102">
        <v>0</v>
      </c>
      <c r="D37" s="102">
        <v>0</v>
      </c>
      <c r="E37" s="102">
        <v>0</v>
      </c>
      <c r="F37" s="102">
        <v>0</v>
      </c>
      <c r="G37" s="16">
        <v>0</v>
      </c>
      <c r="H37" s="41"/>
      <c r="I37" s="21"/>
      <c r="J37" s="41"/>
      <c r="K37" s="41"/>
      <c r="L37" s="41"/>
      <c r="M37" s="41"/>
      <c r="N37" s="21"/>
      <c r="O37" s="21"/>
      <c r="P37" s="21"/>
      <c r="Q37" s="21"/>
      <c r="R37" s="21"/>
      <c r="S37" s="21"/>
      <c r="T37" s="41"/>
      <c r="U37" s="41"/>
      <c r="V37" s="41"/>
      <c r="W37" s="41"/>
      <c r="X37" s="41"/>
      <c r="Y37" s="41"/>
      <c r="Z37" s="41"/>
    </row>
    <row r="38" spans="1:26" ht="13.5" x14ac:dyDescent="0.25">
      <c r="A38" s="17" t="s">
        <v>295</v>
      </c>
      <c r="B38" s="21">
        <v>0</v>
      </c>
      <c r="C38" s="21">
        <v>0</v>
      </c>
      <c r="D38" s="21">
        <v>0</v>
      </c>
      <c r="E38" s="21">
        <v>0</v>
      </c>
      <c r="F38" s="21">
        <v>0</v>
      </c>
      <c r="G38" s="18">
        <v>0</v>
      </c>
      <c r="H38" s="41"/>
      <c r="I38" s="21"/>
      <c r="J38" s="41"/>
      <c r="K38" s="41"/>
      <c r="L38" s="41"/>
      <c r="M38" s="41"/>
      <c r="N38" s="21"/>
      <c r="O38" s="21"/>
      <c r="P38" s="21"/>
      <c r="Q38" s="21"/>
      <c r="R38" s="21"/>
      <c r="S38" s="21"/>
      <c r="T38" s="41"/>
      <c r="U38" s="41"/>
      <c r="V38" s="41"/>
      <c r="W38" s="41"/>
      <c r="X38" s="41"/>
      <c r="Y38" s="41"/>
      <c r="Z38" s="41"/>
    </row>
    <row r="39" spans="1:26" ht="13.5" x14ac:dyDescent="0.25">
      <c r="A39" s="17" t="s">
        <v>294</v>
      </c>
      <c r="B39" s="21">
        <v>0</v>
      </c>
      <c r="C39" s="21">
        <v>0</v>
      </c>
      <c r="D39" s="21">
        <v>0</v>
      </c>
      <c r="E39" s="21">
        <v>0</v>
      </c>
      <c r="F39" s="21">
        <v>0</v>
      </c>
      <c r="G39" s="18">
        <v>0</v>
      </c>
      <c r="H39" s="41"/>
      <c r="I39" s="21"/>
      <c r="J39" s="41"/>
      <c r="K39" s="41"/>
      <c r="L39" s="41"/>
      <c r="M39" s="41"/>
      <c r="N39" s="21"/>
      <c r="O39" s="21"/>
      <c r="P39" s="21"/>
      <c r="Q39" s="21"/>
      <c r="R39" s="21"/>
      <c r="S39" s="21"/>
      <c r="T39" s="41"/>
      <c r="U39" s="41"/>
      <c r="V39" s="41"/>
      <c r="W39" s="41"/>
      <c r="X39" s="41"/>
      <c r="Y39" s="41"/>
      <c r="Z39" s="41"/>
    </row>
    <row r="40" spans="1:26" ht="13.5" x14ac:dyDescent="0.25">
      <c r="A40" s="15" t="s">
        <v>293</v>
      </c>
      <c r="B40" s="102">
        <v>22029640617</v>
      </c>
      <c r="C40" s="102">
        <v>-1976830173.4000001</v>
      </c>
      <c r="D40" s="102">
        <v>20052810443.599998</v>
      </c>
      <c r="E40" s="102">
        <v>20052810443.599998</v>
      </c>
      <c r="F40" s="102">
        <v>20052810443.599998</v>
      </c>
      <c r="G40" s="16">
        <v>-1976830173.4000001</v>
      </c>
      <c r="H40" s="41"/>
      <c r="I40" s="21"/>
      <c r="J40" s="41"/>
      <c r="K40" s="41"/>
      <c r="L40" s="41"/>
      <c r="M40" s="41"/>
      <c r="N40" s="21"/>
      <c r="O40" s="21"/>
      <c r="P40" s="21"/>
      <c r="Q40" s="21"/>
      <c r="R40" s="21"/>
      <c r="S40" s="21"/>
      <c r="T40" s="41"/>
      <c r="U40" s="41"/>
      <c r="V40" s="41"/>
      <c r="W40" s="41"/>
      <c r="X40" s="41"/>
      <c r="Y40" s="41"/>
      <c r="Z40" s="41"/>
    </row>
    <row r="41" spans="1:26" ht="13.5" x14ac:dyDescent="0.25">
      <c r="A41" s="15" t="s">
        <v>292</v>
      </c>
      <c r="B41" s="102"/>
      <c r="C41" s="102"/>
      <c r="D41" s="102"/>
      <c r="E41" s="102"/>
      <c r="F41" s="102"/>
      <c r="G41" s="16">
        <v>0</v>
      </c>
      <c r="H41" s="41"/>
      <c r="I41" s="21"/>
      <c r="J41" s="41"/>
      <c r="K41" s="41"/>
      <c r="L41" s="41"/>
      <c r="M41" s="41"/>
      <c r="N41" s="21"/>
      <c r="O41" s="21"/>
      <c r="P41" s="21"/>
      <c r="Q41" s="21"/>
      <c r="R41" s="21"/>
      <c r="S41" s="21"/>
      <c r="T41" s="41"/>
      <c r="U41" s="41"/>
      <c r="V41" s="41"/>
      <c r="W41" s="41"/>
      <c r="X41" s="41"/>
      <c r="Y41" s="41"/>
      <c r="Z41" s="41"/>
    </row>
    <row r="42" spans="1:26" ht="13.5" x14ac:dyDescent="0.25">
      <c r="A42" s="15" t="s">
        <v>291</v>
      </c>
      <c r="B42" s="102"/>
      <c r="C42" s="102"/>
      <c r="D42" s="102"/>
      <c r="E42" s="102"/>
      <c r="F42" s="102"/>
      <c r="G42" s="16"/>
      <c r="H42" s="41"/>
      <c r="I42" s="41"/>
      <c r="J42" s="41"/>
      <c r="K42" s="41"/>
      <c r="L42" s="41"/>
      <c r="M42" s="41"/>
      <c r="N42" s="21"/>
      <c r="O42" s="21"/>
      <c r="P42" s="21"/>
      <c r="Q42" s="21"/>
      <c r="R42" s="21"/>
      <c r="S42" s="21"/>
      <c r="T42" s="41"/>
      <c r="U42" s="41"/>
      <c r="V42" s="41"/>
      <c r="W42" s="41"/>
      <c r="X42" s="41"/>
      <c r="Y42" s="41"/>
      <c r="Z42" s="41"/>
    </row>
    <row r="43" spans="1:26" ht="13.5" x14ac:dyDescent="0.25">
      <c r="A43" s="15" t="s">
        <v>290</v>
      </c>
      <c r="B43" s="102">
        <v>14060792489</v>
      </c>
      <c r="C43" s="102">
        <v>136306737.37</v>
      </c>
      <c r="D43" s="102">
        <v>14197099226.370001</v>
      </c>
      <c r="E43" s="102">
        <v>14197099226.370001</v>
      </c>
      <c r="F43" s="102">
        <v>14197099226.370001</v>
      </c>
      <c r="G43" s="16">
        <v>136306737.37</v>
      </c>
      <c r="H43" s="41"/>
      <c r="I43" s="41"/>
      <c r="J43" s="41"/>
      <c r="K43" s="41"/>
      <c r="L43" s="41"/>
      <c r="M43" s="41"/>
      <c r="N43" s="21"/>
      <c r="O43" s="21"/>
      <c r="P43" s="21"/>
      <c r="Q43" s="21"/>
      <c r="R43" s="21"/>
      <c r="S43" s="21"/>
      <c r="T43" s="41"/>
      <c r="U43" s="41"/>
      <c r="V43" s="41"/>
      <c r="W43" s="41"/>
      <c r="X43" s="41"/>
      <c r="Y43" s="41"/>
      <c r="Z43" s="41"/>
    </row>
    <row r="44" spans="1:26" ht="13.5" x14ac:dyDescent="0.25">
      <c r="A44" s="17" t="s">
        <v>289</v>
      </c>
      <c r="B44" s="21">
        <v>6515909737</v>
      </c>
      <c r="C44" s="21">
        <v>209374742.46000001</v>
      </c>
      <c r="D44" s="21">
        <v>6725284479.46</v>
      </c>
      <c r="E44" s="21">
        <v>6725284479.46</v>
      </c>
      <c r="F44" s="21">
        <v>6725284479.46</v>
      </c>
      <c r="G44" s="18">
        <v>209374742.46000001</v>
      </c>
      <c r="H44" s="41"/>
      <c r="I44" s="41"/>
      <c r="J44" s="41"/>
      <c r="K44" s="41"/>
      <c r="L44" s="41"/>
      <c r="M44" s="41"/>
      <c r="N44" s="21"/>
      <c r="O44" s="21"/>
      <c r="P44" s="21"/>
      <c r="Q44" s="21"/>
      <c r="R44" s="21"/>
      <c r="S44" s="21"/>
      <c r="T44" s="41"/>
      <c r="U44" s="41"/>
      <c r="V44" s="41"/>
      <c r="W44" s="41"/>
      <c r="X44" s="41"/>
      <c r="Y44" s="41"/>
      <c r="Z44" s="41"/>
    </row>
    <row r="45" spans="1:26" ht="13.5" x14ac:dyDescent="0.25">
      <c r="A45" s="17" t="s">
        <v>288</v>
      </c>
      <c r="B45" s="21">
        <v>2308450930</v>
      </c>
      <c r="C45" s="21">
        <v>6794193.1799999997</v>
      </c>
      <c r="D45" s="21">
        <v>2315245123.1799998</v>
      </c>
      <c r="E45" s="21">
        <v>2315245123.1799998</v>
      </c>
      <c r="F45" s="21">
        <v>2315245123.1799998</v>
      </c>
      <c r="G45" s="18">
        <v>6794193.1799999997</v>
      </c>
      <c r="H45" s="41"/>
      <c r="I45" s="41"/>
      <c r="J45" s="41"/>
      <c r="K45" s="41"/>
      <c r="L45" s="41"/>
      <c r="M45" s="41"/>
      <c r="N45" s="21"/>
      <c r="O45" s="21"/>
      <c r="P45" s="21"/>
      <c r="Q45" s="21"/>
      <c r="R45" s="21"/>
      <c r="S45" s="21"/>
      <c r="T45" s="41"/>
      <c r="U45" s="41"/>
      <c r="V45" s="41"/>
      <c r="W45" s="41"/>
      <c r="X45" s="41"/>
      <c r="Y45" s="41"/>
      <c r="Z45" s="41"/>
    </row>
    <row r="46" spans="1:26" ht="13.5" x14ac:dyDescent="0.25">
      <c r="A46" s="17" t="s">
        <v>287</v>
      </c>
      <c r="B46" s="21">
        <v>1828284638</v>
      </c>
      <c r="C46" s="21">
        <v>0</v>
      </c>
      <c r="D46" s="21">
        <v>1828284638</v>
      </c>
      <c r="E46" s="21">
        <v>1828284638</v>
      </c>
      <c r="F46" s="21">
        <v>1828284638</v>
      </c>
      <c r="G46" s="18">
        <v>0</v>
      </c>
      <c r="H46" s="41"/>
      <c r="I46" s="41"/>
      <c r="J46" s="41"/>
      <c r="K46" s="41"/>
      <c r="L46" s="41"/>
      <c r="M46" s="41"/>
      <c r="N46" s="21"/>
      <c r="O46" s="21"/>
      <c r="P46" s="21"/>
      <c r="Q46" s="21"/>
      <c r="R46" s="21"/>
      <c r="S46" s="21"/>
      <c r="T46" s="41"/>
      <c r="U46" s="41"/>
      <c r="V46" s="41"/>
      <c r="W46" s="41"/>
      <c r="X46" s="41"/>
      <c r="Y46" s="41"/>
      <c r="Z46" s="41"/>
    </row>
    <row r="47" spans="1:26" ht="13.5" x14ac:dyDescent="0.25">
      <c r="A47" s="17" t="s">
        <v>286</v>
      </c>
      <c r="B47" s="21">
        <v>1496631672</v>
      </c>
      <c r="C47" s="21">
        <v>1284834</v>
      </c>
      <c r="D47" s="21">
        <v>1497916506</v>
      </c>
      <c r="E47" s="21">
        <v>1497916506</v>
      </c>
      <c r="F47" s="21">
        <v>1497916506</v>
      </c>
      <c r="G47" s="18">
        <v>1284834</v>
      </c>
      <c r="H47" s="41"/>
      <c r="I47" s="41"/>
      <c r="J47" s="41"/>
      <c r="K47" s="41"/>
      <c r="L47" s="41"/>
      <c r="M47" s="41"/>
      <c r="N47" s="21"/>
      <c r="O47" s="21"/>
      <c r="P47" s="21"/>
      <c r="Q47" s="21"/>
      <c r="R47" s="21"/>
      <c r="S47" s="21"/>
      <c r="T47" s="41"/>
      <c r="U47" s="41"/>
      <c r="V47" s="41"/>
      <c r="W47" s="41"/>
      <c r="X47" s="41"/>
      <c r="Y47" s="41"/>
      <c r="Z47" s="41"/>
    </row>
    <row r="48" spans="1:26" ht="13.5" x14ac:dyDescent="0.25">
      <c r="A48" s="17" t="s">
        <v>285</v>
      </c>
      <c r="B48" s="21">
        <v>672441087</v>
      </c>
      <c r="C48" s="21">
        <v>-70458082</v>
      </c>
      <c r="D48" s="21">
        <v>601983005</v>
      </c>
      <c r="E48" s="21">
        <v>601983005</v>
      </c>
      <c r="F48" s="21">
        <v>601983005</v>
      </c>
      <c r="G48" s="18">
        <v>-70458082</v>
      </c>
      <c r="H48" s="41"/>
      <c r="I48" s="41"/>
      <c r="J48" s="41"/>
      <c r="K48" s="41"/>
      <c r="L48" s="41"/>
      <c r="M48" s="41"/>
      <c r="N48" s="21"/>
      <c r="O48" s="21"/>
      <c r="P48" s="21"/>
      <c r="Q48" s="21"/>
      <c r="R48" s="21"/>
      <c r="S48" s="21"/>
      <c r="T48" s="41"/>
      <c r="U48" s="41"/>
      <c r="V48" s="41"/>
      <c r="W48" s="41"/>
      <c r="X48" s="41"/>
      <c r="Y48" s="41"/>
      <c r="Z48" s="41"/>
    </row>
    <row r="49" spans="1:26" ht="13.5" x14ac:dyDescent="0.25">
      <c r="A49" s="17" t="s">
        <v>284</v>
      </c>
      <c r="B49" s="21">
        <v>210147191</v>
      </c>
      <c r="C49" s="21">
        <v>1789435.73</v>
      </c>
      <c r="D49" s="21">
        <v>211936626.72999999</v>
      </c>
      <c r="E49" s="21">
        <v>211936626.72999999</v>
      </c>
      <c r="F49" s="21">
        <v>211936626.72999999</v>
      </c>
      <c r="G49" s="18">
        <v>1789435.73</v>
      </c>
      <c r="H49" s="41"/>
      <c r="I49" s="41"/>
      <c r="J49" s="41"/>
      <c r="K49" s="41"/>
      <c r="L49" s="41"/>
      <c r="M49" s="41"/>
      <c r="N49" s="21"/>
      <c r="O49" s="21"/>
      <c r="P49" s="21"/>
      <c r="Q49" s="21"/>
      <c r="R49" s="21"/>
      <c r="S49" s="21"/>
      <c r="T49" s="41"/>
      <c r="U49" s="41"/>
      <c r="V49" s="41"/>
      <c r="W49" s="41"/>
      <c r="X49" s="41"/>
      <c r="Y49" s="41"/>
      <c r="Z49" s="41"/>
    </row>
    <row r="50" spans="1:26" ht="13.5" x14ac:dyDescent="0.25">
      <c r="A50" s="17" t="s">
        <v>283</v>
      </c>
      <c r="B50" s="21">
        <v>171008689</v>
      </c>
      <c r="C50" s="21">
        <v>0</v>
      </c>
      <c r="D50" s="21">
        <v>171008689</v>
      </c>
      <c r="E50" s="21">
        <v>171008689</v>
      </c>
      <c r="F50" s="21">
        <v>171008689</v>
      </c>
      <c r="G50" s="18">
        <v>0</v>
      </c>
      <c r="H50" s="41"/>
      <c r="I50" s="41"/>
      <c r="J50" s="41"/>
      <c r="K50" s="41"/>
      <c r="L50" s="41"/>
      <c r="M50" s="41"/>
      <c r="N50" s="21"/>
      <c r="O50" s="21"/>
      <c r="P50" s="21"/>
      <c r="Q50" s="21"/>
      <c r="R50" s="21"/>
      <c r="S50" s="21"/>
      <c r="T50" s="41"/>
      <c r="U50" s="41"/>
      <c r="V50" s="41"/>
      <c r="W50" s="41"/>
      <c r="X50" s="41"/>
      <c r="Y50" s="41"/>
      <c r="Z50" s="41"/>
    </row>
    <row r="51" spans="1:26" ht="13.5" x14ac:dyDescent="0.25">
      <c r="A51" s="17" t="s">
        <v>282</v>
      </c>
      <c r="B51" s="21">
        <v>857918545</v>
      </c>
      <c r="C51" s="21">
        <v>-12478386</v>
      </c>
      <c r="D51" s="21">
        <v>845440159</v>
      </c>
      <c r="E51" s="21">
        <v>845440159</v>
      </c>
      <c r="F51" s="21">
        <v>845440159</v>
      </c>
      <c r="G51" s="18">
        <v>-12478386</v>
      </c>
      <c r="H51" s="41"/>
      <c r="I51" s="41"/>
      <c r="J51" s="41"/>
      <c r="K51" s="41"/>
      <c r="L51" s="41"/>
      <c r="M51" s="41"/>
      <c r="N51" s="21"/>
      <c r="O51" s="21"/>
      <c r="P51" s="21"/>
      <c r="Q51" s="21"/>
      <c r="R51" s="21"/>
      <c r="S51" s="21"/>
      <c r="T51" s="41"/>
      <c r="U51" s="41"/>
      <c r="V51" s="41"/>
      <c r="W51" s="41"/>
      <c r="X51" s="41"/>
      <c r="Y51" s="41"/>
      <c r="Z51" s="41"/>
    </row>
    <row r="52" spans="1:26" ht="13.5" x14ac:dyDescent="0.25">
      <c r="A52" s="15" t="s">
        <v>281</v>
      </c>
      <c r="B52" s="102">
        <v>2934332768</v>
      </c>
      <c r="C52" s="102">
        <v>123827606</v>
      </c>
      <c r="D52" s="102">
        <v>3058160374</v>
      </c>
      <c r="E52" s="102">
        <v>3058160374</v>
      </c>
      <c r="F52" s="102">
        <v>3058160374</v>
      </c>
      <c r="G52" s="16">
        <v>123827606</v>
      </c>
      <c r="H52" s="41"/>
      <c r="I52" s="41"/>
      <c r="J52" s="41"/>
      <c r="K52" s="41"/>
      <c r="L52" s="41"/>
      <c r="M52" s="41"/>
      <c r="N52" s="21"/>
      <c r="O52" s="21"/>
      <c r="P52" s="21"/>
      <c r="Q52" s="21"/>
      <c r="R52" s="21"/>
      <c r="S52" s="21"/>
      <c r="T52" s="41"/>
      <c r="U52" s="41"/>
      <c r="V52" s="41"/>
      <c r="W52" s="41"/>
      <c r="X52" s="41"/>
      <c r="Y52" s="41"/>
      <c r="Z52" s="41"/>
    </row>
    <row r="53" spans="1:26" ht="13.5" x14ac:dyDescent="0.25">
      <c r="A53" s="17" t="s">
        <v>280</v>
      </c>
      <c r="B53" s="21">
        <v>853466598</v>
      </c>
      <c r="C53" s="21">
        <v>269674311.79000002</v>
      </c>
      <c r="D53" s="21">
        <v>1123140909.79</v>
      </c>
      <c r="E53" s="21">
        <v>1123140909.79</v>
      </c>
      <c r="F53" s="21">
        <v>1123140909.79</v>
      </c>
      <c r="G53" s="18">
        <v>269674311.79000002</v>
      </c>
      <c r="H53" s="41"/>
      <c r="I53" s="41"/>
      <c r="J53" s="41"/>
      <c r="K53" s="41"/>
      <c r="L53" s="41"/>
      <c r="M53" s="41"/>
      <c r="N53" s="21"/>
      <c r="O53" s="21"/>
      <c r="P53" s="21"/>
      <c r="Q53" s="21"/>
      <c r="R53" s="21"/>
      <c r="S53" s="21"/>
      <c r="T53" s="41"/>
      <c r="U53" s="41"/>
      <c r="V53" s="41"/>
      <c r="W53" s="41"/>
      <c r="X53" s="41"/>
      <c r="Y53" s="41"/>
      <c r="Z53" s="41"/>
    </row>
    <row r="54" spans="1:26" ht="13.5" x14ac:dyDescent="0.25">
      <c r="A54" s="17" t="s">
        <v>279</v>
      </c>
      <c r="B54" s="21">
        <v>0</v>
      </c>
      <c r="C54" s="21">
        <v>0</v>
      </c>
      <c r="D54" s="21">
        <v>0</v>
      </c>
      <c r="E54" s="21">
        <v>0</v>
      </c>
      <c r="F54" s="21">
        <v>0</v>
      </c>
      <c r="G54" s="18">
        <v>0</v>
      </c>
      <c r="H54" s="41"/>
      <c r="I54" s="41"/>
      <c r="J54" s="41"/>
      <c r="K54" s="41"/>
      <c r="L54" s="41"/>
      <c r="M54" s="41"/>
      <c r="N54" s="21"/>
      <c r="O54" s="21"/>
      <c r="P54" s="21"/>
      <c r="Q54" s="21"/>
      <c r="R54" s="21"/>
      <c r="S54" s="21"/>
      <c r="T54" s="41"/>
      <c r="U54" s="41"/>
      <c r="V54" s="41"/>
      <c r="W54" s="41"/>
      <c r="X54" s="41"/>
      <c r="Y54" s="41"/>
      <c r="Z54" s="41"/>
    </row>
    <row r="55" spans="1:26" ht="13.5" x14ac:dyDescent="0.25">
      <c r="A55" s="17" t="s">
        <v>278</v>
      </c>
      <c r="B55" s="21">
        <v>0</v>
      </c>
      <c r="C55" s="21">
        <v>0</v>
      </c>
      <c r="D55" s="21">
        <v>0</v>
      </c>
      <c r="E55" s="21">
        <v>0</v>
      </c>
      <c r="F55" s="21">
        <v>0</v>
      </c>
      <c r="G55" s="18">
        <v>0</v>
      </c>
      <c r="H55" s="41"/>
      <c r="I55" s="41"/>
      <c r="J55" s="41"/>
      <c r="K55" s="41"/>
      <c r="L55" s="41"/>
      <c r="M55" s="41"/>
      <c r="N55" s="21"/>
      <c r="O55" s="21"/>
      <c r="P55" s="21"/>
      <c r="Q55" s="21"/>
      <c r="R55" s="21"/>
      <c r="S55" s="21"/>
      <c r="T55" s="41"/>
      <c r="U55" s="41"/>
      <c r="V55" s="41"/>
      <c r="W55" s="41"/>
      <c r="X55" s="41"/>
      <c r="Y55" s="41"/>
      <c r="Z55" s="41"/>
    </row>
    <row r="56" spans="1:26" ht="13.5" x14ac:dyDescent="0.25">
      <c r="A56" s="17" t="s">
        <v>277</v>
      </c>
      <c r="B56" s="21">
        <v>2080866170</v>
      </c>
      <c r="C56" s="21">
        <v>-145846705.78999999</v>
      </c>
      <c r="D56" s="21">
        <v>1935019464.21</v>
      </c>
      <c r="E56" s="21">
        <v>1935019464.21</v>
      </c>
      <c r="F56" s="21">
        <v>1935019464.21</v>
      </c>
      <c r="G56" s="18">
        <v>-145846705.78999999</v>
      </c>
      <c r="H56" s="41"/>
      <c r="I56" s="41"/>
      <c r="J56" s="41"/>
      <c r="K56" s="41"/>
      <c r="L56" s="41"/>
      <c r="M56" s="41"/>
      <c r="N56" s="21"/>
      <c r="O56" s="21"/>
      <c r="P56" s="21"/>
      <c r="Q56" s="21"/>
      <c r="R56" s="21"/>
      <c r="S56" s="21"/>
      <c r="T56" s="41"/>
      <c r="U56" s="41"/>
      <c r="V56" s="41"/>
      <c r="W56" s="41"/>
      <c r="X56" s="41"/>
      <c r="Y56" s="41"/>
      <c r="Z56" s="41"/>
    </row>
    <row r="57" spans="1:26" ht="13.5" x14ac:dyDescent="0.25">
      <c r="A57" s="15" t="s">
        <v>276</v>
      </c>
      <c r="B57" s="102">
        <v>0</v>
      </c>
      <c r="C57" s="102">
        <v>0</v>
      </c>
      <c r="D57" s="102">
        <v>0</v>
      </c>
      <c r="E57" s="102">
        <v>0</v>
      </c>
      <c r="F57" s="102">
        <v>0</v>
      </c>
      <c r="G57" s="16">
        <v>0</v>
      </c>
      <c r="H57" s="41"/>
      <c r="I57" s="41"/>
      <c r="J57" s="41"/>
      <c r="K57" s="41"/>
      <c r="L57" s="41"/>
      <c r="M57" s="41"/>
      <c r="N57" s="21"/>
      <c r="O57" s="21"/>
      <c r="P57" s="21"/>
      <c r="Q57" s="21"/>
      <c r="R57" s="21"/>
      <c r="S57" s="21"/>
      <c r="T57" s="41"/>
      <c r="U57" s="41"/>
      <c r="V57" s="41"/>
      <c r="W57" s="41"/>
      <c r="X57" s="41"/>
      <c r="Y57" s="41"/>
      <c r="Z57" s="41"/>
    </row>
    <row r="58" spans="1:26" ht="13.5" x14ac:dyDescent="0.25">
      <c r="A58" s="17" t="s">
        <v>275</v>
      </c>
      <c r="B58" s="21">
        <v>0</v>
      </c>
      <c r="C58" s="21">
        <v>0</v>
      </c>
      <c r="D58" s="21">
        <v>0</v>
      </c>
      <c r="E58" s="21">
        <v>0</v>
      </c>
      <c r="F58" s="21">
        <v>0</v>
      </c>
      <c r="G58" s="18">
        <v>0</v>
      </c>
      <c r="H58" s="41"/>
      <c r="I58" s="41"/>
      <c r="J58" s="41"/>
      <c r="K58" s="41"/>
      <c r="L58" s="41"/>
      <c r="M58" s="41"/>
      <c r="N58" s="21"/>
      <c r="O58" s="21"/>
      <c r="P58" s="21"/>
      <c r="Q58" s="21"/>
      <c r="R58" s="21"/>
      <c r="S58" s="21"/>
      <c r="T58" s="41"/>
      <c r="U58" s="41"/>
      <c r="V58" s="41"/>
      <c r="W58" s="41"/>
      <c r="X58" s="41"/>
      <c r="Y58" s="41"/>
      <c r="Z58" s="41"/>
    </row>
    <row r="59" spans="1:26" ht="13.5" x14ac:dyDescent="0.25">
      <c r="A59" s="17" t="s">
        <v>274</v>
      </c>
      <c r="B59" s="21">
        <v>0</v>
      </c>
      <c r="C59" s="21">
        <v>0</v>
      </c>
      <c r="D59" s="21">
        <v>0</v>
      </c>
      <c r="E59" s="21">
        <v>0</v>
      </c>
      <c r="F59" s="21">
        <v>0</v>
      </c>
      <c r="G59" s="18">
        <v>0</v>
      </c>
      <c r="H59" s="41"/>
      <c r="I59" s="41"/>
      <c r="J59" s="41"/>
      <c r="K59" s="41"/>
      <c r="L59" s="41"/>
      <c r="M59" s="41"/>
      <c r="N59" s="21"/>
      <c r="O59" s="21"/>
      <c r="P59" s="21"/>
      <c r="Q59" s="21"/>
      <c r="R59" s="21"/>
      <c r="S59" s="21"/>
      <c r="T59" s="41"/>
      <c r="U59" s="41"/>
      <c r="V59" s="41"/>
      <c r="W59" s="41"/>
      <c r="X59" s="41"/>
      <c r="Y59" s="41"/>
      <c r="Z59" s="41"/>
    </row>
    <row r="60" spans="1:26" ht="13.5" x14ac:dyDescent="0.25">
      <c r="A60" s="17" t="s">
        <v>273</v>
      </c>
      <c r="B60" s="21">
        <v>2111337324</v>
      </c>
      <c r="C60" s="21">
        <v>25423599</v>
      </c>
      <c r="D60" s="21">
        <v>2136760923</v>
      </c>
      <c r="E60" s="21">
        <v>2136760923</v>
      </c>
      <c r="F60" s="21">
        <v>2136760923</v>
      </c>
      <c r="G60" s="18">
        <v>25423599</v>
      </c>
      <c r="H60" s="41"/>
      <c r="I60" s="41"/>
      <c r="J60" s="41"/>
      <c r="K60" s="41"/>
      <c r="L60" s="41"/>
      <c r="M60" s="41"/>
      <c r="N60" s="21"/>
      <c r="O60" s="21"/>
      <c r="P60" s="21"/>
      <c r="Q60" s="21"/>
      <c r="R60" s="21"/>
      <c r="S60" s="21"/>
      <c r="T60" s="41"/>
      <c r="U60" s="41"/>
      <c r="V60" s="41"/>
      <c r="W60" s="41"/>
      <c r="X60" s="41"/>
      <c r="Y60" s="41"/>
      <c r="Z60" s="41"/>
    </row>
    <row r="61" spans="1:26" ht="13.5" x14ac:dyDescent="0.25">
      <c r="A61" s="17" t="s">
        <v>272</v>
      </c>
      <c r="B61" s="21">
        <v>0</v>
      </c>
      <c r="C61" s="21">
        <v>0</v>
      </c>
      <c r="D61" s="21">
        <v>0</v>
      </c>
      <c r="E61" s="21">
        <v>0</v>
      </c>
      <c r="F61" s="21">
        <v>0</v>
      </c>
      <c r="G61" s="18">
        <v>0</v>
      </c>
      <c r="H61" s="41"/>
      <c r="I61" s="41"/>
      <c r="J61" s="41"/>
      <c r="K61" s="41"/>
      <c r="L61" s="41"/>
      <c r="M61" s="41"/>
      <c r="N61" s="21"/>
      <c r="O61" s="21"/>
      <c r="P61" s="21"/>
      <c r="Q61" s="21"/>
      <c r="R61" s="21"/>
      <c r="S61" s="21"/>
      <c r="T61" s="41"/>
      <c r="U61" s="41"/>
      <c r="V61" s="41"/>
      <c r="W61" s="41"/>
      <c r="X61" s="41"/>
      <c r="Y61" s="41"/>
      <c r="Z61" s="41"/>
    </row>
    <row r="62" spans="1:26" ht="13.5" x14ac:dyDescent="0.25">
      <c r="A62" s="15" t="s">
        <v>271</v>
      </c>
      <c r="B62" s="102">
        <v>19106462581</v>
      </c>
      <c r="C62" s="102">
        <v>285557942.37</v>
      </c>
      <c r="D62" s="102">
        <v>19392020523.369999</v>
      </c>
      <c r="E62" s="102">
        <v>19392020523.369999</v>
      </c>
      <c r="F62" s="102">
        <v>19392020523.369999</v>
      </c>
      <c r="G62" s="16">
        <v>285557942.37</v>
      </c>
      <c r="H62" s="41"/>
      <c r="I62" s="41"/>
      <c r="J62" s="41"/>
      <c r="K62" s="41"/>
      <c r="L62" s="41"/>
      <c r="M62" s="41"/>
      <c r="N62" s="21"/>
      <c r="O62" s="21"/>
      <c r="P62" s="21"/>
      <c r="Q62" s="21"/>
      <c r="R62" s="21"/>
      <c r="S62" s="21"/>
      <c r="T62" s="41"/>
      <c r="U62" s="41"/>
      <c r="V62" s="41"/>
      <c r="W62" s="41"/>
      <c r="X62" s="41"/>
      <c r="Y62" s="41"/>
      <c r="Z62" s="41"/>
    </row>
    <row r="63" spans="1:26" ht="13.5" x14ac:dyDescent="0.25">
      <c r="A63" s="15" t="s">
        <v>270</v>
      </c>
      <c r="B63" s="102">
        <v>0</v>
      </c>
      <c r="C63" s="102">
        <v>0</v>
      </c>
      <c r="D63" s="102">
        <v>0</v>
      </c>
      <c r="E63" s="102">
        <v>0</v>
      </c>
      <c r="F63" s="102">
        <v>0</v>
      </c>
      <c r="G63" s="16">
        <v>0</v>
      </c>
      <c r="H63" s="41"/>
      <c r="I63" s="41"/>
      <c r="J63" s="41"/>
      <c r="K63" s="41"/>
      <c r="L63" s="41"/>
      <c r="M63" s="41"/>
      <c r="N63" s="21"/>
      <c r="O63" s="21"/>
      <c r="P63" s="21"/>
      <c r="Q63" s="21"/>
      <c r="R63" s="21"/>
      <c r="S63" s="21"/>
      <c r="T63" s="41"/>
      <c r="U63" s="41"/>
      <c r="V63" s="41"/>
      <c r="W63" s="41"/>
      <c r="X63" s="41"/>
      <c r="Y63" s="41"/>
      <c r="Z63" s="41"/>
    </row>
    <row r="64" spans="1:26" ht="13.5" x14ac:dyDescent="0.25">
      <c r="A64" s="17" t="s">
        <v>269</v>
      </c>
      <c r="B64" s="21">
        <v>0</v>
      </c>
      <c r="C64" s="21">
        <v>0</v>
      </c>
      <c r="D64" s="21">
        <v>0</v>
      </c>
      <c r="E64" s="21">
        <v>0</v>
      </c>
      <c r="F64" s="21">
        <v>0</v>
      </c>
      <c r="G64" s="18">
        <v>0</v>
      </c>
      <c r="H64" s="41"/>
      <c r="I64" s="41"/>
      <c r="J64" s="41"/>
      <c r="K64" s="41"/>
      <c r="L64" s="41"/>
      <c r="M64" s="41"/>
      <c r="N64" s="21"/>
      <c r="O64" s="21"/>
      <c r="P64" s="21"/>
      <c r="Q64" s="21"/>
      <c r="R64" s="21"/>
      <c r="S64" s="21"/>
      <c r="T64" s="41"/>
      <c r="U64" s="41"/>
      <c r="V64" s="41"/>
      <c r="W64" s="41"/>
      <c r="X64" s="41"/>
      <c r="Y64" s="41"/>
      <c r="Z64" s="41"/>
    </row>
    <row r="65" spans="1:26" ht="13.5" x14ac:dyDescent="0.25">
      <c r="A65" s="15" t="s">
        <v>268</v>
      </c>
      <c r="B65" s="102">
        <v>41136103198</v>
      </c>
      <c r="C65" s="102">
        <v>-1691272231.03</v>
      </c>
      <c r="D65" s="102">
        <v>39444830966.970001</v>
      </c>
      <c r="E65" s="102">
        <v>39444830966.970001</v>
      </c>
      <c r="F65" s="102">
        <v>39444830966.970001</v>
      </c>
      <c r="G65" s="16">
        <v>-1691272231.03</v>
      </c>
      <c r="H65" s="41"/>
      <c r="I65" s="41"/>
      <c r="J65" s="41"/>
      <c r="K65" s="41"/>
      <c r="L65" s="41"/>
      <c r="M65" s="41"/>
      <c r="N65" s="21"/>
      <c r="O65" s="21"/>
      <c r="P65" s="21"/>
      <c r="Q65" s="21"/>
      <c r="R65" s="21"/>
      <c r="S65" s="21"/>
      <c r="T65" s="41"/>
      <c r="U65" s="41"/>
      <c r="V65" s="41"/>
      <c r="W65" s="41"/>
      <c r="X65" s="41"/>
      <c r="Y65" s="41"/>
      <c r="Z65" s="41"/>
    </row>
    <row r="66" spans="1:26" ht="13.5" x14ac:dyDescent="0.25">
      <c r="A66" s="15" t="s">
        <v>267</v>
      </c>
      <c r="B66" s="102">
        <v>0</v>
      </c>
      <c r="C66" s="102">
        <v>0</v>
      </c>
      <c r="D66" s="102">
        <v>0</v>
      </c>
      <c r="E66" s="102">
        <v>0</v>
      </c>
      <c r="F66" s="102">
        <v>0</v>
      </c>
      <c r="G66" s="16">
        <v>0</v>
      </c>
      <c r="H66" s="41"/>
      <c r="I66" s="41"/>
      <c r="J66" s="41"/>
      <c r="K66" s="41"/>
      <c r="L66" s="41"/>
      <c r="M66" s="41"/>
      <c r="N66" s="21"/>
      <c r="O66" s="21"/>
      <c r="P66" s="21"/>
      <c r="Q66" s="21"/>
      <c r="R66" s="21"/>
      <c r="S66" s="21"/>
      <c r="T66" s="41"/>
      <c r="U66" s="41"/>
      <c r="V66" s="41"/>
      <c r="W66" s="41"/>
      <c r="X66" s="41"/>
      <c r="Y66" s="41"/>
      <c r="Z66" s="41"/>
    </row>
    <row r="67" spans="1:26" ht="13.5" x14ac:dyDescent="0.25">
      <c r="A67" s="17" t="s">
        <v>266</v>
      </c>
      <c r="B67" s="21">
        <v>0</v>
      </c>
      <c r="C67" s="21">
        <v>0</v>
      </c>
      <c r="D67" s="21">
        <v>0</v>
      </c>
      <c r="E67" s="21">
        <v>0</v>
      </c>
      <c r="F67" s="21">
        <v>0</v>
      </c>
      <c r="G67" s="18">
        <v>0</v>
      </c>
      <c r="H67" s="41"/>
      <c r="I67" s="41"/>
      <c r="J67" s="41"/>
      <c r="K67" s="41"/>
      <c r="L67" s="41"/>
      <c r="M67" s="41"/>
      <c r="N67" s="21"/>
      <c r="O67" s="21"/>
      <c r="P67" s="21"/>
      <c r="Q67" s="21"/>
      <c r="R67" s="21"/>
      <c r="S67" s="21"/>
      <c r="T67" s="41"/>
      <c r="U67" s="41"/>
      <c r="V67" s="41"/>
      <c r="W67" s="41"/>
      <c r="X67" s="41"/>
      <c r="Y67" s="41"/>
      <c r="Z67" s="41"/>
    </row>
    <row r="68" spans="1:26" ht="13.5" x14ac:dyDescent="0.25">
      <c r="A68" s="17" t="s">
        <v>265</v>
      </c>
      <c r="B68" s="21">
        <v>0</v>
      </c>
      <c r="C68" s="21">
        <v>0</v>
      </c>
      <c r="D68" s="21">
        <v>0</v>
      </c>
      <c r="E68" s="21">
        <v>0</v>
      </c>
      <c r="F68" s="21">
        <v>0</v>
      </c>
      <c r="G68" s="18">
        <v>0</v>
      </c>
      <c r="H68" s="41"/>
      <c r="I68" s="41"/>
      <c r="J68" s="41"/>
      <c r="K68" s="41"/>
      <c r="L68" s="41"/>
      <c r="M68" s="41"/>
      <c r="N68" s="21"/>
      <c r="O68" s="21"/>
      <c r="P68" s="21"/>
      <c r="Q68" s="21"/>
      <c r="R68" s="21"/>
      <c r="S68" s="21"/>
      <c r="T68" s="41"/>
      <c r="U68" s="41"/>
      <c r="V68" s="41"/>
      <c r="W68" s="41"/>
      <c r="X68" s="41"/>
      <c r="Y68" s="41"/>
      <c r="Z68" s="41"/>
    </row>
    <row r="69" spans="1:26" ht="13.5" x14ac:dyDescent="0.25">
      <c r="A69" s="71" t="s">
        <v>264</v>
      </c>
      <c r="B69" s="54">
        <v>0</v>
      </c>
      <c r="C69" s="54">
        <v>0</v>
      </c>
      <c r="D69" s="54">
        <v>0</v>
      </c>
      <c r="E69" s="54">
        <v>0</v>
      </c>
      <c r="F69" s="54">
        <v>0</v>
      </c>
      <c r="G69" s="55">
        <v>0</v>
      </c>
      <c r="H69" s="41"/>
      <c r="I69" s="41"/>
      <c r="J69" s="41"/>
      <c r="K69" s="41"/>
      <c r="L69" s="41"/>
      <c r="M69" s="41"/>
      <c r="N69" s="21"/>
      <c r="O69" s="21"/>
      <c r="P69" s="21"/>
      <c r="Q69" s="21"/>
      <c r="R69" s="21"/>
      <c r="S69" s="21"/>
      <c r="T69" s="41"/>
      <c r="U69" s="41"/>
      <c r="V69" s="41"/>
      <c r="W69" s="41"/>
      <c r="X69" s="41"/>
      <c r="Y69" s="41"/>
      <c r="Z69" s="41"/>
    </row>
    <row r="70" spans="1:26" ht="13.5" x14ac:dyDescent="0.25">
      <c r="A70" s="41" t="s">
        <v>1</v>
      </c>
      <c r="B70" s="41"/>
      <c r="C70" s="41"/>
      <c r="D70" s="41"/>
      <c r="E70" s="41"/>
      <c r="F70" s="41"/>
      <c r="G70" s="41"/>
      <c r="H70" s="41"/>
      <c r="I70" s="41"/>
      <c r="J70" s="41"/>
      <c r="K70" s="41"/>
      <c r="L70" s="41"/>
      <c r="M70" s="41"/>
      <c r="N70" s="21"/>
      <c r="O70" s="21"/>
      <c r="P70" s="21"/>
      <c r="Q70" s="21"/>
      <c r="R70" s="21"/>
      <c r="S70" s="21"/>
      <c r="T70" s="41"/>
      <c r="U70" s="41"/>
      <c r="V70" s="41"/>
      <c r="W70" s="41"/>
      <c r="X70" s="41"/>
      <c r="Y70" s="41"/>
      <c r="Z70" s="41"/>
    </row>
    <row r="71" spans="1:26" ht="13.5"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3.5"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3.5"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3.5"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3.5"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3.5"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3.5"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3.5"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3.5"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3.5"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3.5"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3.5"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3.5"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3.5"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3.5"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3.5"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3.5"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3.5"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3.5"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3.5"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3.5"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3.5"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3.5"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3.5"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3.5"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3.5"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3.5"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sheetData>
  <mergeCells count="7">
    <mergeCell ref="B6:F6"/>
    <mergeCell ref="A1:G1"/>
    <mergeCell ref="A2:G2"/>
    <mergeCell ref="A3:G3"/>
    <mergeCell ref="A4:G4"/>
    <mergeCell ref="A5:G5"/>
    <mergeCell ref="G6:G7"/>
  </mergeCells>
  <printOptions horizontalCentered="1"/>
  <pageMargins left="0.78740157479861095" right="0.78740157479861095" top="1.9685039369986113" bottom="1.181102362198611" header="0.3" footer="0.3"/>
  <pageSetup scale="60"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9"/>
  <sheetViews>
    <sheetView showGridLines="0" zoomScale="90" zoomScaleNormal="90" workbookViewId="0">
      <selection activeCell="H1" sqref="H1"/>
    </sheetView>
  </sheetViews>
  <sheetFormatPr baseColWidth="10" defaultRowHeight="13.5" x14ac:dyDescent="0.25"/>
  <cols>
    <col min="1" max="1" width="106.140625" style="41" customWidth="1"/>
    <col min="2" max="7" width="20.7109375" style="41" customWidth="1"/>
    <col min="8" max="16384" width="11.42578125" style="41"/>
  </cols>
  <sheetData>
    <row r="1" spans="1:7" x14ac:dyDescent="0.25">
      <c r="A1" s="258" t="s">
        <v>0</v>
      </c>
      <c r="B1" s="259"/>
      <c r="C1" s="259"/>
      <c r="D1" s="259"/>
      <c r="E1" s="259"/>
      <c r="F1" s="259"/>
      <c r="G1" s="260"/>
    </row>
    <row r="2" spans="1:7" x14ac:dyDescent="0.25">
      <c r="A2" s="261" t="s">
        <v>3</v>
      </c>
      <c r="B2" s="262"/>
      <c r="C2" s="262"/>
      <c r="D2" s="262"/>
      <c r="E2" s="262"/>
      <c r="F2" s="262"/>
      <c r="G2" s="263"/>
    </row>
    <row r="3" spans="1:7" x14ac:dyDescent="0.25">
      <c r="A3" s="261" t="s">
        <v>151</v>
      </c>
      <c r="B3" s="262"/>
      <c r="C3" s="262"/>
      <c r="D3" s="262"/>
      <c r="E3" s="262"/>
      <c r="F3" s="262"/>
      <c r="G3" s="263"/>
    </row>
    <row r="4" spans="1:7" x14ac:dyDescent="0.25">
      <c r="A4" s="261" t="s">
        <v>546</v>
      </c>
      <c r="B4" s="262"/>
      <c r="C4" s="262"/>
      <c r="D4" s="262"/>
      <c r="E4" s="262"/>
      <c r="F4" s="262"/>
      <c r="G4" s="263"/>
    </row>
    <row r="5" spans="1:7" x14ac:dyDescent="0.25">
      <c r="A5" s="261" t="s">
        <v>2</v>
      </c>
      <c r="B5" s="262"/>
      <c r="C5" s="262"/>
      <c r="D5" s="262"/>
      <c r="E5" s="262"/>
      <c r="F5" s="262"/>
      <c r="G5" s="263"/>
    </row>
    <row r="6" spans="1:7" x14ac:dyDescent="0.25">
      <c r="A6" s="207"/>
      <c r="B6" s="208"/>
      <c r="C6" s="208"/>
      <c r="D6" s="208"/>
      <c r="E6" s="209"/>
      <c r="F6" s="208"/>
      <c r="G6" s="210"/>
    </row>
    <row r="7" spans="1:7" x14ac:dyDescent="0.25">
      <c r="A7" s="269" t="s">
        <v>530</v>
      </c>
      <c r="B7" s="231" t="s">
        <v>14</v>
      </c>
      <c r="C7" s="232"/>
      <c r="D7" s="232"/>
      <c r="E7" s="232"/>
      <c r="F7" s="232"/>
      <c r="G7" s="269" t="s">
        <v>10</v>
      </c>
    </row>
    <row r="8" spans="1:7" ht="27" x14ac:dyDescent="0.25">
      <c r="A8" s="270"/>
      <c r="B8" s="193" t="s">
        <v>6</v>
      </c>
      <c r="C8" s="56" t="s">
        <v>531</v>
      </c>
      <c r="D8" s="193" t="s">
        <v>7</v>
      </c>
      <c r="E8" s="56" t="s">
        <v>8</v>
      </c>
      <c r="F8" s="193" t="s">
        <v>9</v>
      </c>
      <c r="G8" s="270"/>
    </row>
    <row r="9" spans="1:7" x14ac:dyDescent="0.25">
      <c r="A9" s="31" t="s">
        <v>152</v>
      </c>
      <c r="B9" s="5">
        <v>22029640617</v>
      </c>
      <c r="C9" s="5">
        <v>-1527771071.0699999</v>
      </c>
      <c r="D9" s="5">
        <v>20501869545.93</v>
      </c>
      <c r="E9" s="5">
        <v>20423016191.02</v>
      </c>
      <c r="F9" s="5">
        <v>20179635032.330002</v>
      </c>
      <c r="G9" s="20">
        <v>78853354.909999996</v>
      </c>
    </row>
    <row r="10" spans="1:7" x14ac:dyDescent="0.25">
      <c r="A10" s="15" t="s">
        <v>153</v>
      </c>
      <c r="B10" s="102">
        <v>5492935326</v>
      </c>
      <c r="C10" s="102">
        <v>-563515845.51999998</v>
      </c>
      <c r="D10" s="102">
        <v>4929419480.4799995</v>
      </c>
      <c r="E10" s="102">
        <v>4927916183.9099998</v>
      </c>
      <c r="F10" s="102">
        <v>4865758014.9399996</v>
      </c>
      <c r="G10" s="16">
        <v>1503296.57</v>
      </c>
    </row>
    <row r="11" spans="1:7" x14ac:dyDescent="0.25">
      <c r="A11" s="17" t="s">
        <v>154</v>
      </c>
      <c r="B11" s="21">
        <v>2760378012</v>
      </c>
      <c r="C11" s="21">
        <v>-294925644.41000003</v>
      </c>
      <c r="D11" s="21">
        <v>2465452367.5900002</v>
      </c>
      <c r="E11" s="21">
        <v>2465176277.4899998</v>
      </c>
      <c r="F11" s="21">
        <v>2465176277.4899998</v>
      </c>
      <c r="G11" s="18">
        <v>276090.09999999998</v>
      </c>
    </row>
    <row r="12" spans="1:7" x14ac:dyDescent="0.25">
      <c r="A12" s="17" t="s">
        <v>155</v>
      </c>
      <c r="B12" s="21">
        <v>729612067</v>
      </c>
      <c r="C12" s="21">
        <v>-43249362.090000004</v>
      </c>
      <c r="D12" s="21">
        <v>686362704.90999997</v>
      </c>
      <c r="E12" s="21">
        <v>686072008.58000004</v>
      </c>
      <c r="F12" s="21">
        <v>686033961</v>
      </c>
      <c r="G12" s="18">
        <v>290696.33</v>
      </c>
    </row>
    <row r="13" spans="1:7" x14ac:dyDescent="0.25">
      <c r="A13" s="17" t="s">
        <v>156</v>
      </c>
      <c r="B13" s="21">
        <v>942875768</v>
      </c>
      <c r="C13" s="21">
        <v>-111549726.23999999</v>
      </c>
      <c r="D13" s="21">
        <v>831326041.75999999</v>
      </c>
      <c r="E13" s="21">
        <v>830830644.57000005</v>
      </c>
      <c r="F13" s="21">
        <v>830830644.57000005</v>
      </c>
      <c r="G13" s="18">
        <v>495397.19</v>
      </c>
    </row>
    <row r="14" spans="1:7" x14ac:dyDescent="0.25">
      <c r="A14" s="17" t="s">
        <v>157</v>
      </c>
      <c r="B14" s="21">
        <v>541848529</v>
      </c>
      <c r="C14" s="21">
        <v>17637362.289999999</v>
      </c>
      <c r="D14" s="21">
        <v>559485891.28999996</v>
      </c>
      <c r="E14" s="21">
        <v>559482503.44000006</v>
      </c>
      <c r="F14" s="21">
        <v>497362382.05000001</v>
      </c>
      <c r="G14" s="18">
        <v>3387.85</v>
      </c>
    </row>
    <row r="15" spans="1:7" x14ac:dyDescent="0.25">
      <c r="A15" s="17" t="s">
        <v>158</v>
      </c>
      <c r="B15" s="21">
        <v>319069512</v>
      </c>
      <c r="C15" s="21">
        <v>-61304427.350000001</v>
      </c>
      <c r="D15" s="21">
        <v>257765084.65000001</v>
      </c>
      <c r="E15" s="21">
        <v>257343944.13999999</v>
      </c>
      <c r="F15" s="21">
        <v>257343944.13999999</v>
      </c>
      <c r="G15" s="18">
        <v>421140.51</v>
      </c>
    </row>
    <row r="16" spans="1:7" x14ac:dyDescent="0.25">
      <c r="A16" s="17" t="s">
        <v>159</v>
      </c>
      <c r="B16" s="21">
        <v>20437440</v>
      </c>
      <c r="C16" s="21">
        <v>-20437440</v>
      </c>
      <c r="D16" s="21">
        <v>0</v>
      </c>
      <c r="E16" s="21">
        <v>0</v>
      </c>
      <c r="F16" s="21">
        <v>0</v>
      </c>
      <c r="G16" s="18">
        <v>0</v>
      </c>
    </row>
    <row r="17" spans="1:7" x14ac:dyDescent="0.25">
      <c r="A17" s="17" t="s">
        <v>160</v>
      </c>
      <c r="B17" s="21">
        <v>178713998</v>
      </c>
      <c r="C17" s="21">
        <v>-49686607.719999999</v>
      </c>
      <c r="D17" s="21">
        <v>129027390.28</v>
      </c>
      <c r="E17" s="21">
        <v>129010805.69</v>
      </c>
      <c r="F17" s="21">
        <v>129010805.69</v>
      </c>
      <c r="G17" s="18">
        <v>16584.59</v>
      </c>
    </row>
    <row r="18" spans="1:7" x14ac:dyDescent="0.25">
      <c r="A18" s="15" t="s">
        <v>161</v>
      </c>
      <c r="B18" s="102">
        <v>683769862</v>
      </c>
      <c r="C18" s="102">
        <v>116666871</v>
      </c>
      <c r="D18" s="102">
        <v>800436733</v>
      </c>
      <c r="E18" s="102">
        <v>796586584.86000001</v>
      </c>
      <c r="F18" s="102">
        <v>770640966.74000001</v>
      </c>
      <c r="G18" s="16">
        <v>3850148.14</v>
      </c>
    </row>
    <row r="19" spans="1:7" x14ac:dyDescent="0.25">
      <c r="A19" s="17" t="s">
        <v>162</v>
      </c>
      <c r="B19" s="21">
        <v>75901079</v>
      </c>
      <c r="C19" s="21">
        <v>-19319277.940000001</v>
      </c>
      <c r="D19" s="21">
        <v>56581801.060000002</v>
      </c>
      <c r="E19" s="21">
        <v>55622728.880000003</v>
      </c>
      <c r="F19" s="21">
        <v>51957785.170000002</v>
      </c>
      <c r="G19" s="18">
        <v>959072.18</v>
      </c>
    </row>
    <row r="20" spans="1:7" x14ac:dyDescent="0.25">
      <c r="A20" s="17" t="s">
        <v>163</v>
      </c>
      <c r="B20" s="21">
        <v>133002022</v>
      </c>
      <c r="C20" s="21">
        <v>16478354.08</v>
      </c>
      <c r="D20" s="21">
        <v>149480376.08000001</v>
      </c>
      <c r="E20" s="21">
        <v>148893077.44999999</v>
      </c>
      <c r="F20" s="21">
        <v>143584454.63</v>
      </c>
      <c r="G20" s="18">
        <v>587298.63</v>
      </c>
    </row>
    <row r="21" spans="1:7" x14ac:dyDescent="0.25">
      <c r="A21" s="17" t="s">
        <v>164</v>
      </c>
      <c r="B21" s="21">
        <v>4464</v>
      </c>
      <c r="C21" s="21">
        <v>50998.02</v>
      </c>
      <c r="D21" s="21">
        <v>55462.02</v>
      </c>
      <c r="E21" s="21">
        <v>55450.32</v>
      </c>
      <c r="F21" s="21">
        <v>55450.32</v>
      </c>
      <c r="G21" s="18">
        <v>11.7</v>
      </c>
    </row>
    <row r="22" spans="1:7" x14ac:dyDescent="0.25">
      <c r="A22" s="17" t="s">
        <v>165</v>
      </c>
      <c r="B22" s="21">
        <v>6509587</v>
      </c>
      <c r="C22" s="21">
        <v>13035474.18</v>
      </c>
      <c r="D22" s="21">
        <v>19545061.18</v>
      </c>
      <c r="E22" s="21">
        <v>19294256.809999999</v>
      </c>
      <c r="F22" s="21">
        <v>18200601.789999999</v>
      </c>
      <c r="G22" s="18">
        <v>250804.37</v>
      </c>
    </row>
    <row r="23" spans="1:7" x14ac:dyDescent="0.25">
      <c r="A23" s="17" t="s">
        <v>166</v>
      </c>
      <c r="B23" s="21">
        <v>36429312</v>
      </c>
      <c r="C23" s="21">
        <v>-7646965.75</v>
      </c>
      <c r="D23" s="21">
        <v>28782346.25</v>
      </c>
      <c r="E23" s="21">
        <v>28510182.940000001</v>
      </c>
      <c r="F23" s="21">
        <v>28394171.780000001</v>
      </c>
      <c r="G23" s="18">
        <v>272163.31</v>
      </c>
    </row>
    <row r="24" spans="1:7" x14ac:dyDescent="0.25">
      <c r="A24" s="17" t="s">
        <v>167</v>
      </c>
      <c r="B24" s="21">
        <v>310342560</v>
      </c>
      <c r="C24" s="21">
        <v>67575836.379999995</v>
      </c>
      <c r="D24" s="21">
        <v>377918396.38</v>
      </c>
      <c r="E24" s="21">
        <v>376966779.07999998</v>
      </c>
      <c r="F24" s="21">
        <v>363779805.00999999</v>
      </c>
      <c r="G24" s="18">
        <v>951617.3</v>
      </c>
    </row>
    <row r="25" spans="1:7" x14ac:dyDescent="0.25">
      <c r="A25" s="17" t="s">
        <v>168</v>
      </c>
      <c r="B25" s="21">
        <v>60058625</v>
      </c>
      <c r="C25" s="21">
        <v>-234071.05</v>
      </c>
      <c r="D25" s="21">
        <v>59824553.950000003</v>
      </c>
      <c r="E25" s="21">
        <v>59692855.890000001</v>
      </c>
      <c r="F25" s="21">
        <v>59251538.530000001</v>
      </c>
      <c r="G25" s="18">
        <v>131698.06</v>
      </c>
    </row>
    <row r="26" spans="1:7" x14ac:dyDescent="0.25">
      <c r="A26" s="17" t="s">
        <v>169</v>
      </c>
      <c r="B26" s="21">
        <v>455565</v>
      </c>
      <c r="C26" s="21">
        <v>5772948</v>
      </c>
      <c r="D26" s="21">
        <v>6228513</v>
      </c>
      <c r="E26" s="21">
        <v>6228509.7199999997</v>
      </c>
      <c r="F26" s="21">
        <v>6226676.9199999999</v>
      </c>
      <c r="G26" s="18">
        <v>3.28</v>
      </c>
    </row>
    <row r="27" spans="1:7" x14ac:dyDescent="0.25">
      <c r="A27" s="17" t="s">
        <v>170</v>
      </c>
      <c r="B27" s="21">
        <v>61066648</v>
      </c>
      <c r="C27" s="21">
        <v>40953575.079999998</v>
      </c>
      <c r="D27" s="21">
        <v>102020223.08</v>
      </c>
      <c r="E27" s="21">
        <v>101322743.77</v>
      </c>
      <c r="F27" s="21">
        <v>99190482.590000004</v>
      </c>
      <c r="G27" s="18">
        <v>697479.31</v>
      </c>
    </row>
    <row r="28" spans="1:7" x14ac:dyDescent="0.25">
      <c r="A28" s="15" t="s">
        <v>171</v>
      </c>
      <c r="B28" s="102">
        <v>2292744278</v>
      </c>
      <c r="C28" s="102">
        <v>33555357.100000001</v>
      </c>
      <c r="D28" s="102">
        <v>2326299635.0999999</v>
      </c>
      <c r="E28" s="102">
        <v>2274262168.0999999</v>
      </c>
      <c r="F28" s="102">
        <v>2200659917.8600001</v>
      </c>
      <c r="G28" s="16">
        <v>52037467</v>
      </c>
    </row>
    <row r="29" spans="1:7" x14ac:dyDescent="0.25">
      <c r="A29" s="17" t="s">
        <v>172</v>
      </c>
      <c r="B29" s="21">
        <v>139581123</v>
      </c>
      <c r="C29" s="21">
        <v>-24242772.41</v>
      </c>
      <c r="D29" s="21">
        <v>115338350.59</v>
      </c>
      <c r="E29" s="21">
        <v>111542273.31999999</v>
      </c>
      <c r="F29" s="21">
        <v>109738249.68000001</v>
      </c>
      <c r="G29" s="18">
        <v>3796077.27</v>
      </c>
    </row>
    <row r="30" spans="1:7" x14ac:dyDescent="0.25">
      <c r="A30" s="17" t="s">
        <v>173</v>
      </c>
      <c r="B30" s="21">
        <v>686435509</v>
      </c>
      <c r="C30" s="21">
        <v>-89995512.650000006</v>
      </c>
      <c r="D30" s="21">
        <v>596439996.35000002</v>
      </c>
      <c r="E30" s="21">
        <v>580814990.28999996</v>
      </c>
      <c r="F30" s="21">
        <v>571265445.25</v>
      </c>
      <c r="G30" s="18">
        <v>15625006.060000001</v>
      </c>
    </row>
    <row r="31" spans="1:7" x14ac:dyDescent="0.25">
      <c r="A31" s="17" t="s">
        <v>174</v>
      </c>
      <c r="B31" s="21">
        <v>232550034</v>
      </c>
      <c r="C31" s="21">
        <v>60818336.759999998</v>
      </c>
      <c r="D31" s="21">
        <v>293368370.75999999</v>
      </c>
      <c r="E31" s="21">
        <v>284713658.27999997</v>
      </c>
      <c r="F31" s="21">
        <v>255384143.72999999</v>
      </c>
      <c r="G31" s="18">
        <v>8654712.4800000004</v>
      </c>
    </row>
    <row r="32" spans="1:7" x14ac:dyDescent="0.25">
      <c r="A32" s="17" t="s">
        <v>175</v>
      </c>
      <c r="B32" s="21">
        <v>226881426</v>
      </c>
      <c r="C32" s="21">
        <v>-27731642.030000001</v>
      </c>
      <c r="D32" s="21">
        <v>199149783.97</v>
      </c>
      <c r="E32" s="21">
        <v>196908995.81</v>
      </c>
      <c r="F32" s="21">
        <v>196214241.99000001</v>
      </c>
      <c r="G32" s="18">
        <v>2240788.16</v>
      </c>
    </row>
    <row r="33" spans="1:7" x14ac:dyDescent="0.25">
      <c r="A33" s="17" t="s">
        <v>176</v>
      </c>
      <c r="B33" s="21">
        <v>351204858</v>
      </c>
      <c r="C33" s="21">
        <v>34658388.07</v>
      </c>
      <c r="D33" s="21">
        <v>385863246.06999999</v>
      </c>
      <c r="E33" s="21">
        <v>371212024.58999997</v>
      </c>
      <c r="F33" s="21">
        <v>354512711.57999998</v>
      </c>
      <c r="G33" s="18">
        <v>14651221.48</v>
      </c>
    </row>
    <row r="34" spans="1:7" x14ac:dyDescent="0.25">
      <c r="A34" s="17" t="s">
        <v>177</v>
      </c>
      <c r="B34" s="21">
        <v>61409383</v>
      </c>
      <c r="C34" s="21">
        <v>169679333.91</v>
      </c>
      <c r="D34" s="21">
        <v>231088716.91</v>
      </c>
      <c r="E34" s="21">
        <v>230226677.46000001</v>
      </c>
      <c r="F34" s="21">
        <v>217916198.09999999</v>
      </c>
      <c r="G34" s="18">
        <v>862039.45</v>
      </c>
    </row>
    <row r="35" spans="1:7" x14ac:dyDescent="0.25">
      <c r="A35" s="17" t="s">
        <v>178</v>
      </c>
      <c r="B35" s="21">
        <v>13367786</v>
      </c>
      <c r="C35" s="21">
        <v>2421995.06</v>
      </c>
      <c r="D35" s="21">
        <v>15789781.060000001</v>
      </c>
      <c r="E35" s="21">
        <v>14815322.890000001</v>
      </c>
      <c r="F35" s="21">
        <v>14614803.640000001</v>
      </c>
      <c r="G35" s="18">
        <v>974458.17</v>
      </c>
    </row>
    <row r="36" spans="1:7" x14ac:dyDescent="0.25">
      <c r="A36" s="17" t="s">
        <v>179</v>
      </c>
      <c r="B36" s="21">
        <v>53506697</v>
      </c>
      <c r="C36" s="21">
        <v>-15558055.33</v>
      </c>
      <c r="D36" s="21">
        <v>37948641.670000002</v>
      </c>
      <c r="E36" s="21">
        <v>37802109.289999999</v>
      </c>
      <c r="F36" s="21">
        <v>36709307.020000003</v>
      </c>
      <c r="G36" s="18">
        <v>146532.38</v>
      </c>
    </row>
    <row r="37" spans="1:7" x14ac:dyDescent="0.25">
      <c r="A37" s="17" t="s">
        <v>180</v>
      </c>
      <c r="B37" s="21">
        <v>527807462</v>
      </c>
      <c r="C37" s="21">
        <v>-76494714.280000001</v>
      </c>
      <c r="D37" s="21">
        <v>451312747.72000003</v>
      </c>
      <c r="E37" s="21">
        <v>446226116.17000002</v>
      </c>
      <c r="F37" s="21">
        <v>444304816.87</v>
      </c>
      <c r="G37" s="18">
        <v>5086631.55</v>
      </c>
    </row>
    <row r="38" spans="1:7" x14ac:dyDescent="0.25">
      <c r="A38" s="15" t="s">
        <v>181</v>
      </c>
      <c r="B38" s="102">
        <v>9568369274</v>
      </c>
      <c r="C38" s="102">
        <v>-2295128321.0900002</v>
      </c>
      <c r="D38" s="102">
        <v>7273240952.9099998</v>
      </c>
      <c r="E38" s="102">
        <v>7254458695.5100002</v>
      </c>
      <c r="F38" s="102">
        <v>7254455607.5900002</v>
      </c>
      <c r="G38" s="16">
        <v>18782257.399999999</v>
      </c>
    </row>
    <row r="39" spans="1:7" x14ac:dyDescent="0.25">
      <c r="A39" s="17" t="s">
        <v>182</v>
      </c>
      <c r="B39" s="21">
        <v>6295694958</v>
      </c>
      <c r="C39" s="21">
        <v>-989031727.29999995</v>
      </c>
      <c r="D39" s="21">
        <v>5306663230.6999998</v>
      </c>
      <c r="E39" s="21">
        <v>5297675077.8999996</v>
      </c>
      <c r="F39" s="21">
        <v>5297675077.8999996</v>
      </c>
      <c r="G39" s="18">
        <v>8988152.8000000007</v>
      </c>
    </row>
    <row r="40" spans="1:7" x14ac:dyDescent="0.25">
      <c r="A40" s="17" t="s">
        <v>183</v>
      </c>
      <c r="B40" s="21">
        <v>544378000</v>
      </c>
      <c r="C40" s="21">
        <v>-530913000</v>
      </c>
      <c r="D40" s="21">
        <v>13465000</v>
      </c>
      <c r="E40" s="21">
        <v>13465000</v>
      </c>
      <c r="F40" s="21">
        <v>13465000</v>
      </c>
      <c r="G40" s="18">
        <v>0</v>
      </c>
    </row>
    <row r="41" spans="1:7" x14ac:dyDescent="0.25">
      <c r="A41" s="17" t="s">
        <v>184</v>
      </c>
      <c r="B41" s="21">
        <v>519682824</v>
      </c>
      <c r="C41" s="21">
        <v>138051575.38999999</v>
      </c>
      <c r="D41" s="21">
        <v>657734399.38999999</v>
      </c>
      <c r="E41" s="21">
        <v>657585163.13999999</v>
      </c>
      <c r="F41" s="21">
        <v>657585163.13999999</v>
      </c>
      <c r="G41" s="18">
        <v>149236.25</v>
      </c>
    </row>
    <row r="42" spans="1:7" x14ac:dyDescent="0.25">
      <c r="A42" s="17" t="s">
        <v>185</v>
      </c>
      <c r="B42" s="21">
        <v>368223759</v>
      </c>
      <c r="C42" s="21">
        <v>83031853.609999999</v>
      </c>
      <c r="D42" s="21">
        <v>451255612.61000001</v>
      </c>
      <c r="E42" s="21">
        <v>441627114.63999999</v>
      </c>
      <c r="F42" s="21">
        <v>441624026.72000003</v>
      </c>
      <c r="G42" s="18">
        <v>9628497.9700000007</v>
      </c>
    </row>
    <row r="43" spans="1:7" x14ac:dyDescent="0.25">
      <c r="A43" s="17" t="s">
        <v>186</v>
      </c>
      <c r="B43" s="21">
        <v>1823661226</v>
      </c>
      <c r="C43" s="21">
        <v>-1059269744</v>
      </c>
      <c r="D43" s="21">
        <v>764391482</v>
      </c>
      <c r="E43" s="21">
        <v>764375111.62</v>
      </c>
      <c r="F43" s="21">
        <v>764375111.62</v>
      </c>
      <c r="G43" s="18">
        <v>16370.38</v>
      </c>
    </row>
    <row r="44" spans="1:7" x14ac:dyDescent="0.25">
      <c r="A44" s="17" t="s">
        <v>187</v>
      </c>
      <c r="B44" s="21">
        <v>0</v>
      </c>
      <c r="C44" s="21">
        <v>57071362.210000001</v>
      </c>
      <c r="D44" s="21">
        <v>57071362.210000001</v>
      </c>
      <c r="E44" s="21">
        <v>57071362.210000001</v>
      </c>
      <c r="F44" s="21">
        <v>57071362.210000001</v>
      </c>
      <c r="G44" s="18">
        <v>0</v>
      </c>
    </row>
    <row r="45" spans="1:7" x14ac:dyDescent="0.25">
      <c r="A45" s="17" t="s">
        <v>188</v>
      </c>
      <c r="B45" s="21">
        <v>0</v>
      </c>
      <c r="C45" s="21">
        <v>0</v>
      </c>
      <c r="D45" s="21">
        <v>0</v>
      </c>
      <c r="E45" s="21">
        <v>0</v>
      </c>
      <c r="F45" s="21">
        <v>0</v>
      </c>
      <c r="G45" s="18">
        <v>0</v>
      </c>
    </row>
    <row r="46" spans="1:7" x14ac:dyDescent="0.25">
      <c r="A46" s="17" t="s">
        <v>189</v>
      </c>
      <c r="B46" s="21">
        <v>16728507</v>
      </c>
      <c r="C46" s="21">
        <v>5731359</v>
      </c>
      <c r="D46" s="21">
        <v>22459866</v>
      </c>
      <c r="E46" s="21">
        <v>22459866</v>
      </c>
      <c r="F46" s="21">
        <v>22459866</v>
      </c>
      <c r="G46" s="18">
        <v>0</v>
      </c>
    </row>
    <row r="47" spans="1:7" x14ac:dyDescent="0.25">
      <c r="A47" s="17" t="s">
        <v>190</v>
      </c>
      <c r="B47" s="21">
        <v>0</v>
      </c>
      <c r="C47" s="21">
        <v>200000</v>
      </c>
      <c r="D47" s="21">
        <v>200000</v>
      </c>
      <c r="E47" s="21">
        <v>200000</v>
      </c>
      <c r="F47" s="21">
        <v>200000</v>
      </c>
      <c r="G47" s="18">
        <v>0</v>
      </c>
    </row>
    <row r="48" spans="1:7" x14ac:dyDescent="0.25">
      <c r="A48" s="15" t="s">
        <v>191</v>
      </c>
      <c r="B48" s="102">
        <v>673000</v>
      </c>
      <c r="C48" s="102">
        <v>112419560.3</v>
      </c>
      <c r="D48" s="102">
        <v>113092560.3</v>
      </c>
      <c r="E48" s="102">
        <v>110412490.59</v>
      </c>
      <c r="F48" s="102">
        <v>81215005.280000001</v>
      </c>
      <c r="G48" s="16">
        <v>2680069.71</v>
      </c>
    </row>
    <row r="49" spans="1:7" x14ac:dyDescent="0.25">
      <c r="A49" s="17" t="s">
        <v>192</v>
      </c>
      <c r="B49" s="21">
        <v>383000</v>
      </c>
      <c r="C49" s="21">
        <v>24907339.030000001</v>
      </c>
      <c r="D49" s="21">
        <v>25290339.030000001</v>
      </c>
      <c r="E49" s="21">
        <v>24805219.219999999</v>
      </c>
      <c r="F49" s="21">
        <v>22211239.280000001</v>
      </c>
      <c r="G49" s="18">
        <v>485119.81</v>
      </c>
    </row>
    <row r="50" spans="1:7" x14ac:dyDescent="0.25">
      <c r="A50" s="17" t="s">
        <v>193</v>
      </c>
      <c r="B50" s="21">
        <v>290000</v>
      </c>
      <c r="C50" s="21">
        <v>6363690.5</v>
      </c>
      <c r="D50" s="21">
        <v>6653690.5</v>
      </c>
      <c r="E50" s="21">
        <v>6596828.1100000003</v>
      </c>
      <c r="F50" s="21">
        <v>2680669.85</v>
      </c>
      <c r="G50" s="18">
        <v>56862.39</v>
      </c>
    </row>
    <row r="51" spans="1:7" x14ac:dyDescent="0.25">
      <c r="A51" s="17" t="s">
        <v>194</v>
      </c>
      <c r="B51" s="21">
        <v>0</v>
      </c>
      <c r="C51" s="21">
        <v>1642229.6</v>
      </c>
      <c r="D51" s="21">
        <v>1642229.6</v>
      </c>
      <c r="E51" s="21">
        <v>1642212.72</v>
      </c>
      <c r="F51" s="21">
        <v>1642212.72</v>
      </c>
      <c r="G51" s="18">
        <v>16.88</v>
      </c>
    </row>
    <row r="52" spans="1:7" x14ac:dyDescent="0.25">
      <c r="A52" s="17" t="s">
        <v>195</v>
      </c>
      <c r="B52" s="21">
        <v>0</v>
      </c>
      <c r="C52" s="21">
        <v>2039050</v>
      </c>
      <c r="D52" s="21">
        <v>2039050</v>
      </c>
      <c r="E52" s="21">
        <v>2039050</v>
      </c>
      <c r="F52" s="21">
        <v>1719050</v>
      </c>
      <c r="G52" s="18">
        <v>0</v>
      </c>
    </row>
    <row r="53" spans="1:7" x14ac:dyDescent="0.25">
      <c r="A53" s="17" t="s">
        <v>196</v>
      </c>
      <c r="B53" s="21">
        <v>0</v>
      </c>
      <c r="C53" s="21">
        <v>7287677.9100000001</v>
      </c>
      <c r="D53" s="21">
        <v>7287677.9100000001</v>
      </c>
      <c r="E53" s="21">
        <v>7287677.9100000001</v>
      </c>
      <c r="F53" s="21">
        <v>0</v>
      </c>
      <c r="G53" s="18">
        <v>0</v>
      </c>
    </row>
    <row r="54" spans="1:7" x14ac:dyDescent="0.25">
      <c r="A54" s="17" t="s">
        <v>197</v>
      </c>
      <c r="B54" s="21">
        <v>0</v>
      </c>
      <c r="C54" s="21">
        <v>42621282.380000003</v>
      </c>
      <c r="D54" s="21">
        <v>42621282.380000003</v>
      </c>
      <c r="E54" s="21">
        <v>40524255</v>
      </c>
      <c r="F54" s="21">
        <v>29045706.710000001</v>
      </c>
      <c r="G54" s="18">
        <v>2097027.38</v>
      </c>
    </row>
    <row r="55" spans="1:7" x14ac:dyDescent="0.25">
      <c r="A55" s="17" t="s">
        <v>198</v>
      </c>
      <c r="B55" s="21">
        <v>0</v>
      </c>
      <c r="C55" s="21">
        <v>0</v>
      </c>
      <c r="D55" s="21">
        <v>0</v>
      </c>
      <c r="E55" s="21">
        <v>0</v>
      </c>
      <c r="F55" s="21">
        <v>0</v>
      </c>
      <c r="G55" s="18">
        <v>0</v>
      </c>
    </row>
    <row r="56" spans="1:7" x14ac:dyDescent="0.25">
      <c r="A56" s="17" t="s">
        <v>199</v>
      </c>
      <c r="B56" s="21">
        <v>0</v>
      </c>
      <c r="C56" s="21">
        <v>0</v>
      </c>
      <c r="D56" s="21">
        <v>0</v>
      </c>
      <c r="E56" s="21">
        <v>0</v>
      </c>
      <c r="F56" s="21">
        <v>0</v>
      </c>
      <c r="G56" s="18">
        <v>0</v>
      </c>
    </row>
    <row r="57" spans="1:7" x14ac:dyDescent="0.25">
      <c r="A57" s="17" t="s">
        <v>200</v>
      </c>
      <c r="B57" s="21">
        <v>0</v>
      </c>
      <c r="C57" s="21">
        <v>27558290.879999999</v>
      </c>
      <c r="D57" s="21">
        <v>27558290.879999999</v>
      </c>
      <c r="E57" s="21">
        <v>27517247.629999999</v>
      </c>
      <c r="F57" s="21">
        <v>23916126.719999999</v>
      </c>
      <c r="G57" s="18">
        <v>41043.25</v>
      </c>
    </row>
    <row r="58" spans="1:7" x14ac:dyDescent="0.25">
      <c r="A58" s="15" t="s">
        <v>201</v>
      </c>
      <c r="B58" s="102">
        <v>0</v>
      </c>
      <c r="C58" s="102">
        <v>689987043.13999999</v>
      </c>
      <c r="D58" s="102">
        <v>689987043.13999999</v>
      </c>
      <c r="E58" s="102">
        <v>689987043.13999999</v>
      </c>
      <c r="F58" s="102">
        <v>637512495.00999999</v>
      </c>
      <c r="G58" s="16">
        <v>0</v>
      </c>
    </row>
    <row r="59" spans="1:7" x14ac:dyDescent="0.25">
      <c r="A59" s="17" t="s">
        <v>202</v>
      </c>
      <c r="B59" s="21">
        <v>0</v>
      </c>
      <c r="C59" s="21">
        <v>689987043.13999999</v>
      </c>
      <c r="D59" s="21">
        <v>689987043.13999999</v>
      </c>
      <c r="E59" s="21">
        <v>689987043.13999999</v>
      </c>
      <c r="F59" s="21">
        <v>637512495.00999999</v>
      </c>
      <c r="G59" s="18">
        <v>0</v>
      </c>
    </row>
    <row r="60" spans="1:7" x14ac:dyDescent="0.25">
      <c r="A60" s="17" t="s">
        <v>203</v>
      </c>
      <c r="B60" s="21">
        <v>0</v>
      </c>
      <c r="C60" s="21">
        <v>0</v>
      </c>
      <c r="D60" s="21">
        <v>0</v>
      </c>
      <c r="E60" s="21">
        <v>0</v>
      </c>
      <c r="F60" s="21">
        <v>0</v>
      </c>
      <c r="G60" s="18">
        <v>0</v>
      </c>
    </row>
    <row r="61" spans="1:7" x14ac:dyDescent="0.25">
      <c r="A61" s="17" t="s">
        <v>204</v>
      </c>
      <c r="B61" s="21">
        <v>0</v>
      </c>
      <c r="C61" s="21">
        <v>0</v>
      </c>
      <c r="D61" s="21">
        <v>0</v>
      </c>
      <c r="E61" s="21">
        <v>0</v>
      </c>
      <c r="F61" s="21">
        <v>0</v>
      </c>
      <c r="G61" s="18">
        <v>0</v>
      </c>
    </row>
    <row r="62" spans="1:7" x14ac:dyDescent="0.25">
      <c r="A62" s="15" t="s">
        <v>205</v>
      </c>
      <c r="B62" s="102">
        <v>8300100</v>
      </c>
      <c r="C62" s="102">
        <v>-1568390</v>
      </c>
      <c r="D62" s="102">
        <v>6731710</v>
      </c>
      <c r="E62" s="102">
        <v>6731610</v>
      </c>
      <c r="F62" s="102">
        <v>6731610</v>
      </c>
      <c r="G62" s="16">
        <v>100</v>
      </c>
    </row>
    <row r="63" spans="1:7" x14ac:dyDescent="0.25">
      <c r="A63" s="17" t="s">
        <v>206</v>
      </c>
      <c r="B63" s="21">
        <v>3700100</v>
      </c>
      <c r="C63" s="21">
        <v>0</v>
      </c>
      <c r="D63" s="21">
        <v>3700100</v>
      </c>
      <c r="E63" s="21">
        <v>3700000</v>
      </c>
      <c r="F63" s="21">
        <v>3700000</v>
      </c>
      <c r="G63" s="18">
        <v>100</v>
      </c>
    </row>
    <row r="64" spans="1:7" x14ac:dyDescent="0.25">
      <c r="A64" s="17" t="s">
        <v>207</v>
      </c>
      <c r="B64" s="21">
        <v>1100000</v>
      </c>
      <c r="C64" s="21">
        <v>280000</v>
      </c>
      <c r="D64" s="21">
        <v>1380000</v>
      </c>
      <c r="E64" s="21">
        <v>1380000</v>
      </c>
      <c r="F64" s="21">
        <v>1380000</v>
      </c>
      <c r="G64" s="18">
        <v>0</v>
      </c>
    </row>
    <row r="65" spans="1:7" x14ac:dyDescent="0.25">
      <c r="A65" s="17" t="s">
        <v>208</v>
      </c>
      <c r="B65" s="21">
        <v>0</v>
      </c>
      <c r="C65" s="21">
        <v>0</v>
      </c>
      <c r="D65" s="21">
        <v>0</v>
      </c>
      <c r="E65" s="21">
        <v>0</v>
      </c>
      <c r="F65" s="21">
        <v>0</v>
      </c>
      <c r="G65" s="18">
        <v>0</v>
      </c>
    </row>
    <row r="66" spans="1:7" x14ac:dyDescent="0.25">
      <c r="A66" s="17" t="s">
        <v>209</v>
      </c>
      <c r="B66" s="21">
        <v>0</v>
      </c>
      <c r="C66" s="21">
        <v>971610</v>
      </c>
      <c r="D66" s="21">
        <v>971610</v>
      </c>
      <c r="E66" s="21">
        <v>971610</v>
      </c>
      <c r="F66" s="21">
        <v>971610</v>
      </c>
      <c r="G66" s="18">
        <v>0</v>
      </c>
    </row>
    <row r="67" spans="1:7" x14ac:dyDescent="0.25">
      <c r="A67" s="17" t="s">
        <v>210</v>
      </c>
      <c r="B67" s="21">
        <v>500000</v>
      </c>
      <c r="C67" s="21">
        <v>180000</v>
      </c>
      <c r="D67" s="21">
        <v>680000</v>
      </c>
      <c r="E67" s="21">
        <v>680000</v>
      </c>
      <c r="F67" s="21">
        <v>680000</v>
      </c>
      <c r="G67" s="18">
        <v>0</v>
      </c>
    </row>
    <row r="68" spans="1:7" x14ac:dyDescent="0.25">
      <c r="A68" s="17" t="s">
        <v>211</v>
      </c>
      <c r="B68" s="21">
        <v>0</v>
      </c>
      <c r="C68" s="21">
        <v>0</v>
      </c>
      <c r="D68" s="21">
        <v>0</v>
      </c>
      <c r="E68" s="21">
        <v>0</v>
      </c>
      <c r="F68" s="21">
        <v>0</v>
      </c>
      <c r="G68" s="18">
        <v>0</v>
      </c>
    </row>
    <row r="69" spans="1:7" x14ac:dyDescent="0.25">
      <c r="A69" s="17" t="s">
        <v>212</v>
      </c>
      <c r="B69" s="21">
        <v>3000000</v>
      </c>
      <c r="C69" s="21">
        <v>-3000000</v>
      </c>
      <c r="D69" s="21">
        <v>0</v>
      </c>
      <c r="E69" s="21">
        <v>0</v>
      </c>
      <c r="F69" s="21">
        <v>0</v>
      </c>
      <c r="G69" s="18">
        <v>0</v>
      </c>
    </row>
    <row r="70" spans="1:7" x14ac:dyDescent="0.25">
      <c r="A70" s="15" t="s">
        <v>213</v>
      </c>
      <c r="B70" s="102">
        <v>3658066849</v>
      </c>
      <c r="C70" s="102">
        <v>62200537.140000001</v>
      </c>
      <c r="D70" s="102">
        <v>3720267386.1399999</v>
      </c>
      <c r="E70" s="102">
        <v>3720267370.0500002</v>
      </c>
      <c r="F70" s="102">
        <v>3720267370.0500002</v>
      </c>
      <c r="G70" s="16">
        <v>16.09</v>
      </c>
    </row>
    <row r="71" spans="1:7" x14ac:dyDescent="0.25">
      <c r="A71" s="17" t="s">
        <v>214</v>
      </c>
      <c r="B71" s="21">
        <v>3424035394</v>
      </c>
      <c r="C71" s="21">
        <v>73560847.540000007</v>
      </c>
      <c r="D71" s="21">
        <v>3497596241.54</v>
      </c>
      <c r="E71" s="21">
        <v>3497596228.8200002</v>
      </c>
      <c r="F71" s="21">
        <v>3497596228.8200002</v>
      </c>
      <c r="G71" s="18">
        <v>12.72</v>
      </c>
    </row>
    <row r="72" spans="1:7" x14ac:dyDescent="0.25">
      <c r="A72" s="17" t="s">
        <v>215</v>
      </c>
      <c r="B72" s="21">
        <v>0</v>
      </c>
      <c r="C72" s="21">
        <v>0</v>
      </c>
      <c r="D72" s="21">
        <v>0</v>
      </c>
      <c r="E72" s="21">
        <v>0</v>
      </c>
      <c r="F72" s="21">
        <v>0</v>
      </c>
      <c r="G72" s="18">
        <v>0</v>
      </c>
    </row>
    <row r="73" spans="1:7" x14ac:dyDescent="0.25">
      <c r="A73" s="17" t="s">
        <v>216</v>
      </c>
      <c r="B73" s="21">
        <v>234031455</v>
      </c>
      <c r="C73" s="21">
        <v>-11360310.4</v>
      </c>
      <c r="D73" s="21">
        <v>222671144.59999999</v>
      </c>
      <c r="E73" s="21">
        <v>222671141.22999999</v>
      </c>
      <c r="F73" s="21">
        <v>222671141.22999999</v>
      </c>
      <c r="G73" s="18">
        <v>3.37</v>
      </c>
    </row>
    <row r="74" spans="1:7" x14ac:dyDescent="0.25">
      <c r="A74" s="15" t="s">
        <v>217</v>
      </c>
      <c r="B74" s="102">
        <v>324781928</v>
      </c>
      <c r="C74" s="102">
        <v>317612116.86000001</v>
      </c>
      <c r="D74" s="102">
        <v>642394044.86000001</v>
      </c>
      <c r="E74" s="102">
        <v>642394044.86000001</v>
      </c>
      <c r="F74" s="102">
        <v>642394044.86000001</v>
      </c>
      <c r="G74" s="16">
        <v>0</v>
      </c>
    </row>
    <row r="75" spans="1:7" x14ac:dyDescent="0.25">
      <c r="A75" s="17" t="s">
        <v>218</v>
      </c>
      <c r="B75" s="21">
        <v>50000000</v>
      </c>
      <c r="C75" s="21">
        <v>580261809.22000003</v>
      </c>
      <c r="D75" s="21">
        <v>630261809.22000003</v>
      </c>
      <c r="E75" s="21">
        <v>630261809.22000003</v>
      </c>
      <c r="F75" s="21">
        <v>630261809.22000003</v>
      </c>
      <c r="G75" s="18">
        <v>0</v>
      </c>
    </row>
    <row r="76" spans="1:7" x14ac:dyDescent="0.25">
      <c r="A76" s="17" t="s">
        <v>219</v>
      </c>
      <c r="B76" s="21">
        <v>120944848</v>
      </c>
      <c r="C76" s="21">
        <v>-119689889.7</v>
      </c>
      <c r="D76" s="21">
        <v>1254958.3</v>
      </c>
      <c r="E76" s="21">
        <v>1254958.3</v>
      </c>
      <c r="F76" s="21">
        <v>1254958.3</v>
      </c>
      <c r="G76" s="18">
        <v>0</v>
      </c>
    </row>
    <row r="77" spans="1:7" x14ac:dyDescent="0.25">
      <c r="A77" s="17" t="s">
        <v>220</v>
      </c>
      <c r="B77" s="21">
        <v>0</v>
      </c>
      <c r="C77" s="21">
        <v>0</v>
      </c>
      <c r="D77" s="21">
        <v>0</v>
      </c>
      <c r="E77" s="21">
        <v>0</v>
      </c>
      <c r="F77" s="21">
        <v>0</v>
      </c>
      <c r="G77" s="18">
        <v>0</v>
      </c>
    </row>
    <row r="78" spans="1:7" x14ac:dyDescent="0.25">
      <c r="A78" s="17" t="s">
        <v>221</v>
      </c>
      <c r="B78" s="21">
        <v>3837080</v>
      </c>
      <c r="C78" s="21">
        <v>-258063.2</v>
      </c>
      <c r="D78" s="21">
        <v>3579016.8</v>
      </c>
      <c r="E78" s="21">
        <v>3579016.8</v>
      </c>
      <c r="F78" s="21">
        <v>3579016.8</v>
      </c>
      <c r="G78" s="18">
        <v>0</v>
      </c>
    </row>
    <row r="79" spans="1:7" x14ac:dyDescent="0.25">
      <c r="A79" s="17" t="s">
        <v>222</v>
      </c>
      <c r="B79" s="21">
        <v>0</v>
      </c>
      <c r="C79" s="21">
        <v>7298260.54</v>
      </c>
      <c r="D79" s="21">
        <v>7298260.54</v>
      </c>
      <c r="E79" s="21">
        <v>7298260.54</v>
      </c>
      <c r="F79" s="21">
        <v>7298260.54</v>
      </c>
      <c r="G79" s="18">
        <v>0</v>
      </c>
    </row>
    <row r="80" spans="1:7" x14ac:dyDescent="0.25">
      <c r="A80" s="17" t="s">
        <v>223</v>
      </c>
      <c r="B80" s="21">
        <v>0</v>
      </c>
      <c r="C80" s="21">
        <v>0</v>
      </c>
      <c r="D80" s="21">
        <v>0</v>
      </c>
      <c r="E80" s="21">
        <v>0</v>
      </c>
      <c r="F80" s="21">
        <v>0</v>
      </c>
      <c r="G80" s="18">
        <v>0</v>
      </c>
    </row>
    <row r="81" spans="1:7" x14ac:dyDescent="0.25">
      <c r="A81" s="17" t="s">
        <v>224</v>
      </c>
      <c r="B81" s="21">
        <v>150000000</v>
      </c>
      <c r="C81" s="21">
        <v>-150000000</v>
      </c>
      <c r="D81" s="21">
        <v>0</v>
      </c>
      <c r="E81" s="21">
        <v>0</v>
      </c>
      <c r="F81" s="21">
        <v>0</v>
      </c>
      <c r="G81" s="18">
        <v>0</v>
      </c>
    </row>
    <row r="82" spans="1:7" x14ac:dyDescent="0.25">
      <c r="A82" s="77"/>
      <c r="B82" s="11"/>
      <c r="C82" s="11"/>
      <c r="D82" s="11"/>
      <c r="E82" s="11"/>
      <c r="F82" s="11"/>
      <c r="G82" s="19"/>
    </row>
    <row r="83" spans="1:7" x14ac:dyDescent="0.25">
      <c r="A83" s="31" t="s">
        <v>225</v>
      </c>
      <c r="B83" s="5">
        <v>19106462581</v>
      </c>
      <c r="C83" s="5">
        <v>300033051.67000002</v>
      </c>
      <c r="D83" s="5">
        <v>19406495632.669998</v>
      </c>
      <c r="E83" s="5">
        <v>19381674666.349998</v>
      </c>
      <c r="F83" s="5">
        <v>19380303613.150002</v>
      </c>
      <c r="G83" s="20">
        <v>24820966.32</v>
      </c>
    </row>
    <row r="84" spans="1:7" x14ac:dyDescent="0.25">
      <c r="A84" s="15" t="s">
        <v>153</v>
      </c>
      <c r="B84" s="102">
        <v>7621189144</v>
      </c>
      <c r="C84" s="102">
        <v>109352221.59999999</v>
      </c>
      <c r="D84" s="102">
        <v>7730541365.6000004</v>
      </c>
      <c r="E84" s="102">
        <v>7730541365.6000004</v>
      </c>
      <c r="F84" s="102">
        <v>7730541365.6000004</v>
      </c>
      <c r="G84" s="16">
        <v>0</v>
      </c>
    </row>
    <row r="85" spans="1:7" x14ac:dyDescent="0.25">
      <c r="A85" s="17" t="s">
        <v>154</v>
      </c>
      <c r="B85" s="21">
        <v>4046811974</v>
      </c>
      <c r="C85" s="21">
        <v>116176584.90000001</v>
      </c>
      <c r="D85" s="21">
        <v>4162988558.9000001</v>
      </c>
      <c r="E85" s="21">
        <v>4162988558.9000001</v>
      </c>
      <c r="F85" s="21">
        <v>4162988558.9000001</v>
      </c>
      <c r="G85" s="18">
        <v>0</v>
      </c>
    </row>
    <row r="86" spans="1:7" x14ac:dyDescent="0.25">
      <c r="A86" s="17" t="s">
        <v>155</v>
      </c>
      <c r="B86" s="21">
        <v>338908421</v>
      </c>
      <c r="C86" s="21">
        <v>-168979226.83000001</v>
      </c>
      <c r="D86" s="21">
        <v>169929194.16999999</v>
      </c>
      <c r="E86" s="21">
        <v>169929194.16999999</v>
      </c>
      <c r="F86" s="21">
        <v>169929194.16999999</v>
      </c>
      <c r="G86" s="18">
        <v>0</v>
      </c>
    </row>
    <row r="87" spans="1:7" x14ac:dyDescent="0.25">
      <c r="A87" s="17" t="s">
        <v>156</v>
      </c>
      <c r="B87" s="21">
        <v>715287565</v>
      </c>
      <c r="C87" s="21">
        <v>162879662.30000001</v>
      </c>
      <c r="D87" s="21">
        <v>878167227.29999995</v>
      </c>
      <c r="E87" s="21">
        <v>878167227.29999995</v>
      </c>
      <c r="F87" s="21">
        <v>878167227.29999995</v>
      </c>
      <c r="G87" s="18">
        <v>0</v>
      </c>
    </row>
    <row r="88" spans="1:7" x14ac:dyDescent="0.25">
      <c r="A88" s="17" t="s">
        <v>157</v>
      </c>
      <c r="B88" s="21">
        <v>660837800</v>
      </c>
      <c r="C88" s="21">
        <v>21495220.190000001</v>
      </c>
      <c r="D88" s="21">
        <v>682333020.19000006</v>
      </c>
      <c r="E88" s="21">
        <v>682333020.19000006</v>
      </c>
      <c r="F88" s="21">
        <v>682333020.19000006</v>
      </c>
      <c r="G88" s="18">
        <v>0</v>
      </c>
    </row>
    <row r="89" spans="1:7" x14ac:dyDescent="0.25">
      <c r="A89" s="17" t="s">
        <v>158</v>
      </c>
      <c r="B89" s="21">
        <v>668076871</v>
      </c>
      <c r="C89" s="21">
        <v>118193957.7</v>
      </c>
      <c r="D89" s="21">
        <v>786270828.70000005</v>
      </c>
      <c r="E89" s="21">
        <v>786270828.70000005</v>
      </c>
      <c r="F89" s="21">
        <v>786270828.70000005</v>
      </c>
      <c r="G89" s="18">
        <v>0</v>
      </c>
    </row>
    <row r="90" spans="1:7" x14ac:dyDescent="0.25">
      <c r="A90" s="17" t="s">
        <v>159</v>
      </c>
      <c r="B90" s="21">
        <v>152423419</v>
      </c>
      <c r="C90" s="21">
        <v>-152423419</v>
      </c>
      <c r="D90" s="21">
        <v>0</v>
      </c>
      <c r="E90" s="21">
        <v>0</v>
      </c>
      <c r="F90" s="21">
        <v>0</v>
      </c>
      <c r="G90" s="18">
        <v>0</v>
      </c>
    </row>
    <row r="91" spans="1:7" x14ac:dyDescent="0.25">
      <c r="A91" s="17" t="s">
        <v>160</v>
      </c>
      <c r="B91" s="21">
        <v>1038843094</v>
      </c>
      <c r="C91" s="21">
        <v>12009442.34</v>
      </c>
      <c r="D91" s="21">
        <v>1050852536.34</v>
      </c>
      <c r="E91" s="21">
        <v>1050852536.34</v>
      </c>
      <c r="F91" s="21">
        <v>1050852536.34</v>
      </c>
      <c r="G91" s="18">
        <v>0</v>
      </c>
    </row>
    <row r="92" spans="1:7" x14ac:dyDescent="0.25">
      <c r="A92" s="15" t="s">
        <v>161</v>
      </c>
      <c r="B92" s="102">
        <v>87143204</v>
      </c>
      <c r="C92" s="102">
        <v>22086752.670000002</v>
      </c>
      <c r="D92" s="102">
        <v>109229956.67</v>
      </c>
      <c r="E92" s="102">
        <v>109229956.67</v>
      </c>
      <c r="F92" s="102">
        <v>109088609.79000001</v>
      </c>
      <c r="G92" s="16">
        <v>0</v>
      </c>
    </row>
    <row r="93" spans="1:7" x14ac:dyDescent="0.25">
      <c r="A93" s="17" t="s">
        <v>162</v>
      </c>
      <c r="B93" s="21">
        <v>67185995</v>
      </c>
      <c r="C93" s="21">
        <v>18179356.399999999</v>
      </c>
      <c r="D93" s="21">
        <v>85365351.400000006</v>
      </c>
      <c r="E93" s="21">
        <v>85365351.400000006</v>
      </c>
      <c r="F93" s="21">
        <v>85227455.519999996</v>
      </c>
      <c r="G93" s="18">
        <v>0</v>
      </c>
    </row>
    <row r="94" spans="1:7" x14ac:dyDescent="0.25">
      <c r="A94" s="17" t="s">
        <v>163</v>
      </c>
      <c r="B94" s="21">
        <v>4845005</v>
      </c>
      <c r="C94" s="21">
        <v>-580283.04</v>
      </c>
      <c r="D94" s="21">
        <v>4264721.96</v>
      </c>
      <c r="E94" s="21">
        <v>4264721.96</v>
      </c>
      <c r="F94" s="21">
        <v>4264721.96</v>
      </c>
      <c r="G94" s="18">
        <v>0</v>
      </c>
    </row>
    <row r="95" spans="1:7" x14ac:dyDescent="0.25">
      <c r="A95" s="17" t="s">
        <v>164</v>
      </c>
      <c r="B95" s="21">
        <v>0</v>
      </c>
      <c r="C95" s="21">
        <v>0</v>
      </c>
      <c r="D95" s="21">
        <v>0</v>
      </c>
      <c r="E95" s="21">
        <v>0</v>
      </c>
      <c r="F95" s="21">
        <v>0</v>
      </c>
      <c r="G95" s="18">
        <v>0</v>
      </c>
    </row>
    <row r="96" spans="1:7" x14ac:dyDescent="0.25">
      <c r="A96" s="17" t="s">
        <v>165</v>
      </c>
      <c r="B96" s="21">
        <v>488811</v>
      </c>
      <c r="C96" s="21">
        <v>649986.06999999995</v>
      </c>
      <c r="D96" s="21">
        <v>1138797.07</v>
      </c>
      <c r="E96" s="21">
        <v>1138797.07</v>
      </c>
      <c r="F96" s="21">
        <v>1138797.07</v>
      </c>
      <c r="G96" s="18">
        <v>0</v>
      </c>
    </row>
    <row r="97" spans="1:7" x14ac:dyDescent="0.25">
      <c r="A97" s="17" t="s">
        <v>166</v>
      </c>
      <c r="B97" s="21">
        <v>283049</v>
      </c>
      <c r="C97" s="21">
        <v>1357606.43</v>
      </c>
      <c r="D97" s="21">
        <v>1640655.43</v>
      </c>
      <c r="E97" s="21">
        <v>1640655.43</v>
      </c>
      <c r="F97" s="21">
        <v>1637204.43</v>
      </c>
      <c r="G97" s="18">
        <v>0</v>
      </c>
    </row>
    <row r="98" spans="1:7" x14ac:dyDescent="0.25">
      <c r="A98" s="17" t="s">
        <v>167</v>
      </c>
      <c r="B98" s="21">
        <v>13469407</v>
      </c>
      <c r="C98" s="21">
        <v>-1880000.6</v>
      </c>
      <c r="D98" s="21">
        <v>11589406.4</v>
      </c>
      <c r="E98" s="21">
        <v>11589406.4</v>
      </c>
      <c r="F98" s="21">
        <v>11589406.4</v>
      </c>
      <c r="G98" s="18">
        <v>0</v>
      </c>
    </row>
    <row r="99" spans="1:7" x14ac:dyDescent="0.25">
      <c r="A99" s="17" t="s">
        <v>168</v>
      </c>
      <c r="B99" s="21">
        <v>774735</v>
      </c>
      <c r="C99" s="21">
        <v>2401002.5099999998</v>
      </c>
      <c r="D99" s="21">
        <v>3175737.51</v>
      </c>
      <c r="E99" s="21">
        <v>3175737.51</v>
      </c>
      <c r="F99" s="21">
        <v>3175737.51</v>
      </c>
      <c r="G99" s="18">
        <v>0</v>
      </c>
    </row>
    <row r="100" spans="1:7" x14ac:dyDescent="0.25">
      <c r="A100" s="17" t="s">
        <v>169</v>
      </c>
      <c r="B100" s="21">
        <v>0</v>
      </c>
      <c r="C100" s="21">
        <v>0</v>
      </c>
      <c r="D100" s="21">
        <v>0</v>
      </c>
      <c r="E100" s="21">
        <v>0</v>
      </c>
      <c r="F100" s="21">
        <v>0</v>
      </c>
      <c r="G100" s="18">
        <v>0</v>
      </c>
    </row>
    <row r="101" spans="1:7" x14ac:dyDescent="0.25">
      <c r="A101" s="17" t="s">
        <v>170</v>
      </c>
      <c r="B101" s="21">
        <v>96202</v>
      </c>
      <c r="C101" s="21">
        <v>1959084.9</v>
      </c>
      <c r="D101" s="21">
        <v>2055286.9</v>
      </c>
      <c r="E101" s="21">
        <v>2055286.9</v>
      </c>
      <c r="F101" s="21">
        <v>2055286.9</v>
      </c>
      <c r="G101" s="18">
        <v>0</v>
      </c>
    </row>
    <row r="102" spans="1:7" x14ac:dyDescent="0.25">
      <c r="A102" s="15" t="s">
        <v>171</v>
      </c>
      <c r="B102" s="102">
        <v>373564395</v>
      </c>
      <c r="C102" s="102">
        <v>-110911271.95</v>
      </c>
      <c r="D102" s="102">
        <v>262653123.05000001</v>
      </c>
      <c r="E102" s="102">
        <v>262650646.90000001</v>
      </c>
      <c r="F102" s="102">
        <v>261599336.97999999</v>
      </c>
      <c r="G102" s="16">
        <v>2476.15</v>
      </c>
    </row>
    <row r="103" spans="1:7" x14ac:dyDescent="0.25">
      <c r="A103" s="17" t="s">
        <v>172</v>
      </c>
      <c r="B103" s="21">
        <v>135792211</v>
      </c>
      <c r="C103" s="21">
        <v>-68957714.120000005</v>
      </c>
      <c r="D103" s="21">
        <v>66834496.880000003</v>
      </c>
      <c r="E103" s="21">
        <v>66834496.880000003</v>
      </c>
      <c r="F103" s="21">
        <v>66834496.880000003</v>
      </c>
      <c r="G103" s="18">
        <v>0</v>
      </c>
    </row>
    <row r="104" spans="1:7" x14ac:dyDescent="0.25">
      <c r="A104" s="17" t="s">
        <v>173</v>
      </c>
      <c r="B104" s="21">
        <v>4522514</v>
      </c>
      <c r="C104" s="21">
        <v>3483799.26</v>
      </c>
      <c r="D104" s="21">
        <v>8006313.2599999998</v>
      </c>
      <c r="E104" s="21">
        <v>8006313.2599999998</v>
      </c>
      <c r="F104" s="21">
        <v>8006313.2599999998</v>
      </c>
      <c r="G104" s="18">
        <v>0</v>
      </c>
    </row>
    <row r="105" spans="1:7" x14ac:dyDescent="0.25">
      <c r="A105" s="17" t="s">
        <v>174</v>
      </c>
      <c r="B105" s="21">
        <v>53497083</v>
      </c>
      <c r="C105" s="21">
        <v>-609798.81000000006</v>
      </c>
      <c r="D105" s="21">
        <v>52887284.189999998</v>
      </c>
      <c r="E105" s="21">
        <v>52887284.189999998</v>
      </c>
      <c r="F105" s="21">
        <v>52481781.25</v>
      </c>
      <c r="G105" s="18">
        <v>0</v>
      </c>
    </row>
    <row r="106" spans="1:7" x14ac:dyDescent="0.25">
      <c r="A106" s="17" t="s">
        <v>175</v>
      </c>
      <c r="B106" s="21">
        <v>50904</v>
      </c>
      <c r="C106" s="21">
        <v>2068485.71</v>
      </c>
      <c r="D106" s="21">
        <v>2119389.71</v>
      </c>
      <c r="E106" s="21">
        <v>2119389.71</v>
      </c>
      <c r="F106" s="21">
        <v>2119389.71</v>
      </c>
      <c r="G106" s="18">
        <v>0</v>
      </c>
    </row>
    <row r="107" spans="1:7" x14ac:dyDescent="0.25">
      <c r="A107" s="17" t="s">
        <v>176</v>
      </c>
      <c r="B107" s="21">
        <v>172277209</v>
      </c>
      <c r="C107" s="21">
        <v>-48624449.380000003</v>
      </c>
      <c r="D107" s="21">
        <v>123652759.62</v>
      </c>
      <c r="E107" s="21">
        <v>123652759.62</v>
      </c>
      <c r="F107" s="21">
        <v>123069120.36</v>
      </c>
      <c r="G107" s="18">
        <v>0</v>
      </c>
    </row>
    <row r="108" spans="1:7" x14ac:dyDescent="0.25">
      <c r="A108" s="17" t="s">
        <v>177</v>
      </c>
      <c r="B108" s="21">
        <v>744519</v>
      </c>
      <c r="C108" s="21">
        <v>-667892.28</v>
      </c>
      <c r="D108" s="21">
        <v>76626.720000000001</v>
      </c>
      <c r="E108" s="21">
        <v>76626.720000000001</v>
      </c>
      <c r="F108" s="21">
        <v>37660</v>
      </c>
      <c r="G108" s="18">
        <v>0</v>
      </c>
    </row>
    <row r="109" spans="1:7" x14ac:dyDescent="0.25">
      <c r="A109" s="17" t="s">
        <v>178</v>
      </c>
      <c r="B109" s="21">
        <v>2382914</v>
      </c>
      <c r="C109" s="21">
        <v>-1980067.88</v>
      </c>
      <c r="D109" s="21">
        <v>402846.12</v>
      </c>
      <c r="E109" s="21">
        <v>402846.12</v>
      </c>
      <c r="F109" s="21">
        <v>402846.12</v>
      </c>
      <c r="G109" s="18">
        <v>0</v>
      </c>
    </row>
    <row r="110" spans="1:7" x14ac:dyDescent="0.25">
      <c r="A110" s="17" t="s">
        <v>179</v>
      </c>
      <c r="B110" s="21">
        <v>2506294</v>
      </c>
      <c r="C110" s="21">
        <v>-1471600.41</v>
      </c>
      <c r="D110" s="21">
        <v>1034693.59</v>
      </c>
      <c r="E110" s="21">
        <v>1034693.59</v>
      </c>
      <c r="F110" s="21">
        <v>1011493.59</v>
      </c>
      <c r="G110" s="18">
        <v>0</v>
      </c>
    </row>
    <row r="111" spans="1:7" x14ac:dyDescent="0.25">
      <c r="A111" s="17" t="s">
        <v>180</v>
      </c>
      <c r="B111" s="21">
        <v>1790747</v>
      </c>
      <c r="C111" s="21">
        <v>5847965.96</v>
      </c>
      <c r="D111" s="21">
        <v>7638712.96</v>
      </c>
      <c r="E111" s="21">
        <v>7636236.8099999996</v>
      </c>
      <c r="F111" s="21">
        <v>7636235.8099999996</v>
      </c>
      <c r="G111" s="18">
        <v>2476.15</v>
      </c>
    </row>
    <row r="112" spans="1:7" x14ac:dyDescent="0.25">
      <c r="A112" s="15" t="s">
        <v>181</v>
      </c>
      <c r="B112" s="102">
        <v>6948090104</v>
      </c>
      <c r="C112" s="102">
        <v>438509673.85000002</v>
      </c>
      <c r="D112" s="102">
        <v>7386599777.8500004</v>
      </c>
      <c r="E112" s="102">
        <v>7386599777.8500004</v>
      </c>
      <c r="F112" s="102">
        <v>7386599777.8500004</v>
      </c>
      <c r="G112" s="16">
        <v>0</v>
      </c>
    </row>
    <row r="113" spans="1:7" x14ac:dyDescent="0.25">
      <c r="A113" s="17" t="s">
        <v>182</v>
      </c>
      <c r="B113" s="21">
        <v>6918156298</v>
      </c>
      <c r="C113" s="21">
        <v>402852318.14999998</v>
      </c>
      <c r="D113" s="21">
        <v>7321008616.1499996</v>
      </c>
      <c r="E113" s="21">
        <v>7321008616.1499996</v>
      </c>
      <c r="F113" s="21">
        <v>7321008616.1499996</v>
      </c>
      <c r="G113" s="18">
        <v>0</v>
      </c>
    </row>
    <row r="114" spans="1:7" x14ac:dyDescent="0.25">
      <c r="A114" s="17" t="s">
        <v>183</v>
      </c>
      <c r="B114" s="21">
        <v>0</v>
      </c>
      <c r="C114" s="21">
        <v>0</v>
      </c>
      <c r="D114" s="21">
        <v>0</v>
      </c>
      <c r="E114" s="21">
        <v>0</v>
      </c>
      <c r="F114" s="21">
        <v>0</v>
      </c>
      <c r="G114" s="18">
        <v>0</v>
      </c>
    </row>
    <row r="115" spans="1:7" x14ac:dyDescent="0.25">
      <c r="A115" s="17" t="s">
        <v>184</v>
      </c>
      <c r="B115" s="21">
        <v>2013581</v>
      </c>
      <c r="C115" s="21">
        <v>41204835.899999999</v>
      </c>
      <c r="D115" s="21">
        <v>43218416.899999999</v>
      </c>
      <c r="E115" s="21">
        <v>43218416.899999999</v>
      </c>
      <c r="F115" s="21">
        <v>43218416.899999999</v>
      </c>
      <c r="G115" s="18">
        <v>0</v>
      </c>
    </row>
    <row r="116" spans="1:7" x14ac:dyDescent="0.25">
      <c r="A116" s="17" t="s">
        <v>185</v>
      </c>
      <c r="B116" s="21">
        <v>27920225</v>
      </c>
      <c r="C116" s="21">
        <v>-5547480.2000000002</v>
      </c>
      <c r="D116" s="21">
        <v>22372744.800000001</v>
      </c>
      <c r="E116" s="21">
        <v>22372744.800000001</v>
      </c>
      <c r="F116" s="21">
        <v>22372744.800000001</v>
      </c>
      <c r="G116" s="18">
        <v>0</v>
      </c>
    </row>
    <row r="117" spans="1:7" x14ac:dyDescent="0.25">
      <c r="A117" s="17" t="s">
        <v>186</v>
      </c>
      <c r="B117" s="21">
        <v>0</v>
      </c>
      <c r="C117" s="21">
        <v>0</v>
      </c>
      <c r="D117" s="21">
        <v>0</v>
      </c>
      <c r="E117" s="21">
        <v>0</v>
      </c>
      <c r="F117" s="21">
        <v>0</v>
      </c>
      <c r="G117" s="18">
        <v>0</v>
      </c>
    </row>
    <row r="118" spans="1:7" x14ac:dyDescent="0.25">
      <c r="A118" s="17" t="s">
        <v>187</v>
      </c>
      <c r="B118" s="21">
        <v>0</v>
      </c>
      <c r="C118" s="21">
        <v>0</v>
      </c>
      <c r="D118" s="21">
        <v>0</v>
      </c>
      <c r="E118" s="21">
        <v>0</v>
      </c>
      <c r="F118" s="21">
        <v>0</v>
      </c>
      <c r="G118" s="18">
        <v>0</v>
      </c>
    </row>
    <row r="119" spans="1:7" x14ac:dyDescent="0.25">
      <c r="A119" s="17" t="s">
        <v>188</v>
      </c>
      <c r="B119" s="21">
        <v>0</v>
      </c>
      <c r="C119" s="21">
        <v>0</v>
      </c>
      <c r="D119" s="21">
        <v>0</v>
      </c>
      <c r="E119" s="21">
        <v>0</v>
      </c>
      <c r="F119" s="21">
        <v>0</v>
      </c>
      <c r="G119" s="18">
        <v>0</v>
      </c>
    </row>
    <row r="120" spans="1:7" x14ac:dyDescent="0.25">
      <c r="A120" s="17" t="s">
        <v>189</v>
      </c>
      <c r="B120" s="21">
        <v>0</v>
      </c>
      <c r="C120" s="21">
        <v>0</v>
      </c>
      <c r="D120" s="21">
        <v>0</v>
      </c>
      <c r="E120" s="21">
        <v>0</v>
      </c>
      <c r="F120" s="21">
        <v>0</v>
      </c>
      <c r="G120" s="18">
        <v>0</v>
      </c>
    </row>
    <row r="121" spans="1:7" x14ac:dyDescent="0.25">
      <c r="A121" s="17" t="s">
        <v>190</v>
      </c>
      <c r="B121" s="21">
        <v>0</v>
      </c>
      <c r="C121" s="21">
        <v>0</v>
      </c>
      <c r="D121" s="21">
        <v>0</v>
      </c>
      <c r="E121" s="21">
        <v>0</v>
      </c>
      <c r="F121" s="21">
        <v>0</v>
      </c>
      <c r="G121" s="18">
        <v>0</v>
      </c>
    </row>
    <row r="122" spans="1:7" x14ac:dyDescent="0.25">
      <c r="A122" s="15" t="s">
        <v>191</v>
      </c>
      <c r="B122" s="102">
        <v>2727491</v>
      </c>
      <c r="C122" s="102">
        <v>-1104907.71</v>
      </c>
      <c r="D122" s="102">
        <v>1622583.29</v>
      </c>
      <c r="E122" s="102">
        <v>1622583.29</v>
      </c>
      <c r="F122" s="102">
        <v>1444186.89</v>
      </c>
      <c r="G122" s="16">
        <v>0</v>
      </c>
    </row>
    <row r="123" spans="1:7" x14ac:dyDescent="0.25">
      <c r="A123" s="17" t="s">
        <v>192</v>
      </c>
      <c r="B123" s="21">
        <v>1665688</v>
      </c>
      <c r="C123" s="21">
        <v>-272876.88</v>
      </c>
      <c r="D123" s="21">
        <v>1392811.12</v>
      </c>
      <c r="E123" s="21">
        <v>1392811.12</v>
      </c>
      <c r="F123" s="21">
        <v>1214414.72</v>
      </c>
      <c r="G123" s="18">
        <v>0</v>
      </c>
    </row>
    <row r="124" spans="1:7" x14ac:dyDescent="0.25">
      <c r="A124" s="17" t="s">
        <v>193</v>
      </c>
      <c r="B124" s="21">
        <v>657885</v>
      </c>
      <c r="C124" s="21">
        <v>-538046.05000000005</v>
      </c>
      <c r="D124" s="21">
        <v>119838.95</v>
      </c>
      <c r="E124" s="21">
        <v>119838.95</v>
      </c>
      <c r="F124" s="21">
        <v>119838.95</v>
      </c>
      <c r="G124" s="18">
        <v>0</v>
      </c>
    </row>
    <row r="125" spans="1:7" x14ac:dyDescent="0.25">
      <c r="A125" s="17" t="s">
        <v>194</v>
      </c>
      <c r="B125" s="21">
        <v>117178</v>
      </c>
      <c r="C125" s="21">
        <v>-59744.77</v>
      </c>
      <c r="D125" s="21">
        <v>57433.23</v>
      </c>
      <c r="E125" s="21">
        <v>57433.23</v>
      </c>
      <c r="F125" s="21">
        <v>57433.23</v>
      </c>
      <c r="G125" s="18">
        <v>0</v>
      </c>
    </row>
    <row r="126" spans="1:7" x14ac:dyDescent="0.25">
      <c r="A126" s="17" t="s">
        <v>195</v>
      </c>
      <c r="B126" s="21">
        <v>0</v>
      </c>
      <c r="C126" s="21">
        <v>0</v>
      </c>
      <c r="D126" s="21">
        <v>0</v>
      </c>
      <c r="E126" s="21">
        <v>0</v>
      </c>
      <c r="F126" s="21">
        <v>0</v>
      </c>
      <c r="G126" s="18">
        <v>0</v>
      </c>
    </row>
    <row r="127" spans="1:7" x14ac:dyDescent="0.25">
      <c r="A127" s="17" t="s">
        <v>196</v>
      </c>
      <c r="B127" s="21">
        <v>0</v>
      </c>
      <c r="C127" s="21">
        <v>0</v>
      </c>
      <c r="D127" s="21">
        <v>0</v>
      </c>
      <c r="E127" s="21">
        <v>0</v>
      </c>
      <c r="F127" s="21">
        <v>0</v>
      </c>
      <c r="G127" s="18">
        <v>0</v>
      </c>
    </row>
    <row r="128" spans="1:7" x14ac:dyDescent="0.25">
      <c r="A128" s="17" t="s">
        <v>197</v>
      </c>
      <c r="B128" s="21">
        <v>267239</v>
      </c>
      <c r="C128" s="21">
        <v>-214739.01</v>
      </c>
      <c r="D128" s="21">
        <v>52499.99</v>
      </c>
      <c r="E128" s="21">
        <v>52499.99</v>
      </c>
      <c r="F128" s="21">
        <v>52499.99</v>
      </c>
      <c r="G128" s="18">
        <v>0</v>
      </c>
    </row>
    <row r="129" spans="1:7" x14ac:dyDescent="0.25">
      <c r="A129" s="17" t="s">
        <v>198</v>
      </c>
      <c r="B129" s="21">
        <v>0</v>
      </c>
      <c r="C129" s="21">
        <v>0</v>
      </c>
      <c r="D129" s="21">
        <v>0</v>
      </c>
      <c r="E129" s="21">
        <v>0</v>
      </c>
      <c r="F129" s="21">
        <v>0</v>
      </c>
      <c r="G129" s="18">
        <v>0</v>
      </c>
    </row>
    <row r="130" spans="1:7" x14ac:dyDescent="0.25">
      <c r="A130" s="17" t="s">
        <v>199</v>
      </c>
      <c r="B130" s="21">
        <v>0</v>
      </c>
      <c r="C130" s="21">
        <v>0</v>
      </c>
      <c r="D130" s="21">
        <v>0</v>
      </c>
      <c r="E130" s="21">
        <v>0</v>
      </c>
      <c r="F130" s="21">
        <v>0</v>
      </c>
      <c r="G130" s="18">
        <v>0</v>
      </c>
    </row>
    <row r="131" spans="1:7" x14ac:dyDescent="0.25">
      <c r="A131" s="17" t="s">
        <v>200</v>
      </c>
      <c r="B131" s="21">
        <v>19501</v>
      </c>
      <c r="C131" s="21">
        <v>-19501</v>
      </c>
      <c r="D131" s="21">
        <v>0</v>
      </c>
      <c r="E131" s="21">
        <v>0</v>
      </c>
      <c r="F131" s="21">
        <v>0</v>
      </c>
      <c r="G131" s="18">
        <v>0</v>
      </c>
    </row>
    <row r="132" spans="1:7" x14ac:dyDescent="0.25">
      <c r="A132" s="15" t="s">
        <v>201</v>
      </c>
      <c r="B132" s="102">
        <v>112523319</v>
      </c>
      <c r="C132" s="102">
        <v>-10740522.609999999</v>
      </c>
      <c r="D132" s="102">
        <v>101782796.39</v>
      </c>
      <c r="E132" s="102">
        <v>76964306.219999999</v>
      </c>
      <c r="F132" s="102">
        <v>76964306.219999999</v>
      </c>
      <c r="G132" s="16">
        <v>24818490.170000002</v>
      </c>
    </row>
    <row r="133" spans="1:7" x14ac:dyDescent="0.25">
      <c r="A133" s="17" t="s">
        <v>202</v>
      </c>
      <c r="B133" s="21">
        <v>0</v>
      </c>
      <c r="C133" s="21">
        <v>99902796.390000001</v>
      </c>
      <c r="D133" s="21">
        <v>99902796.390000001</v>
      </c>
      <c r="E133" s="21">
        <v>75084306.219999999</v>
      </c>
      <c r="F133" s="21">
        <v>75084306.219999999</v>
      </c>
      <c r="G133" s="18">
        <v>24818490.170000002</v>
      </c>
    </row>
    <row r="134" spans="1:7" x14ac:dyDescent="0.25">
      <c r="A134" s="17" t="s">
        <v>203</v>
      </c>
      <c r="B134" s="21">
        <v>112523319</v>
      </c>
      <c r="C134" s="21">
        <v>-110643319</v>
      </c>
      <c r="D134" s="21">
        <v>1880000</v>
      </c>
      <c r="E134" s="21">
        <v>1880000</v>
      </c>
      <c r="F134" s="21">
        <v>1880000</v>
      </c>
      <c r="G134" s="18">
        <v>0</v>
      </c>
    </row>
    <row r="135" spans="1:7" x14ac:dyDescent="0.25">
      <c r="A135" s="17" t="s">
        <v>204</v>
      </c>
      <c r="B135" s="21">
        <v>0</v>
      </c>
      <c r="C135" s="21">
        <v>0</v>
      </c>
      <c r="D135" s="21">
        <v>0</v>
      </c>
      <c r="E135" s="21">
        <v>0</v>
      </c>
      <c r="F135" s="21">
        <v>0</v>
      </c>
      <c r="G135" s="18">
        <v>0</v>
      </c>
    </row>
    <row r="136" spans="1:7" x14ac:dyDescent="0.25">
      <c r="A136" s="15" t="s">
        <v>205</v>
      </c>
      <c r="B136" s="102">
        <v>0</v>
      </c>
      <c r="C136" s="102">
        <v>0</v>
      </c>
      <c r="D136" s="102">
        <v>0</v>
      </c>
      <c r="E136" s="102">
        <v>0</v>
      </c>
      <c r="F136" s="102">
        <v>0</v>
      </c>
      <c r="G136" s="16">
        <v>0</v>
      </c>
    </row>
    <row r="137" spans="1:7" x14ac:dyDescent="0.25">
      <c r="A137" s="17" t="s">
        <v>206</v>
      </c>
      <c r="B137" s="21">
        <v>0</v>
      </c>
      <c r="C137" s="21">
        <v>0</v>
      </c>
      <c r="D137" s="21">
        <v>0</v>
      </c>
      <c r="E137" s="21">
        <v>0</v>
      </c>
      <c r="F137" s="21">
        <v>0</v>
      </c>
      <c r="G137" s="18">
        <v>0</v>
      </c>
    </row>
    <row r="138" spans="1:7" x14ac:dyDescent="0.25">
      <c r="A138" s="17" t="s">
        <v>207</v>
      </c>
      <c r="B138" s="21">
        <v>0</v>
      </c>
      <c r="C138" s="21">
        <v>0</v>
      </c>
      <c r="D138" s="21">
        <v>0</v>
      </c>
      <c r="E138" s="21">
        <v>0</v>
      </c>
      <c r="F138" s="21">
        <v>0</v>
      </c>
      <c r="G138" s="18">
        <v>0</v>
      </c>
    </row>
    <row r="139" spans="1:7" x14ac:dyDescent="0.25">
      <c r="A139" s="17" t="s">
        <v>208</v>
      </c>
      <c r="B139" s="21">
        <v>0</v>
      </c>
      <c r="C139" s="21">
        <v>0</v>
      </c>
      <c r="D139" s="21">
        <v>0</v>
      </c>
      <c r="E139" s="21">
        <v>0</v>
      </c>
      <c r="F139" s="21">
        <v>0</v>
      </c>
      <c r="G139" s="18">
        <v>0</v>
      </c>
    </row>
    <row r="140" spans="1:7" x14ac:dyDescent="0.25">
      <c r="A140" s="17" t="s">
        <v>209</v>
      </c>
      <c r="B140" s="21">
        <v>0</v>
      </c>
      <c r="C140" s="21">
        <v>0</v>
      </c>
      <c r="D140" s="21">
        <v>0</v>
      </c>
      <c r="E140" s="21">
        <v>0</v>
      </c>
      <c r="F140" s="21">
        <v>0</v>
      </c>
      <c r="G140" s="18">
        <v>0</v>
      </c>
    </row>
    <row r="141" spans="1:7" x14ac:dyDescent="0.25">
      <c r="A141" s="17" t="s">
        <v>210</v>
      </c>
      <c r="B141" s="21">
        <v>0</v>
      </c>
      <c r="C141" s="21">
        <v>0</v>
      </c>
      <c r="D141" s="21">
        <v>0</v>
      </c>
      <c r="E141" s="21">
        <v>0</v>
      </c>
      <c r="F141" s="21">
        <v>0</v>
      </c>
      <c r="G141" s="18">
        <v>0</v>
      </c>
    </row>
    <row r="142" spans="1:7" x14ac:dyDescent="0.25">
      <c r="A142" s="17" t="s">
        <v>211</v>
      </c>
      <c r="B142" s="21">
        <v>0</v>
      </c>
      <c r="C142" s="21">
        <v>0</v>
      </c>
      <c r="D142" s="21">
        <v>0</v>
      </c>
      <c r="E142" s="21">
        <v>0</v>
      </c>
      <c r="F142" s="21">
        <v>0</v>
      </c>
      <c r="G142" s="18">
        <v>0</v>
      </c>
    </row>
    <row r="143" spans="1:7" x14ac:dyDescent="0.25">
      <c r="A143" s="17" t="s">
        <v>212</v>
      </c>
      <c r="B143" s="21">
        <v>0</v>
      </c>
      <c r="C143" s="21">
        <v>0</v>
      </c>
      <c r="D143" s="21">
        <v>0</v>
      </c>
      <c r="E143" s="21">
        <v>0</v>
      </c>
      <c r="F143" s="21">
        <v>0</v>
      </c>
      <c r="G143" s="18">
        <v>0</v>
      </c>
    </row>
    <row r="144" spans="1:7" x14ac:dyDescent="0.25">
      <c r="A144" s="15" t="s">
        <v>213</v>
      </c>
      <c r="B144" s="102">
        <v>3103306379</v>
      </c>
      <c r="C144" s="102">
        <v>1825518.77</v>
      </c>
      <c r="D144" s="102">
        <v>3105131897.77</v>
      </c>
      <c r="E144" s="102">
        <v>3105131897.77</v>
      </c>
      <c r="F144" s="102">
        <v>3105131897.77</v>
      </c>
      <c r="G144" s="16">
        <v>0</v>
      </c>
    </row>
    <row r="145" spans="1:7" x14ac:dyDescent="0.25">
      <c r="A145" s="17" t="s">
        <v>214</v>
      </c>
      <c r="B145" s="21">
        <v>0</v>
      </c>
      <c r="C145" s="21">
        <v>0</v>
      </c>
      <c r="D145" s="21">
        <v>0</v>
      </c>
      <c r="E145" s="21">
        <v>0</v>
      </c>
      <c r="F145" s="21">
        <v>0</v>
      </c>
      <c r="G145" s="18">
        <v>0</v>
      </c>
    </row>
    <row r="146" spans="1:7" x14ac:dyDescent="0.25">
      <c r="A146" s="17" t="s">
        <v>215</v>
      </c>
      <c r="B146" s="21">
        <v>3103306379</v>
      </c>
      <c r="C146" s="21">
        <v>1825518.77</v>
      </c>
      <c r="D146" s="21">
        <v>3105131897.77</v>
      </c>
      <c r="E146" s="21">
        <v>3105131897.77</v>
      </c>
      <c r="F146" s="21">
        <v>3105131897.77</v>
      </c>
      <c r="G146" s="18">
        <v>0</v>
      </c>
    </row>
    <row r="147" spans="1:7" x14ac:dyDescent="0.25">
      <c r="A147" s="17" t="s">
        <v>216</v>
      </c>
      <c r="B147" s="21">
        <v>0</v>
      </c>
      <c r="C147" s="21">
        <v>0</v>
      </c>
      <c r="D147" s="21">
        <v>0</v>
      </c>
      <c r="E147" s="21">
        <v>0</v>
      </c>
      <c r="F147" s="21">
        <v>0</v>
      </c>
      <c r="G147" s="18">
        <v>0</v>
      </c>
    </row>
    <row r="148" spans="1:7" x14ac:dyDescent="0.25">
      <c r="A148" s="15" t="s">
        <v>217</v>
      </c>
      <c r="B148" s="102">
        <v>857918545</v>
      </c>
      <c r="C148" s="102">
        <v>-148984412.94999999</v>
      </c>
      <c r="D148" s="102">
        <v>708934132.04999995</v>
      </c>
      <c r="E148" s="102">
        <v>708934132.04999995</v>
      </c>
      <c r="F148" s="102">
        <v>708934132.04999995</v>
      </c>
      <c r="G148" s="16">
        <v>0</v>
      </c>
    </row>
    <row r="149" spans="1:7" x14ac:dyDescent="0.25">
      <c r="A149" s="17" t="s">
        <v>218</v>
      </c>
      <c r="B149" s="21">
        <v>456445461</v>
      </c>
      <c r="C149" s="21">
        <v>-116158495.63</v>
      </c>
      <c r="D149" s="21">
        <v>340286965.37</v>
      </c>
      <c r="E149" s="21">
        <v>340286965.37</v>
      </c>
      <c r="F149" s="21">
        <v>340286965.37</v>
      </c>
      <c r="G149" s="18">
        <v>0</v>
      </c>
    </row>
    <row r="150" spans="1:7" x14ac:dyDescent="0.25">
      <c r="A150" s="17" t="s">
        <v>219</v>
      </c>
      <c r="B150" s="21">
        <v>344685918</v>
      </c>
      <c r="C150" s="21">
        <v>-8814916.3599999994</v>
      </c>
      <c r="D150" s="21">
        <v>335871001.63999999</v>
      </c>
      <c r="E150" s="21">
        <v>335871001.63999999</v>
      </c>
      <c r="F150" s="21">
        <v>335871001.63999999</v>
      </c>
      <c r="G150" s="18">
        <v>0</v>
      </c>
    </row>
    <row r="151" spans="1:7" x14ac:dyDescent="0.25">
      <c r="A151" s="17" t="s">
        <v>220</v>
      </c>
      <c r="B151" s="21">
        <v>0</v>
      </c>
      <c r="C151" s="21">
        <v>0</v>
      </c>
      <c r="D151" s="21">
        <v>0</v>
      </c>
      <c r="E151" s="21">
        <v>0</v>
      </c>
      <c r="F151" s="21">
        <v>0</v>
      </c>
      <c r="G151" s="18">
        <v>0</v>
      </c>
    </row>
    <row r="152" spans="1:7" x14ac:dyDescent="0.25">
      <c r="A152" s="17" t="s">
        <v>221</v>
      </c>
      <c r="B152" s="21">
        <v>0</v>
      </c>
      <c r="C152" s="21">
        <v>0</v>
      </c>
      <c r="D152" s="21">
        <v>0</v>
      </c>
      <c r="E152" s="21">
        <v>0</v>
      </c>
      <c r="F152" s="21">
        <v>0</v>
      </c>
      <c r="G152" s="18">
        <v>0</v>
      </c>
    </row>
    <row r="153" spans="1:7" x14ac:dyDescent="0.25">
      <c r="A153" s="17" t="s">
        <v>222</v>
      </c>
      <c r="B153" s="21">
        <v>56787166</v>
      </c>
      <c r="C153" s="21">
        <v>-24011000.960000001</v>
      </c>
      <c r="D153" s="21">
        <v>32776165.039999999</v>
      </c>
      <c r="E153" s="21">
        <v>32776165.039999999</v>
      </c>
      <c r="F153" s="21">
        <v>32776165.039999999</v>
      </c>
      <c r="G153" s="18">
        <v>0</v>
      </c>
    </row>
    <row r="154" spans="1:7" x14ac:dyDescent="0.25">
      <c r="A154" s="17" t="s">
        <v>223</v>
      </c>
      <c r="B154" s="21">
        <v>0</v>
      </c>
      <c r="C154" s="21">
        <v>0</v>
      </c>
      <c r="D154" s="21">
        <v>0</v>
      </c>
      <c r="E154" s="21">
        <v>0</v>
      </c>
      <c r="F154" s="21">
        <v>0</v>
      </c>
      <c r="G154" s="18">
        <v>0</v>
      </c>
    </row>
    <row r="155" spans="1:7" x14ac:dyDescent="0.25">
      <c r="A155" s="17" t="s">
        <v>224</v>
      </c>
      <c r="B155" s="21">
        <v>0</v>
      </c>
      <c r="C155" s="21">
        <v>0</v>
      </c>
      <c r="D155" s="21">
        <v>0</v>
      </c>
      <c r="E155" s="21">
        <v>0</v>
      </c>
      <c r="F155" s="21">
        <v>0</v>
      </c>
      <c r="G155" s="18">
        <v>0</v>
      </c>
    </row>
    <row r="156" spans="1:7" x14ac:dyDescent="0.25">
      <c r="A156" s="71" t="s">
        <v>50</v>
      </c>
      <c r="B156" s="54">
        <v>41136103198</v>
      </c>
      <c r="C156" s="54">
        <v>-1227738019.4000001</v>
      </c>
      <c r="D156" s="54">
        <v>39908365178.599998</v>
      </c>
      <c r="E156" s="54">
        <v>39804690857.370003</v>
      </c>
      <c r="F156" s="54">
        <v>39559938645.480003</v>
      </c>
      <c r="G156" s="55">
        <v>103674321.23</v>
      </c>
    </row>
    <row r="157" spans="1:7" x14ac:dyDescent="0.25">
      <c r="A157" s="41" t="s">
        <v>1</v>
      </c>
    </row>
    <row r="159" spans="1:7" x14ac:dyDescent="0.25">
      <c r="C159" s="21"/>
      <c r="D159" s="21"/>
      <c r="E159" s="21"/>
      <c r="F159" s="21"/>
      <c r="G159" s="21"/>
    </row>
  </sheetData>
  <mergeCells count="8">
    <mergeCell ref="B7:F7"/>
    <mergeCell ref="G7:G8"/>
    <mergeCell ref="A7:A8"/>
    <mergeCell ref="A1:G1"/>
    <mergeCell ref="A2:G2"/>
    <mergeCell ref="A3:G3"/>
    <mergeCell ref="A4:G4"/>
    <mergeCell ref="A5:G5"/>
  </mergeCells>
  <printOptions horizontalCentered="1"/>
  <pageMargins left="0.78740157479861106" right="0.78740157479861106" top="1.9685039370000001" bottom="1.1811023621999999" header="0.3" footer="0.3"/>
  <pageSetup scale="60"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00"/>
  <sheetViews>
    <sheetView showGridLines="0" zoomScale="80" zoomScaleNormal="80" workbookViewId="0">
      <selection activeCell="A13" sqref="A13:A14"/>
    </sheetView>
  </sheetViews>
  <sheetFormatPr baseColWidth="10" defaultRowHeight="13.5" x14ac:dyDescent="0.25"/>
  <cols>
    <col min="1" max="1" width="126.42578125" style="41" bestFit="1" customWidth="1"/>
    <col min="2" max="7" width="20.7109375" style="41" customWidth="1"/>
    <col min="8" max="16384" width="11.42578125" style="41"/>
  </cols>
  <sheetData>
    <row r="1" spans="1:7" x14ac:dyDescent="0.25">
      <c r="A1" s="258" t="s">
        <v>0</v>
      </c>
      <c r="B1" s="259"/>
      <c r="C1" s="259"/>
      <c r="D1" s="259"/>
      <c r="E1" s="259"/>
      <c r="F1" s="259"/>
      <c r="G1" s="260"/>
    </row>
    <row r="2" spans="1:7" x14ac:dyDescent="0.25">
      <c r="A2" s="261" t="s">
        <v>3</v>
      </c>
      <c r="B2" s="262"/>
      <c r="C2" s="262"/>
      <c r="D2" s="262"/>
      <c r="E2" s="262"/>
      <c r="F2" s="262"/>
      <c r="G2" s="263"/>
    </row>
    <row r="3" spans="1:7" x14ac:dyDescent="0.25">
      <c r="A3" s="261" t="s">
        <v>51</v>
      </c>
      <c r="B3" s="262"/>
      <c r="C3" s="262"/>
      <c r="D3" s="262"/>
      <c r="E3" s="262"/>
      <c r="F3" s="262"/>
      <c r="G3" s="263"/>
    </row>
    <row r="4" spans="1:7" x14ac:dyDescent="0.25">
      <c r="A4" s="261" t="s">
        <v>546</v>
      </c>
      <c r="B4" s="262"/>
      <c r="C4" s="262"/>
      <c r="D4" s="262"/>
      <c r="E4" s="262"/>
      <c r="F4" s="262"/>
      <c r="G4" s="263"/>
    </row>
    <row r="5" spans="1:7" x14ac:dyDescent="0.25">
      <c r="A5" s="264" t="s">
        <v>2</v>
      </c>
      <c r="B5" s="265"/>
      <c r="C5" s="265"/>
      <c r="D5" s="265"/>
      <c r="E5" s="265"/>
      <c r="F5" s="265"/>
      <c r="G5" s="266"/>
    </row>
    <row r="6" spans="1:7" x14ac:dyDescent="0.25">
      <c r="A6" s="269" t="s">
        <v>530</v>
      </c>
      <c r="B6" s="231" t="s">
        <v>14</v>
      </c>
      <c r="C6" s="232"/>
      <c r="D6" s="232"/>
      <c r="E6" s="232"/>
      <c r="F6" s="232"/>
      <c r="G6" s="269" t="s">
        <v>10</v>
      </c>
    </row>
    <row r="7" spans="1:7" ht="27" x14ac:dyDescent="0.25">
      <c r="A7" s="270"/>
      <c r="B7" s="108" t="s">
        <v>6</v>
      </c>
      <c r="C7" s="56" t="s">
        <v>531</v>
      </c>
      <c r="D7" s="108" t="s">
        <v>7</v>
      </c>
      <c r="E7" s="56" t="s">
        <v>8</v>
      </c>
      <c r="F7" s="108" t="s">
        <v>9</v>
      </c>
      <c r="G7" s="270"/>
    </row>
    <row r="8" spans="1:7" x14ac:dyDescent="0.25">
      <c r="A8" s="31" t="s">
        <v>52</v>
      </c>
      <c r="B8" s="5">
        <v>22029640617</v>
      </c>
      <c r="C8" s="5">
        <v>-1527771071.0699999</v>
      </c>
      <c r="D8" s="5">
        <v>20501869545.93</v>
      </c>
      <c r="E8" s="5">
        <v>20423016191.02</v>
      </c>
      <c r="F8" s="5">
        <v>20179635032.330002</v>
      </c>
      <c r="G8" s="6">
        <v>78853354.909999996</v>
      </c>
    </row>
    <row r="9" spans="1:7" x14ac:dyDescent="0.25">
      <c r="A9" s="211" t="s">
        <v>53</v>
      </c>
      <c r="B9" s="9">
        <v>13668485823</v>
      </c>
      <c r="C9" s="9">
        <v>1032269065.4</v>
      </c>
      <c r="D9" s="9">
        <v>14700754888.4</v>
      </c>
      <c r="E9" s="9">
        <v>14628389686.290001</v>
      </c>
      <c r="F9" s="9">
        <v>14385008527.6</v>
      </c>
      <c r="G9" s="10">
        <v>72365202.109999999</v>
      </c>
    </row>
    <row r="10" spans="1:7" x14ac:dyDescent="0.25">
      <c r="A10" s="212" t="s">
        <v>54</v>
      </c>
      <c r="B10" s="7">
        <v>27916360</v>
      </c>
      <c r="C10" s="7">
        <v>2527709</v>
      </c>
      <c r="D10" s="7">
        <v>30444069</v>
      </c>
      <c r="E10" s="7">
        <v>30422450.280000001</v>
      </c>
      <c r="F10" s="7">
        <v>30217696.109999999</v>
      </c>
      <c r="G10" s="8">
        <v>21618.720000000001</v>
      </c>
    </row>
    <row r="11" spans="1:7" x14ac:dyDescent="0.25">
      <c r="A11" s="212" t="s">
        <v>55</v>
      </c>
      <c r="B11" s="7">
        <v>418340615</v>
      </c>
      <c r="C11" s="7">
        <v>-4798123.24</v>
      </c>
      <c r="D11" s="7">
        <v>413542491.75999999</v>
      </c>
      <c r="E11" s="7">
        <v>410356615.72000003</v>
      </c>
      <c r="F11" s="7">
        <v>407447433</v>
      </c>
      <c r="G11" s="8">
        <v>3185876.04</v>
      </c>
    </row>
    <row r="12" spans="1:7" x14ac:dyDescent="0.25">
      <c r="A12" s="212" t="s">
        <v>56</v>
      </c>
      <c r="B12" s="7">
        <v>13446119</v>
      </c>
      <c r="C12" s="7">
        <v>52685.440000000002</v>
      </c>
      <c r="D12" s="7">
        <v>13498804.439999999</v>
      </c>
      <c r="E12" s="7">
        <v>13357596.050000001</v>
      </c>
      <c r="F12" s="7">
        <v>13247264.85</v>
      </c>
      <c r="G12" s="8">
        <v>141208.39000000001</v>
      </c>
    </row>
    <row r="13" spans="1:7" x14ac:dyDescent="0.25">
      <c r="A13" s="212" t="s">
        <v>57</v>
      </c>
      <c r="B13" s="7">
        <v>2590990909</v>
      </c>
      <c r="C13" s="7">
        <v>804852260.25999999</v>
      </c>
      <c r="D13" s="7">
        <v>3395843169.2600002</v>
      </c>
      <c r="E13" s="7">
        <v>3371926574.46</v>
      </c>
      <c r="F13" s="7">
        <v>3254289430.9699998</v>
      </c>
      <c r="G13" s="8">
        <v>23916594.800000001</v>
      </c>
    </row>
    <row r="14" spans="1:7" x14ac:dyDescent="0.25">
      <c r="A14" s="212" t="s">
        <v>58</v>
      </c>
      <c r="B14" s="7">
        <v>2572244794</v>
      </c>
      <c r="C14" s="7">
        <v>-406733999.61000001</v>
      </c>
      <c r="D14" s="7">
        <v>2165510794.3899999</v>
      </c>
      <c r="E14" s="7">
        <v>2165430694.2600002</v>
      </c>
      <c r="F14" s="7">
        <v>2123230569.1199999</v>
      </c>
      <c r="G14" s="8">
        <v>80100.13</v>
      </c>
    </row>
    <row r="15" spans="1:7" x14ac:dyDescent="0.25">
      <c r="A15" s="212" t="s">
        <v>59</v>
      </c>
      <c r="B15" s="7">
        <v>399423742</v>
      </c>
      <c r="C15" s="7">
        <v>-15363360.93</v>
      </c>
      <c r="D15" s="7">
        <v>384060381.06999999</v>
      </c>
      <c r="E15" s="7">
        <v>381970787.94999999</v>
      </c>
      <c r="F15" s="7">
        <v>378896555.19999999</v>
      </c>
      <c r="G15" s="8">
        <v>2089593.12</v>
      </c>
    </row>
    <row r="16" spans="1:7" x14ac:dyDescent="0.25">
      <c r="A16" s="212" t="s">
        <v>60</v>
      </c>
      <c r="B16" s="7">
        <v>193747091</v>
      </c>
      <c r="C16" s="7">
        <v>162324729.22999999</v>
      </c>
      <c r="D16" s="7">
        <v>356071820.23000002</v>
      </c>
      <c r="E16" s="7">
        <v>353265181.70999998</v>
      </c>
      <c r="F16" s="7">
        <v>352250971.13</v>
      </c>
      <c r="G16" s="8">
        <v>2806638.52</v>
      </c>
    </row>
    <row r="17" spans="1:7" x14ac:dyDescent="0.25">
      <c r="A17" s="212" t="s">
        <v>61</v>
      </c>
      <c r="B17" s="7">
        <v>321303630</v>
      </c>
      <c r="C17" s="7">
        <v>-117937028.06</v>
      </c>
      <c r="D17" s="7">
        <v>203366601.94</v>
      </c>
      <c r="E17" s="7">
        <v>200930359.15000001</v>
      </c>
      <c r="F17" s="7">
        <v>200239649.00999999</v>
      </c>
      <c r="G17" s="8">
        <v>2436242.79</v>
      </c>
    </row>
    <row r="18" spans="1:7" x14ac:dyDescent="0.25">
      <c r="A18" s="212" t="s">
        <v>62</v>
      </c>
      <c r="B18" s="7">
        <v>60445664</v>
      </c>
      <c r="C18" s="7">
        <v>10931031.199999999</v>
      </c>
      <c r="D18" s="7">
        <v>71376695.200000003</v>
      </c>
      <c r="E18" s="7">
        <v>70165752.700000003</v>
      </c>
      <c r="F18" s="7">
        <v>62891228.729999997</v>
      </c>
      <c r="G18" s="8">
        <v>1210942.5</v>
      </c>
    </row>
    <row r="19" spans="1:7" x14ac:dyDescent="0.25">
      <c r="A19" s="212" t="s">
        <v>63</v>
      </c>
      <c r="B19" s="7">
        <v>51257781</v>
      </c>
      <c r="C19" s="7">
        <v>5704195.1900000004</v>
      </c>
      <c r="D19" s="7">
        <v>56961976.189999998</v>
      </c>
      <c r="E19" s="7">
        <v>55397271.770000003</v>
      </c>
      <c r="F19" s="7">
        <v>55039523.369999997</v>
      </c>
      <c r="G19" s="8">
        <v>1564704.42</v>
      </c>
    </row>
    <row r="20" spans="1:7" x14ac:dyDescent="0.25">
      <c r="A20" s="212" t="s">
        <v>64</v>
      </c>
      <c r="B20" s="7">
        <v>88312294</v>
      </c>
      <c r="C20" s="7">
        <v>13006819.35</v>
      </c>
      <c r="D20" s="7">
        <v>101319113.34999999</v>
      </c>
      <c r="E20" s="7">
        <v>100489339.03</v>
      </c>
      <c r="F20" s="7">
        <v>99081242.450000003</v>
      </c>
      <c r="G20" s="8">
        <v>829774.32</v>
      </c>
    </row>
    <row r="21" spans="1:7" x14ac:dyDescent="0.25">
      <c r="A21" s="212" t="s">
        <v>65</v>
      </c>
      <c r="B21" s="7">
        <v>435028572</v>
      </c>
      <c r="C21" s="7">
        <v>24853135.780000001</v>
      </c>
      <c r="D21" s="7">
        <v>459881707.77999997</v>
      </c>
      <c r="E21" s="7">
        <v>457808600.74000001</v>
      </c>
      <c r="F21" s="7">
        <v>455349556.29000002</v>
      </c>
      <c r="G21" s="8">
        <v>2073107.04</v>
      </c>
    </row>
    <row r="22" spans="1:7" x14ac:dyDescent="0.25">
      <c r="A22" s="212" t="s">
        <v>66</v>
      </c>
      <c r="B22" s="7">
        <v>79110</v>
      </c>
      <c r="C22" s="7">
        <v>-32960</v>
      </c>
      <c r="D22" s="7">
        <v>46150</v>
      </c>
      <c r="E22" s="7">
        <v>0</v>
      </c>
      <c r="F22" s="7">
        <v>0</v>
      </c>
      <c r="G22" s="8">
        <v>46150</v>
      </c>
    </row>
    <row r="23" spans="1:7" x14ac:dyDescent="0.25">
      <c r="A23" s="212" t="s">
        <v>67</v>
      </c>
      <c r="B23" s="7">
        <v>808284237</v>
      </c>
      <c r="C23" s="7">
        <v>-37066939.829999998</v>
      </c>
      <c r="D23" s="7">
        <v>771217297.16999996</v>
      </c>
      <c r="E23" s="7">
        <v>771112886.11000001</v>
      </c>
      <c r="F23" s="7">
        <v>771112886.11000001</v>
      </c>
      <c r="G23" s="8">
        <v>104411.06</v>
      </c>
    </row>
    <row r="24" spans="1:7" x14ac:dyDescent="0.25">
      <c r="A24" s="212" t="s">
        <v>68</v>
      </c>
      <c r="B24" s="7">
        <v>3658066849</v>
      </c>
      <c r="C24" s="7">
        <v>72200537.140000001</v>
      </c>
      <c r="D24" s="7">
        <v>3730267386.1399999</v>
      </c>
      <c r="E24" s="7">
        <v>3730267370.0500002</v>
      </c>
      <c r="F24" s="7">
        <v>3730267370.0500002</v>
      </c>
      <c r="G24" s="8">
        <v>16.09</v>
      </c>
    </row>
    <row r="25" spans="1:7" x14ac:dyDescent="0.25">
      <c r="A25" s="212" t="s">
        <v>69</v>
      </c>
      <c r="B25" s="7">
        <v>478132624</v>
      </c>
      <c r="C25" s="7">
        <v>316193098.66000003</v>
      </c>
      <c r="D25" s="7">
        <v>794325722.65999997</v>
      </c>
      <c r="E25" s="7">
        <v>794325722.65999997</v>
      </c>
      <c r="F25" s="7">
        <v>793781500.44000006</v>
      </c>
      <c r="G25" s="8">
        <v>0</v>
      </c>
    </row>
    <row r="26" spans="1:7" x14ac:dyDescent="0.25">
      <c r="A26" s="212" t="s">
        <v>70</v>
      </c>
      <c r="B26" s="7">
        <v>112630901</v>
      </c>
      <c r="C26" s="7">
        <v>42460.32</v>
      </c>
      <c r="D26" s="7">
        <v>112673361.31999999</v>
      </c>
      <c r="E26" s="7">
        <v>111447023.53</v>
      </c>
      <c r="F26" s="7">
        <v>108847661.53</v>
      </c>
      <c r="G26" s="8">
        <v>1226337.79</v>
      </c>
    </row>
    <row r="27" spans="1:7" x14ac:dyDescent="0.25">
      <c r="A27" s="212" t="s">
        <v>71</v>
      </c>
      <c r="B27" s="7">
        <v>349051447</v>
      </c>
      <c r="C27" s="7">
        <v>-6068597.8099999996</v>
      </c>
      <c r="D27" s="7">
        <v>342982849.19</v>
      </c>
      <c r="E27" s="7">
        <v>342348648.29000002</v>
      </c>
      <c r="F27" s="7">
        <v>341265828.69999999</v>
      </c>
      <c r="G27" s="8">
        <v>634200.9</v>
      </c>
    </row>
    <row r="28" spans="1:7" x14ac:dyDescent="0.25">
      <c r="A28" s="212" t="s">
        <v>72</v>
      </c>
      <c r="B28" s="7">
        <v>903797059</v>
      </c>
      <c r="C28" s="7">
        <v>169362519.88</v>
      </c>
      <c r="D28" s="7">
        <v>1073159578.88</v>
      </c>
      <c r="E28" s="7">
        <v>1054486264.66</v>
      </c>
      <c r="F28" s="7">
        <v>997210399.24000001</v>
      </c>
      <c r="G28" s="8">
        <v>18673314.219999999</v>
      </c>
    </row>
    <row r="29" spans="1:7" x14ac:dyDescent="0.25">
      <c r="A29" s="212" t="s">
        <v>73</v>
      </c>
      <c r="B29" s="7">
        <v>41522564</v>
      </c>
      <c r="C29" s="7">
        <v>31206826.670000002</v>
      </c>
      <c r="D29" s="7">
        <v>72729390.670000002</v>
      </c>
      <c r="E29" s="7">
        <v>62390084.439999998</v>
      </c>
      <c r="F29" s="7">
        <v>61667544.640000001</v>
      </c>
      <c r="G29" s="8">
        <v>10339306.23</v>
      </c>
    </row>
    <row r="30" spans="1:7" x14ac:dyDescent="0.25">
      <c r="A30" s="212" t="s">
        <v>74</v>
      </c>
      <c r="B30" s="7">
        <v>51504127</v>
      </c>
      <c r="C30" s="7">
        <v>6900198.0599999996</v>
      </c>
      <c r="D30" s="7">
        <v>58404325.060000002</v>
      </c>
      <c r="E30" s="7">
        <v>58091379.770000003</v>
      </c>
      <c r="F30" s="7">
        <v>56464969.689999998</v>
      </c>
      <c r="G30" s="8">
        <v>312945.28999999998</v>
      </c>
    </row>
    <row r="31" spans="1:7" x14ac:dyDescent="0.25">
      <c r="A31" s="212" t="s">
        <v>75</v>
      </c>
      <c r="B31" s="7">
        <v>92959334</v>
      </c>
      <c r="C31" s="7">
        <v>111868.7</v>
      </c>
      <c r="D31" s="7">
        <v>93071202.700000003</v>
      </c>
      <c r="E31" s="7">
        <v>92399082.959999993</v>
      </c>
      <c r="F31" s="7">
        <v>92209246.969999999</v>
      </c>
      <c r="G31" s="8">
        <v>672119.74</v>
      </c>
    </row>
    <row r="32" spans="1:7" x14ac:dyDescent="0.25">
      <c r="A32" s="211" t="s">
        <v>76</v>
      </c>
      <c r="B32" s="9">
        <v>219335966</v>
      </c>
      <c r="C32" s="9">
        <v>9000000</v>
      </c>
      <c r="D32" s="9">
        <v>228335966</v>
      </c>
      <c r="E32" s="9">
        <v>228335966</v>
      </c>
      <c r="F32" s="9">
        <v>228335966</v>
      </c>
      <c r="G32" s="10">
        <v>0</v>
      </c>
    </row>
    <row r="33" spans="1:7" x14ac:dyDescent="0.25">
      <c r="A33" s="212" t="s">
        <v>77</v>
      </c>
      <c r="B33" s="7">
        <v>219335966</v>
      </c>
      <c r="C33" s="7">
        <v>9000000</v>
      </c>
      <c r="D33" s="7">
        <v>228335966</v>
      </c>
      <c r="E33" s="7">
        <v>228335966</v>
      </c>
      <c r="F33" s="7">
        <v>228335966</v>
      </c>
      <c r="G33" s="8">
        <v>0</v>
      </c>
    </row>
    <row r="34" spans="1:7" x14ac:dyDescent="0.25">
      <c r="A34" s="211" t="s">
        <v>78</v>
      </c>
      <c r="B34" s="9">
        <v>611036980</v>
      </c>
      <c r="C34" s="9">
        <v>2800000</v>
      </c>
      <c r="D34" s="9">
        <v>613836980</v>
      </c>
      <c r="E34" s="9">
        <v>613836980</v>
      </c>
      <c r="F34" s="9">
        <v>613836980</v>
      </c>
      <c r="G34" s="10">
        <v>0</v>
      </c>
    </row>
    <row r="35" spans="1:7" x14ac:dyDescent="0.25">
      <c r="A35" s="212" t="s">
        <v>79</v>
      </c>
      <c r="B35" s="7">
        <v>611036980</v>
      </c>
      <c r="C35" s="7">
        <v>2800000</v>
      </c>
      <c r="D35" s="7">
        <v>613836980</v>
      </c>
      <c r="E35" s="7">
        <v>613836980</v>
      </c>
      <c r="F35" s="7">
        <v>613836980</v>
      </c>
      <c r="G35" s="8">
        <v>0</v>
      </c>
    </row>
    <row r="36" spans="1:7" x14ac:dyDescent="0.25">
      <c r="A36" s="211" t="s">
        <v>80</v>
      </c>
      <c r="B36" s="9">
        <v>715254578</v>
      </c>
      <c r="C36" s="9">
        <v>28206313</v>
      </c>
      <c r="D36" s="9">
        <v>743460891</v>
      </c>
      <c r="E36" s="9">
        <v>743460891</v>
      </c>
      <c r="F36" s="9">
        <v>743460891</v>
      </c>
      <c r="G36" s="10">
        <v>0</v>
      </c>
    </row>
    <row r="37" spans="1:7" x14ac:dyDescent="0.25">
      <c r="A37" s="212" t="s">
        <v>81</v>
      </c>
      <c r="B37" s="7">
        <v>28525758</v>
      </c>
      <c r="C37" s="7">
        <v>0</v>
      </c>
      <c r="D37" s="7">
        <v>28525758</v>
      </c>
      <c r="E37" s="7">
        <v>28525758</v>
      </c>
      <c r="F37" s="7">
        <v>28525758</v>
      </c>
      <c r="G37" s="8">
        <v>0</v>
      </c>
    </row>
    <row r="38" spans="1:7" x14ac:dyDescent="0.25">
      <c r="A38" s="212" t="s">
        <v>82</v>
      </c>
      <c r="B38" s="7">
        <v>362000000</v>
      </c>
      <c r="C38" s="7">
        <v>0</v>
      </c>
      <c r="D38" s="7">
        <v>362000000</v>
      </c>
      <c r="E38" s="7">
        <v>362000000</v>
      </c>
      <c r="F38" s="7">
        <v>362000000</v>
      </c>
      <c r="G38" s="8">
        <v>0</v>
      </c>
    </row>
    <row r="39" spans="1:7" x14ac:dyDescent="0.25">
      <c r="A39" s="212" t="s">
        <v>83</v>
      </c>
      <c r="B39" s="7">
        <v>36796032</v>
      </c>
      <c r="C39" s="7">
        <v>0</v>
      </c>
      <c r="D39" s="7">
        <v>36796032</v>
      </c>
      <c r="E39" s="7">
        <v>36796032</v>
      </c>
      <c r="F39" s="7">
        <v>36796032</v>
      </c>
      <c r="G39" s="8">
        <v>0</v>
      </c>
    </row>
    <row r="40" spans="1:7" x14ac:dyDescent="0.25">
      <c r="A40" s="212" t="s">
        <v>84</v>
      </c>
      <c r="B40" s="7">
        <v>24874222</v>
      </c>
      <c r="C40" s="7">
        <v>0</v>
      </c>
      <c r="D40" s="7">
        <v>24874222</v>
      </c>
      <c r="E40" s="7">
        <v>24874222</v>
      </c>
      <c r="F40" s="7">
        <v>24874222</v>
      </c>
      <c r="G40" s="8">
        <v>0</v>
      </c>
    </row>
    <row r="41" spans="1:7" x14ac:dyDescent="0.25">
      <c r="A41" s="212" t="s">
        <v>85</v>
      </c>
      <c r="B41" s="7">
        <v>214695344</v>
      </c>
      <c r="C41" s="7">
        <v>28206313</v>
      </c>
      <c r="D41" s="7">
        <v>242901657</v>
      </c>
      <c r="E41" s="7">
        <v>242901657</v>
      </c>
      <c r="F41" s="7">
        <v>242901657</v>
      </c>
      <c r="G41" s="8">
        <v>0</v>
      </c>
    </row>
    <row r="42" spans="1:7" x14ac:dyDescent="0.25">
      <c r="A42" s="212" t="s">
        <v>86</v>
      </c>
      <c r="B42" s="7">
        <v>28586127</v>
      </c>
      <c r="C42" s="7">
        <v>0</v>
      </c>
      <c r="D42" s="7">
        <v>28586127</v>
      </c>
      <c r="E42" s="7">
        <v>28586127</v>
      </c>
      <c r="F42" s="7">
        <v>28586127</v>
      </c>
      <c r="G42" s="8">
        <v>0</v>
      </c>
    </row>
    <row r="43" spans="1:7" x14ac:dyDescent="0.25">
      <c r="A43" s="212" t="s">
        <v>87</v>
      </c>
      <c r="B43" s="7">
        <v>19777095</v>
      </c>
      <c r="C43" s="7">
        <v>0</v>
      </c>
      <c r="D43" s="7">
        <v>19777095</v>
      </c>
      <c r="E43" s="7">
        <v>19777095</v>
      </c>
      <c r="F43" s="7">
        <v>19777095</v>
      </c>
      <c r="G43" s="8">
        <v>0</v>
      </c>
    </row>
    <row r="44" spans="1:7" x14ac:dyDescent="0.25">
      <c r="A44" s="211" t="s">
        <v>88</v>
      </c>
      <c r="B44" s="9">
        <v>4827901532</v>
      </c>
      <c r="C44" s="9">
        <v>-630108149.29999995</v>
      </c>
      <c r="D44" s="9">
        <v>4197793382.6999998</v>
      </c>
      <c r="E44" s="9">
        <v>4191305229.9000001</v>
      </c>
      <c r="F44" s="9">
        <v>4191305229.9000001</v>
      </c>
      <c r="G44" s="10">
        <v>6488152.7999999998</v>
      </c>
    </row>
    <row r="45" spans="1:7" x14ac:dyDescent="0.25">
      <c r="A45" s="212" t="s">
        <v>89</v>
      </c>
      <c r="B45" s="7">
        <v>12884891</v>
      </c>
      <c r="C45" s="7">
        <v>43988.36</v>
      </c>
      <c r="D45" s="7">
        <v>12928879.359999999</v>
      </c>
      <c r="E45" s="7">
        <v>12928879.359999999</v>
      </c>
      <c r="F45" s="7">
        <v>12928879.359999999</v>
      </c>
      <c r="G45" s="8">
        <v>0</v>
      </c>
    </row>
    <row r="46" spans="1:7" x14ac:dyDescent="0.25">
      <c r="A46" s="212" t="s">
        <v>90</v>
      </c>
      <c r="B46" s="7">
        <v>0</v>
      </c>
      <c r="C46" s="7">
        <v>0</v>
      </c>
      <c r="D46" s="7">
        <v>0</v>
      </c>
      <c r="E46" s="7">
        <v>0</v>
      </c>
      <c r="F46" s="7">
        <v>0</v>
      </c>
      <c r="G46" s="8">
        <v>0</v>
      </c>
    </row>
    <row r="47" spans="1:7" x14ac:dyDescent="0.25">
      <c r="A47" s="212" t="s">
        <v>91</v>
      </c>
      <c r="B47" s="7">
        <v>41451297</v>
      </c>
      <c r="C47" s="7">
        <v>81160000</v>
      </c>
      <c r="D47" s="7">
        <v>122611297</v>
      </c>
      <c r="E47" s="7">
        <v>122611297</v>
      </c>
      <c r="F47" s="7">
        <v>122611297</v>
      </c>
      <c r="G47" s="8">
        <v>0</v>
      </c>
    </row>
    <row r="48" spans="1:7" x14ac:dyDescent="0.25">
      <c r="A48" s="212" t="s">
        <v>92</v>
      </c>
      <c r="B48" s="7">
        <v>203623426</v>
      </c>
      <c r="C48" s="7">
        <v>5695105.9500000002</v>
      </c>
      <c r="D48" s="7">
        <v>209318531.94999999</v>
      </c>
      <c r="E48" s="7">
        <v>209318529.94999999</v>
      </c>
      <c r="F48" s="7">
        <v>209318529.94999999</v>
      </c>
      <c r="G48" s="8">
        <v>2</v>
      </c>
    </row>
    <row r="49" spans="1:7" x14ac:dyDescent="0.25">
      <c r="A49" s="212" t="s">
        <v>93</v>
      </c>
      <c r="B49" s="7">
        <v>436156560</v>
      </c>
      <c r="C49" s="7">
        <v>-426156560</v>
      </c>
      <c r="D49" s="7">
        <v>10000000</v>
      </c>
      <c r="E49" s="7">
        <v>10000000</v>
      </c>
      <c r="F49" s="7">
        <v>10000000</v>
      </c>
      <c r="G49" s="8">
        <v>0</v>
      </c>
    </row>
    <row r="50" spans="1:7" x14ac:dyDescent="0.25">
      <c r="A50" s="212" t="s">
        <v>94</v>
      </c>
      <c r="B50" s="7">
        <v>47356854</v>
      </c>
      <c r="C50" s="7">
        <v>22916079.66</v>
      </c>
      <c r="D50" s="7">
        <v>70272933.659999996</v>
      </c>
      <c r="E50" s="7">
        <v>70272930.590000004</v>
      </c>
      <c r="F50" s="7">
        <v>70272930.590000004</v>
      </c>
      <c r="G50" s="8">
        <v>3.07</v>
      </c>
    </row>
    <row r="51" spans="1:7" x14ac:dyDescent="0.25">
      <c r="A51" s="212" t="s">
        <v>95</v>
      </c>
      <c r="B51" s="7">
        <v>229055529</v>
      </c>
      <c r="C51" s="7">
        <v>-208155529</v>
      </c>
      <c r="D51" s="7">
        <v>20900000</v>
      </c>
      <c r="E51" s="7">
        <v>20900000</v>
      </c>
      <c r="F51" s="7">
        <v>20900000</v>
      </c>
      <c r="G51" s="8">
        <v>0</v>
      </c>
    </row>
    <row r="52" spans="1:7" x14ac:dyDescent="0.25">
      <c r="A52" s="212" t="s">
        <v>96</v>
      </c>
      <c r="B52" s="7">
        <v>169954563</v>
      </c>
      <c r="C52" s="7">
        <v>12243453</v>
      </c>
      <c r="D52" s="7">
        <v>182198016</v>
      </c>
      <c r="E52" s="7">
        <v>182198016</v>
      </c>
      <c r="F52" s="7">
        <v>182198016</v>
      </c>
      <c r="G52" s="8">
        <v>0</v>
      </c>
    </row>
    <row r="53" spans="1:7" x14ac:dyDescent="0.25">
      <c r="A53" s="212" t="s">
        <v>97</v>
      </c>
      <c r="B53" s="7">
        <v>120182785</v>
      </c>
      <c r="C53" s="7">
        <v>10853778</v>
      </c>
      <c r="D53" s="7">
        <v>131036563</v>
      </c>
      <c r="E53" s="7">
        <v>131036563</v>
      </c>
      <c r="F53" s="7">
        <v>131036563</v>
      </c>
      <c r="G53" s="8">
        <v>0</v>
      </c>
    </row>
    <row r="54" spans="1:7" x14ac:dyDescent="0.25">
      <c r="A54" s="212" t="s">
        <v>98</v>
      </c>
      <c r="B54" s="7">
        <v>19743062</v>
      </c>
      <c r="C54" s="7">
        <v>-1494371</v>
      </c>
      <c r="D54" s="7">
        <v>18248691</v>
      </c>
      <c r="E54" s="7">
        <v>18248690.18</v>
      </c>
      <c r="F54" s="7">
        <v>18248690.18</v>
      </c>
      <c r="G54" s="8">
        <v>0.82</v>
      </c>
    </row>
    <row r="55" spans="1:7" x14ac:dyDescent="0.25">
      <c r="A55" s="212" t="s">
        <v>99</v>
      </c>
      <c r="B55" s="7">
        <v>23042258</v>
      </c>
      <c r="C55" s="7">
        <v>-12050000</v>
      </c>
      <c r="D55" s="7">
        <v>10992258</v>
      </c>
      <c r="E55" s="7">
        <v>10992258</v>
      </c>
      <c r="F55" s="7">
        <v>10992258</v>
      </c>
      <c r="G55" s="8">
        <v>0</v>
      </c>
    </row>
    <row r="56" spans="1:7" x14ac:dyDescent="0.25">
      <c r="A56" s="212" t="s">
        <v>100</v>
      </c>
      <c r="B56" s="7">
        <v>3300867</v>
      </c>
      <c r="C56" s="7">
        <v>0</v>
      </c>
      <c r="D56" s="7">
        <v>3300867</v>
      </c>
      <c r="E56" s="7">
        <v>3300867</v>
      </c>
      <c r="F56" s="7">
        <v>3300867</v>
      </c>
      <c r="G56" s="8">
        <v>0</v>
      </c>
    </row>
    <row r="57" spans="1:7" x14ac:dyDescent="0.25">
      <c r="A57" s="212" t="s">
        <v>101</v>
      </c>
      <c r="B57" s="7">
        <v>48121080</v>
      </c>
      <c r="C57" s="7">
        <v>-45017179</v>
      </c>
      <c r="D57" s="7">
        <v>3103901</v>
      </c>
      <c r="E57" s="7">
        <v>3103901</v>
      </c>
      <c r="F57" s="7">
        <v>3103901</v>
      </c>
      <c r="G57" s="8">
        <v>0</v>
      </c>
    </row>
    <row r="58" spans="1:7" x14ac:dyDescent="0.25">
      <c r="A58" s="212" t="s">
        <v>102</v>
      </c>
      <c r="B58" s="7">
        <v>3826743</v>
      </c>
      <c r="C58" s="7">
        <v>-950000</v>
      </c>
      <c r="D58" s="7">
        <v>2876743</v>
      </c>
      <c r="E58" s="7">
        <v>2876743</v>
      </c>
      <c r="F58" s="7">
        <v>2876743</v>
      </c>
      <c r="G58" s="8">
        <v>0</v>
      </c>
    </row>
    <row r="59" spans="1:7" x14ac:dyDescent="0.25">
      <c r="A59" s="212" t="s">
        <v>103</v>
      </c>
      <c r="B59" s="7">
        <v>40512153</v>
      </c>
      <c r="C59" s="7">
        <v>-12111164</v>
      </c>
      <c r="D59" s="7">
        <v>28400989</v>
      </c>
      <c r="E59" s="7">
        <v>28400989</v>
      </c>
      <c r="F59" s="7">
        <v>28400989</v>
      </c>
      <c r="G59" s="8">
        <v>0</v>
      </c>
    </row>
    <row r="60" spans="1:7" x14ac:dyDescent="0.25">
      <c r="A60" s="212" t="s">
        <v>104</v>
      </c>
      <c r="B60" s="7">
        <v>14016720</v>
      </c>
      <c r="C60" s="7">
        <v>-9113204</v>
      </c>
      <c r="D60" s="7">
        <v>4903516</v>
      </c>
      <c r="E60" s="7">
        <v>4903516</v>
      </c>
      <c r="F60" s="7">
        <v>4903516</v>
      </c>
      <c r="G60" s="8">
        <v>0</v>
      </c>
    </row>
    <row r="61" spans="1:7" x14ac:dyDescent="0.25">
      <c r="A61" s="212" t="s">
        <v>105</v>
      </c>
      <c r="B61" s="7">
        <v>74956918</v>
      </c>
      <c r="C61" s="7">
        <v>-71653112</v>
      </c>
      <c r="D61" s="7">
        <v>3303806</v>
      </c>
      <c r="E61" s="7">
        <v>3023380.75</v>
      </c>
      <c r="F61" s="7">
        <v>3023380.75</v>
      </c>
      <c r="G61" s="8">
        <v>280425.25</v>
      </c>
    </row>
    <row r="62" spans="1:7" x14ac:dyDescent="0.25">
      <c r="A62" s="212" t="s">
        <v>106</v>
      </c>
      <c r="B62" s="7">
        <v>20600000</v>
      </c>
      <c r="C62" s="7">
        <v>15984244</v>
      </c>
      <c r="D62" s="7">
        <v>36584244</v>
      </c>
      <c r="E62" s="7">
        <v>33257955.899999999</v>
      </c>
      <c r="F62" s="7">
        <v>33257955.899999999</v>
      </c>
      <c r="G62" s="8">
        <v>3326288.1</v>
      </c>
    </row>
    <row r="63" spans="1:7" x14ac:dyDescent="0.25">
      <c r="A63" s="212" t="s">
        <v>107</v>
      </c>
      <c r="B63" s="7">
        <v>252778826</v>
      </c>
      <c r="C63" s="7">
        <v>47965092</v>
      </c>
      <c r="D63" s="7">
        <v>300743918</v>
      </c>
      <c r="E63" s="7">
        <v>300743918</v>
      </c>
      <c r="F63" s="7">
        <v>300743918</v>
      </c>
      <c r="G63" s="8">
        <v>0</v>
      </c>
    </row>
    <row r="64" spans="1:7" x14ac:dyDescent="0.25">
      <c r="A64" s="212" t="s">
        <v>108</v>
      </c>
      <c r="B64" s="7">
        <v>268237476</v>
      </c>
      <c r="C64" s="7">
        <v>22502553</v>
      </c>
      <c r="D64" s="7">
        <v>290740029</v>
      </c>
      <c r="E64" s="7">
        <v>290740029</v>
      </c>
      <c r="F64" s="7">
        <v>290740029</v>
      </c>
      <c r="G64" s="8">
        <v>0</v>
      </c>
    </row>
    <row r="65" spans="1:7" x14ac:dyDescent="0.25">
      <c r="A65" s="212" t="s">
        <v>109</v>
      </c>
      <c r="B65" s="7">
        <v>3500114</v>
      </c>
      <c r="C65" s="7">
        <v>0</v>
      </c>
      <c r="D65" s="7">
        <v>3500114</v>
      </c>
      <c r="E65" s="7">
        <v>3500114</v>
      </c>
      <c r="F65" s="7">
        <v>3500114</v>
      </c>
      <c r="G65" s="8">
        <v>0</v>
      </c>
    </row>
    <row r="66" spans="1:7" x14ac:dyDescent="0.25">
      <c r="A66" s="212" t="s">
        <v>110</v>
      </c>
      <c r="B66" s="7">
        <v>1717876606</v>
      </c>
      <c r="C66" s="7">
        <v>-162483920.74000001</v>
      </c>
      <c r="D66" s="7">
        <v>1555392685.26</v>
      </c>
      <c r="E66" s="7">
        <v>1555392679.6199999</v>
      </c>
      <c r="F66" s="7">
        <v>1555392679.6199999</v>
      </c>
      <c r="G66" s="8">
        <v>5.64</v>
      </c>
    </row>
    <row r="67" spans="1:7" x14ac:dyDescent="0.25">
      <c r="A67" s="212" t="s">
        <v>111</v>
      </c>
      <c r="B67" s="7">
        <v>2157016</v>
      </c>
      <c r="C67" s="7">
        <v>-4200</v>
      </c>
      <c r="D67" s="7">
        <v>2152816</v>
      </c>
      <c r="E67" s="7">
        <v>2152816</v>
      </c>
      <c r="F67" s="7">
        <v>2152816</v>
      </c>
      <c r="G67" s="8">
        <v>0</v>
      </c>
    </row>
    <row r="68" spans="1:7" x14ac:dyDescent="0.25">
      <c r="A68" s="212" t="s">
        <v>112</v>
      </c>
      <c r="B68" s="7">
        <v>72394302</v>
      </c>
      <c r="C68" s="7">
        <v>-10730038</v>
      </c>
      <c r="D68" s="7">
        <v>61664264</v>
      </c>
      <c r="E68" s="7">
        <v>61664264</v>
      </c>
      <c r="F68" s="7">
        <v>61664264</v>
      </c>
      <c r="G68" s="8">
        <v>0</v>
      </c>
    </row>
    <row r="69" spans="1:7" x14ac:dyDescent="0.25">
      <c r="A69" s="212" t="s">
        <v>113</v>
      </c>
      <c r="B69" s="7">
        <v>45153147</v>
      </c>
      <c r="C69" s="7">
        <v>-8273305</v>
      </c>
      <c r="D69" s="7">
        <v>36879842</v>
      </c>
      <c r="E69" s="7">
        <v>36879842</v>
      </c>
      <c r="F69" s="7">
        <v>36879842</v>
      </c>
      <c r="G69" s="8">
        <v>0</v>
      </c>
    </row>
    <row r="70" spans="1:7" x14ac:dyDescent="0.25">
      <c r="A70" s="212" t="s">
        <v>114</v>
      </c>
      <c r="B70" s="7">
        <v>5945207</v>
      </c>
      <c r="C70" s="7">
        <v>28671523</v>
      </c>
      <c r="D70" s="7">
        <v>34616730</v>
      </c>
      <c r="E70" s="7">
        <v>34508936</v>
      </c>
      <c r="F70" s="7">
        <v>34508936</v>
      </c>
      <c r="G70" s="8">
        <v>107794</v>
      </c>
    </row>
    <row r="71" spans="1:7" x14ac:dyDescent="0.25">
      <c r="A71" s="212" t="s">
        <v>115</v>
      </c>
      <c r="B71" s="7">
        <v>2569232</v>
      </c>
      <c r="C71" s="7">
        <v>0</v>
      </c>
      <c r="D71" s="7">
        <v>2569232</v>
      </c>
      <c r="E71" s="7">
        <v>2569232</v>
      </c>
      <c r="F71" s="7">
        <v>2569232</v>
      </c>
      <c r="G71" s="8">
        <v>0</v>
      </c>
    </row>
    <row r="72" spans="1:7" x14ac:dyDescent="0.25">
      <c r="A72" s="212" t="s">
        <v>116</v>
      </c>
      <c r="B72" s="7">
        <v>0</v>
      </c>
      <c r="C72" s="7">
        <v>0</v>
      </c>
      <c r="D72" s="7">
        <v>0</v>
      </c>
      <c r="E72" s="7">
        <v>0</v>
      </c>
      <c r="F72" s="7">
        <v>0</v>
      </c>
      <c r="G72" s="8">
        <v>0</v>
      </c>
    </row>
    <row r="73" spans="1:7" x14ac:dyDescent="0.25">
      <c r="A73" s="212" t="s">
        <v>117</v>
      </c>
      <c r="B73" s="7">
        <v>67372499</v>
      </c>
      <c r="C73" s="7">
        <v>788257.45</v>
      </c>
      <c r="D73" s="7">
        <v>68160756.450000003</v>
      </c>
      <c r="E73" s="7">
        <v>68160753.379999995</v>
      </c>
      <c r="F73" s="7">
        <v>68160753.379999995</v>
      </c>
      <c r="G73" s="8">
        <v>3.07</v>
      </c>
    </row>
    <row r="74" spans="1:7" x14ac:dyDescent="0.25">
      <c r="A74" s="212" t="s">
        <v>118</v>
      </c>
      <c r="B74" s="7">
        <v>17019822</v>
      </c>
      <c r="C74" s="7">
        <v>-7519822</v>
      </c>
      <c r="D74" s="7">
        <v>9500000</v>
      </c>
      <c r="E74" s="7">
        <v>9500000</v>
      </c>
      <c r="F74" s="7">
        <v>9500000</v>
      </c>
      <c r="G74" s="8">
        <v>0</v>
      </c>
    </row>
    <row r="75" spans="1:7" x14ac:dyDescent="0.25">
      <c r="A75" s="212" t="s">
        <v>119</v>
      </c>
      <c r="B75" s="7">
        <v>19322553</v>
      </c>
      <c r="C75" s="7">
        <v>7212400</v>
      </c>
      <c r="D75" s="7">
        <v>26534953</v>
      </c>
      <c r="E75" s="7">
        <v>26534953</v>
      </c>
      <c r="F75" s="7">
        <v>26534953</v>
      </c>
      <c r="G75" s="8">
        <v>0</v>
      </c>
    </row>
    <row r="76" spans="1:7" x14ac:dyDescent="0.25">
      <c r="A76" s="212" t="s">
        <v>120</v>
      </c>
      <c r="B76" s="7">
        <v>31244726</v>
      </c>
      <c r="C76" s="7">
        <v>-2480412</v>
      </c>
      <c r="D76" s="7">
        <v>28764314</v>
      </c>
      <c r="E76" s="7">
        <v>28764314</v>
      </c>
      <c r="F76" s="7">
        <v>28764314</v>
      </c>
      <c r="G76" s="8">
        <v>0</v>
      </c>
    </row>
    <row r="77" spans="1:7" x14ac:dyDescent="0.25">
      <c r="A77" s="212" t="s">
        <v>121</v>
      </c>
      <c r="B77" s="7">
        <v>71934874</v>
      </c>
      <c r="C77" s="7">
        <v>-23636204</v>
      </c>
      <c r="D77" s="7">
        <v>48298670</v>
      </c>
      <c r="E77" s="7">
        <v>48204904</v>
      </c>
      <c r="F77" s="7">
        <v>48204904</v>
      </c>
      <c r="G77" s="8">
        <v>93766</v>
      </c>
    </row>
    <row r="78" spans="1:7" x14ac:dyDescent="0.25">
      <c r="A78" s="212" t="s">
        <v>122</v>
      </c>
      <c r="B78" s="7">
        <v>12715151</v>
      </c>
      <c r="C78" s="7">
        <v>-5546330</v>
      </c>
      <c r="D78" s="7">
        <v>7168821</v>
      </c>
      <c r="E78" s="7">
        <v>7168821</v>
      </c>
      <c r="F78" s="7">
        <v>7168821</v>
      </c>
      <c r="G78" s="8">
        <v>0</v>
      </c>
    </row>
    <row r="79" spans="1:7" x14ac:dyDescent="0.25">
      <c r="A79" s="212" t="s">
        <v>123</v>
      </c>
      <c r="B79" s="7">
        <v>9227926</v>
      </c>
      <c r="C79" s="7">
        <v>-1847170</v>
      </c>
      <c r="D79" s="7">
        <v>7380756</v>
      </c>
      <c r="E79" s="7">
        <v>7380756</v>
      </c>
      <c r="F79" s="7">
        <v>7380756</v>
      </c>
      <c r="G79" s="8">
        <v>0</v>
      </c>
    </row>
    <row r="80" spans="1:7" x14ac:dyDescent="0.25">
      <c r="A80" s="212" t="s">
        <v>124</v>
      </c>
      <c r="B80" s="7">
        <v>9326565</v>
      </c>
      <c r="C80" s="7">
        <v>-432750</v>
      </c>
      <c r="D80" s="7">
        <v>8893815</v>
      </c>
      <c r="E80" s="7">
        <v>8893815</v>
      </c>
      <c r="F80" s="7">
        <v>8893815</v>
      </c>
      <c r="G80" s="8">
        <v>0</v>
      </c>
    </row>
    <row r="81" spans="1:7" x14ac:dyDescent="0.25">
      <c r="A81" s="212" t="s">
        <v>125</v>
      </c>
      <c r="B81" s="7">
        <v>6225495</v>
      </c>
      <c r="C81" s="7">
        <v>-327515.71999999997</v>
      </c>
      <c r="D81" s="7">
        <v>5897979.2800000003</v>
      </c>
      <c r="E81" s="7">
        <v>5897979.2800000003</v>
      </c>
      <c r="F81" s="7">
        <v>5897979.2800000003</v>
      </c>
      <c r="G81" s="8">
        <v>0</v>
      </c>
    </row>
    <row r="82" spans="1:7" x14ac:dyDescent="0.25">
      <c r="A82" s="212" t="s">
        <v>126</v>
      </c>
      <c r="B82" s="7">
        <v>9989722</v>
      </c>
      <c r="C82" s="7">
        <v>-3725281</v>
      </c>
      <c r="D82" s="7">
        <v>6264441</v>
      </c>
      <c r="E82" s="7">
        <v>6264441</v>
      </c>
      <c r="F82" s="7">
        <v>6264441</v>
      </c>
      <c r="G82" s="8">
        <v>0</v>
      </c>
    </row>
    <row r="83" spans="1:7" x14ac:dyDescent="0.25">
      <c r="A83" s="212" t="s">
        <v>127</v>
      </c>
      <c r="B83" s="7">
        <v>12412948</v>
      </c>
      <c r="C83" s="7">
        <v>-3800000</v>
      </c>
      <c r="D83" s="7">
        <v>8612948</v>
      </c>
      <c r="E83" s="7">
        <v>8612948</v>
      </c>
      <c r="F83" s="7">
        <v>8612948</v>
      </c>
      <c r="G83" s="8">
        <v>0</v>
      </c>
    </row>
    <row r="84" spans="1:7" x14ac:dyDescent="0.25">
      <c r="A84" s="212" t="s">
        <v>128</v>
      </c>
      <c r="B84" s="7">
        <v>12103967</v>
      </c>
      <c r="C84" s="7">
        <v>-4093272</v>
      </c>
      <c r="D84" s="7">
        <v>8010695</v>
      </c>
      <c r="E84" s="7">
        <v>8010691.0800000001</v>
      </c>
      <c r="F84" s="7">
        <v>8010691.0800000001</v>
      </c>
      <c r="G84" s="8">
        <v>3.92</v>
      </c>
    </row>
    <row r="85" spans="1:7" x14ac:dyDescent="0.25">
      <c r="A85" s="212" t="s">
        <v>129</v>
      </c>
      <c r="B85" s="7">
        <v>14033435</v>
      </c>
      <c r="C85" s="7">
        <v>-5039576</v>
      </c>
      <c r="D85" s="7">
        <v>8993859</v>
      </c>
      <c r="E85" s="7">
        <v>8993859</v>
      </c>
      <c r="F85" s="7">
        <v>8993859</v>
      </c>
      <c r="G85" s="8">
        <v>0</v>
      </c>
    </row>
    <row r="86" spans="1:7" x14ac:dyDescent="0.25">
      <c r="A86" s="212" t="s">
        <v>130</v>
      </c>
      <c r="B86" s="7">
        <v>15073243</v>
      </c>
      <c r="C86" s="7">
        <v>-4633636</v>
      </c>
      <c r="D86" s="7">
        <v>10439607</v>
      </c>
      <c r="E86" s="7">
        <v>10439607</v>
      </c>
      <c r="F86" s="7">
        <v>10439607</v>
      </c>
      <c r="G86" s="8">
        <v>0</v>
      </c>
    </row>
    <row r="87" spans="1:7" x14ac:dyDescent="0.25">
      <c r="A87" s="212" t="s">
        <v>131</v>
      </c>
      <c r="B87" s="7">
        <v>11824638</v>
      </c>
      <c r="C87" s="7">
        <v>-3805226</v>
      </c>
      <c r="D87" s="7">
        <v>8019412</v>
      </c>
      <c r="E87" s="7">
        <v>8019412</v>
      </c>
      <c r="F87" s="7">
        <v>8019412</v>
      </c>
      <c r="G87" s="8">
        <v>0</v>
      </c>
    </row>
    <row r="88" spans="1:7" x14ac:dyDescent="0.25">
      <c r="A88" s="212" t="s">
        <v>132</v>
      </c>
      <c r="B88" s="7">
        <v>17418837</v>
      </c>
      <c r="C88" s="7">
        <v>413248</v>
      </c>
      <c r="D88" s="7">
        <v>17832085</v>
      </c>
      <c r="E88" s="7">
        <v>17832085</v>
      </c>
      <c r="F88" s="7">
        <v>17832085</v>
      </c>
      <c r="G88" s="8">
        <v>0</v>
      </c>
    </row>
    <row r="89" spans="1:7" x14ac:dyDescent="0.25">
      <c r="A89" s="212" t="s">
        <v>133</v>
      </c>
      <c r="B89" s="7">
        <v>0</v>
      </c>
      <c r="C89" s="7">
        <v>4800000</v>
      </c>
      <c r="D89" s="7">
        <v>4800000</v>
      </c>
      <c r="E89" s="7">
        <v>4800000</v>
      </c>
      <c r="F89" s="7">
        <v>4800000</v>
      </c>
      <c r="G89" s="8">
        <v>0</v>
      </c>
    </row>
    <row r="90" spans="1:7" x14ac:dyDescent="0.25">
      <c r="A90" s="212" t="s">
        <v>134</v>
      </c>
      <c r="B90" s="7">
        <v>76690180</v>
      </c>
      <c r="C90" s="7">
        <v>-44553763</v>
      </c>
      <c r="D90" s="7">
        <v>32136417</v>
      </c>
      <c r="E90" s="7">
        <v>31320159.949999999</v>
      </c>
      <c r="F90" s="7">
        <v>31320159.949999999</v>
      </c>
      <c r="G90" s="8">
        <v>816257.05</v>
      </c>
    </row>
    <row r="91" spans="1:7" x14ac:dyDescent="0.25">
      <c r="A91" s="212" t="s">
        <v>135</v>
      </c>
      <c r="B91" s="7">
        <v>13013438</v>
      </c>
      <c r="C91" s="7">
        <v>230267745.34</v>
      </c>
      <c r="D91" s="7">
        <v>243281183.34</v>
      </c>
      <c r="E91" s="7">
        <v>243281078.86000001</v>
      </c>
      <c r="F91" s="7">
        <v>243281078.86000001</v>
      </c>
      <c r="G91" s="8">
        <v>104.48</v>
      </c>
    </row>
    <row r="92" spans="1:7" x14ac:dyDescent="0.25">
      <c r="A92" s="212" t="s">
        <v>136</v>
      </c>
      <c r="B92" s="7">
        <v>14721717</v>
      </c>
      <c r="C92" s="7">
        <v>0</v>
      </c>
      <c r="D92" s="7">
        <v>14721717</v>
      </c>
      <c r="E92" s="7">
        <v>14721717</v>
      </c>
      <c r="F92" s="7">
        <v>14721717</v>
      </c>
      <c r="G92" s="8">
        <v>0</v>
      </c>
    </row>
    <row r="93" spans="1:7" x14ac:dyDescent="0.25">
      <c r="A93" s="212" t="s">
        <v>137</v>
      </c>
      <c r="B93" s="7">
        <v>12837783</v>
      </c>
      <c r="C93" s="7">
        <v>-3421311</v>
      </c>
      <c r="D93" s="7">
        <v>9416472</v>
      </c>
      <c r="E93" s="7">
        <v>9416472</v>
      </c>
      <c r="F93" s="7">
        <v>9416472</v>
      </c>
      <c r="G93" s="8">
        <v>0</v>
      </c>
    </row>
    <row r="94" spans="1:7" x14ac:dyDescent="0.25">
      <c r="A94" s="212" t="s">
        <v>138</v>
      </c>
      <c r="B94" s="7">
        <v>480120823</v>
      </c>
      <c r="C94" s="7">
        <v>-38570765.600000001</v>
      </c>
      <c r="D94" s="7">
        <v>441550057.39999998</v>
      </c>
      <c r="E94" s="7">
        <v>441550057</v>
      </c>
      <c r="F94" s="7">
        <v>441550057</v>
      </c>
      <c r="G94" s="8">
        <v>0.4</v>
      </c>
    </row>
    <row r="95" spans="1:7" x14ac:dyDescent="0.25">
      <c r="A95" s="212" t="s">
        <v>139</v>
      </c>
      <c r="B95" s="7">
        <v>4874441</v>
      </c>
      <c r="C95" s="7">
        <v>0</v>
      </c>
      <c r="D95" s="7">
        <v>4874441</v>
      </c>
      <c r="E95" s="7">
        <v>4874441</v>
      </c>
      <c r="F95" s="7">
        <v>4874441</v>
      </c>
      <c r="G95" s="8">
        <v>0</v>
      </c>
    </row>
    <row r="96" spans="1:7" x14ac:dyDescent="0.25">
      <c r="A96" s="212" t="s">
        <v>140</v>
      </c>
      <c r="B96" s="7">
        <v>8999117</v>
      </c>
      <c r="C96" s="7">
        <v>0</v>
      </c>
      <c r="D96" s="7">
        <v>8999117</v>
      </c>
      <c r="E96" s="7">
        <v>7135618</v>
      </c>
      <c r="F96" s="7">
        <v>7135618</v>
      </c>
      <c r="G96" s="8">
        <v>1863499</v>
      </c>
    </row>
    <row r="97" spans="1:7" x14ac:dyDescent="0.25">
      <c r="A97" s="211" t="s">
        <v>141</v>
      </c>
      <c r="B97" s="9">
        <v>1955075903</v>
      </c>
      <c r="C97" s="9">
        <v>-1954951437.1700001</v>
      </c>
      <c r="D97" s="9">
        <v>124465.83</v>
      </c>
      <c r="E97" s="9">
        <v>124465.83</v>
      </c>
      <c r="F97" s="9">
        <v>124465.83</v>
      </c>
      <c r="G97" s="10">
        <v>0</v>
      </c>
    </row>
    <row r="98" spans="1:7" x14ac:dyDescent="0.25">
      <c r="A98" s="212" t="s">
        <v>142</v>
      </c>
      <c r="B98" s="7">
        <v>1955075903</v>
      </c>
      <c r="C98" s="7">
        <v>-1954951437.1700001</v>
      </c>
      <c r="D98" s="7">
        <v>124465.83</v>
      </c>
      <c r="E98" s="7">
        <v>124465.83</v>
      </c>
      <c r="F98" s="7">
        <v>124465.83</v>
      </c>
      <c r="G98" s="8">
        <v>0</v>
      </c>
    </row>
    <row r="99" spans="1:7" x14ac:dyDescent="0.25">
      <c r="A99" s="211" t="s">
        <v>143</v>
      </c>
      <c r="B99" s="9">
        <v>32549835</v>
      </c>
      <c r="C99" s="9">
        <v>-14986863</v>
      </c>
      <c r="D99" s="9">
        <v>17562972</v>
      </c>
      <c r="E99" s="9">
        <v>17562972</v>
      </c>
      <c r="F99" s="9">
        <v>17562972</v>
      </c>
      <c r="G99" s="10">
        <v>0</v>
      </c>
    </row>
    <row r="100" spans="1:7" x14ac:dyDescent="0.25">
      <c r="A100" s="212" t="s">
        <v>144</v>
      </c>
      <c r="B100" s="7">
        <v>31449835</v>
      </c>
      <c r="C100" s="7">
        <v>-13886863</v>
      </c>
      <c r="D100" s="7">
        <v>17562972</v>
      </c>
      <c r="E100" s="7">
        <v>17562972</v>
      </c>
      <c r="F100" s="7">
        <v>17562972</v>
      </c>
      <c r="G100" s="8">
        <v>0</v>
      </c>
    </row>
    <row r="101" spans="1:7" x14ac:dyDescent="0.25">
      <c r="A101" s="212" t="s">
        <v>145</v>
      </c>
      <c r="B101" s="7">
        <v>1100000</v>
      </c>
      <c r="C101" s="7">
        <v>-1100000</v>
      </c>
      <c r="D101" s="7">
        <v>0</v>
      </c>
      <c r="E101" s="7">
        <v>0</v>
      </c>
      <c r="F101" s="7">
        <v>0</v>
      </c>
      <c r="G101" s="8">
        <v>0</v>
      </c>
    </row>
    <row r="102" spans="1:7" x14ac:dyDescent="0.25">
      <c r="A102" s="212" t="s">
        <v>146</v>
      </c>
      <c r="B102" s="7">
        <v>0</v>
      </c>
      <c r="C102" s="7">
        <v>0</v>
      </c>
      <c r="D102" s="7">
        <v>0</v>
      </c>
      <c r="E102" s="7">
        <v>0</v>
      </c>
      <c r="F102" s="7">
        <v>0</v>
      </c>
      <c r="G102" s="8">
        <v>0</v>
      </c>
    </row>
    <row r="103" spans="1:7" x14ac:dyDescent="0.25">
      <c r="A103" s="211" t="s">
        <v>147</v>
      </c>
      <c r="B103" s="9">
        <v>19106462581</v>
      </c>
      <c r="C103" s="9">
        <v>300033051.67000002</v>
      </c>
      <c r="D103" s="9">
        <v>19406495632.669998</v>
      </c>
      <c r="E103" s="9">
        <v>19381674666.349998</v>
      </c>
      <c r="F103" s="9">
        <v>19380303613.150002</v>
      </c>
      <c r="G103" s="10">
        <v>24820966.32</v>
      </c>
    </row>
    <row r="104" spans="1:7" x14ac:dyDescent="0.25">
      <c r="A104" s="211" t="s">
        <v>53</v>
      </c>
      <c r="B104" s="9">
        <v>12342103533</v>
      </c>
      <c r="C104" s="9">
        <v>-103663343.54000001</v>
      </c>
      <c r="D104" s="9">
        <v>12238440189.459999</v>
      </c>
      <c r="E104" s="9">
        <v>12213619223.139999</v>
      </c>
      <c r="F104" s="9">
        <v>12212248169.940001</v>
      </c>
      <c r="G104" s="10">
        <v>24820966.32</v>
      </c>
    </row>
    <row r="105" spans="1:7" x14ac:dyDescent="0.25">
      <c r="A105" s="212" t="s">
        <v>54</v>
      </c>
      <c r="B105" s="7">
        <v>0</v>
      </c>
      <c r="C105" s="7">
        <v>0</v>
      </c>
      <c r="D105" s="7">
        <v>0</v>
      </c>
      <c r="E105" s="7">
        <v>0</v>
      </c>
      <c r="F105" s="7">
        <v>0</v>
      </c>
      <c r="G105" s="8">
        <v>0</v>
      </c>
    </row>
    <row r="106" spans="1:7" x14ac:dyDescent="0.25">
      <c r="A106" s="212" t="s">
        <v>55</v>
      </c>
      <c r="B106" s="7">
        <v>0</v>
      </c>
      <c r="C106" s="7">
        <v>0</v>
      </c>
      <c r="D106" s="7">
        <v>0</v>
      </c>
      <c r="E106" s="7">
        <v>0</v>
      </c>
      <c r="F106" s="7">
        <v>0</v>
      </c>
      <c r="G106" s="8">
        <v>0</v>
      </c>
    </row>
    <row r="107" spans="1:7" x14ac:dyDescent="0.25">
      <c r="A107" s="212" t="s">
        <v>56</v>
      </c>
      <c r="B107" s="7">
        <v>0</v>
      </c>
      <c r="C107" s="7">
        <v>99902796.390000001</v>
      </c>
      <c r="D107" s="7">
        <v>99902796.390000001</v>
      </c>
      <c r="E107" s="7">
        <v>75084306.219999999</v>
      </c>
      <c r="F107" s="7">
        <v>75084306.219999999</v>
      </c>
      <c r="G107" s="8">
        <v>24818490.170000002</v>
      </c>
    </row>
    <row r="108" spans="1:7" x14ac:dyDescent="0.25">
      <c r="A108" s="212" t="s">
        <v>57</v>
      </c>
      <c r="B108" s="7">
        <v>171008689</v>
      </c>
      <c r="C108" s="7">
        <v>25746.94</v>
      </c>
      <c r="D108" s="7">
        <v>171034435.94</v>
      </c>
      <c r="E108" s="7">
        <v>171034435.94</v>
      </c>
      <c r="F108" s="7">
        <v>171034435.94</v>
      </c>
      <c r="G108" s="8">
        <v>0</v>
      </c>
    </row>
    <row r="109" spans="1:7" x14ac:dyDescent="0.25">
      <c r="A109" s="212" t="s">
        <v>58</v>
      </c>
      <c r="B109" s="7">
        <v>8087056766</v>
      </c>
      <c r="C109" s="7">
        <v>-67743740.590000004</v>
      </c>
      <c r="D109" s="7">
        <v>8019313025.4099998</v>
      </c>
      <c r="E109" s="7">
        <v>8019310549.2600002</v>
      </c>
      <c r="F109" s="7">
        <v>8019068174.4399996</v>
      </c>
      <c r="G109" s="8">
        <v>2476.15</v>
      </c>
    </row>
    <row r="110" spans="1:7" x14ac:dyDescent="0.25">
      <c r="A110" s="212" t="s">
        <v>59</v>
      </c>
      <c r="B110" s="7">
        <v>0</v>
      </c>
      <c r="C110" s="7">
        <v>0</v>
      </c>
      <c r="D110" s="7">
        <v>0</v>
      </c>
      <c r="E110" s="7">
        <v>0</v>
      </c>
      <c r="F110" s="7">
        <v>0</v>
      </c>
      <c r="G110" s="8">
        <v>0</v>
      </c>
    </row>
    <row r="111" spans="1:7" x14ac:dyDescent="0.25">
      <c r="A111" s="212" t="s">
        <v>60</v>
      </c>
      <c r="B111" s="7">
        <v>0</v>
      </c>
      <c r="C111" s="7">
        <v>38609331.130000003</v>
      </c>
      <c r="D111" s="7">
        <v>38609331.130000003</v>
      </c>
      <c r="E111" s="7">
        <v>38609331.130000003</v>
      </c>
      <c r="F111" s="7">
        <v>38609331.130000003</v>
      </c>
      <c r="G111" s="8">
        <v>0</v>
      </c>
    </row>
    <row r="112" spans="1:7" x14ac:dyDescent="0.25">
      <c r="A112" s="212" t="s">
        <v>61</v>
      </c>
      <c r="B112" s="7">
        <v>0</v>
      </c>
      <c r="C112" s="7">
        <v>0</v>
      </c>
      <c r="D112" s="7">
        <v>0</v>
      </c>
      <c r="E112" s="7">
        <v>0</v>
      </c>
      <c r="F112" s="7">
        <v>0</v>
      </c>
      <c r="G112" s="8">
        <v>0</v>
      </c>
    </row>
    <row r="113" spans="1:7" x14ac:dyDescent="0.25">
      <c r="A113" s="212" t="s">
        <v>62</v>
      </c>
      <c r="B113" s="7">
        <v>0</v>
      </c>
      <c r="C113" s="7">
        <v>0</v>
      </c>
      <c r="D113" s="7">
        <v>0</v>
      </c>
      <c r="E113" s="7">
        <v>0</v>
      </c>
      <c r="F113" s="7">
        <v>0</v>
      </c>
      <c r="G113" s="8">
        <v>0</v>
      </c>
    </row>
    <row r="114" spans="1:7" x14ac:dyDescent="0.25">
      <c r="A114" s="212" t="s">
        <v>63</v>
      </c>
      <c r="B114" s="7">
        <v>0</v>
      </c>
      <c r="C114" s="7">
        <v>0</v>
      </c>
      <c r="D114" s="7">
        <v>0</v>
      </c>
      <c r="E114" s="7">
        <v>0</v>
      </c>
      <c r="F114" s="7">
        <v>0</v>
      </c>
      <c r="G114" s="8">
        <v>0</v>
      </c>
    </row>
    <row r="115" spans="1:7" x14ac:dyDescent="0.25">
      <c r="A115" s="212" t="s">
        <v>64</v>
      </c>
      <c r="B115" s="7">
        <v>0</v>
      </c>
      <c r="C115" s="7">
        <v>0</v>
      </c>
      <c r="D115" s="7">
        <v>0</v>
      </c>
      <c r="E115" s="7">
        <v>0</v>
      </c>
      <c r="F115" s="7">
        <v>0</v>
      </c>
      <c r="G115" s="8">
        <v>0</v>
      </c>
    </row>
    <row r="116" spans="1:7" x14ac:dyDescent="0.25">
      <c r="A116" s="212" t="s">
        <v>65</v>
      </c>
      <c r="B116" s="7">
        <v>0</v>
      </c>
      <c r="C116" s="7">
        <v>0</v>
      </c>
      <c r="D116" s="7">
        <v>0</v>
      </c>
      <c r="E116" s="7">
        <v>0</v>
      </c>
      <c r="F116" s="7">
        <v>0</v>
      </c>
      <c r="G116" s="8">
        <v>0</v>
      </c>
    </row>
    <row r="117" spans="1:7" x14ac:dyDescent="0.25">
      <c r="A117" s="212" t="s">
        <v>66</v>
      </c>
      <c r="B117" s="7">
        <v>0</v>
      </c>
      <c r="C117" s="7">
        <v>0</v>
      </c>
      <c r="D117" s="7">
        <v>0</v>
      </c>
      <c r="E117" s="7">
        <v>0</v>
      </c>
      <c r="F117" s="7">
        <v>0</v>
      </c>
      <c r="G117" s="8">
        <v>0</v>
      </c>
    </row>
    <row r="118" spans="1:7" x14ac:dyDescent="0.25">
      <c r="A118" s="212" t="s">
        <v>67</v>
      </c>
      <c r="B118" s="7">
        <v>0</v>
      </c>
      <c r="C118" s="7">
        <v>0</v>
      </c>
      <c r="D118" s="7">
        <v>0</v>
      </c>
      <c r="E118" s="7">
        <v>0</v>
      </c>
      <c r="F118" s="7">
        <v>0</v>
      </c>
      <c r="G118" s="8">
        <v>0</v>
      </c>
    </row>
    <row r="119" spans="1:7" x14ac:dyDescent="0.25">
      <c r="A119" s="212" t="s">
        <v>68</v>
      </c>
      <c r="B119" s="7">
        <v>3103306379</v>
      </c>
      <c r="C119" s="7">
        <v>6164604.54</v>
      </c>
      <c r="D119" s="7">
        <v>3109470983.54</v>
      </c>
      <c r="E119" s="7">
        <v>3109470983.54</v>
      </c>
      <c r="F119" s="7">
        <v>3109470983.54</v>
      </c>
      <c r="G119" s="8">
        <v>0</v>
      </c>
    </row>
    <row r="120" spans="1:7" x14ac:dyDescent="0.25">
      <c r="A120" s="212" t="s">
        <v>69</v>
      </c>
      <c r="B120" s="7">
        <v>857918545</v>
      </c>
      <c r="C120" s="7">
        <v>-148984412.94999999</v>
      </c>
      <c r="D120" s="7">
        <v>708934132.04999995</v>
      </c>
      <c r="E120" s="7">
        <v>708934132.04999995</v>
      </c>
      <c r="F120" s="7">
        <v>708934132.04999995</v>
      </c>
      <c r="G120" s="8">
        <v>0</v>
      </c>
    </row>
    <row r="121" spans="1:7" x14ac:dyDescent="0.25">
      <c r="A121" s="212" t="s">
        <v>70</v>
      </c>
      <c r="B121" s="7">
        <v>0</v>
      </c>
      <c r="C121" s="7">
        <v>1122214.23</v>
      </c>
      <c r="D121" s="7">
        <v>1122214.23</v>
      </c>
      <c r="E121" s="7">
        <v>1122214.23</v>
      </c>
      <c r="F121" s="7">
        <v>943817.83</v>
      </c>
      <c r="G121" s="8">
        <v>0</v>
      </c>
    </row>
    <row r="122" spans="1:7" x14ac:dyDescent="0.25">
      <c r="A122" s="212" t="s">
        <v>71</v>
      </c>
      <c r="B122" s="7">
        <v>10501810</v>
      </c>
      <c r="C122" s="7">
        <v>-6708310.7300000004</v>
      </c>
      <c r="D122" s="7">
        <v>3793499.27</v>
      </c>
      <c r="E122" s="7">
        <v>3793499.27</v>
      </c>
      <c r="F122" s="7">
        <v>3770299.27</v>
      </c>
      <c r="G122" s="8">
        <v>0</v>
      </c>
    </row>
    <row r="123" spans="1:7" x14ac:dyDescent="0.25">
      <c r="A123" s="212" t="s">
        <v>72</v>
      </c>
      <c r="B123" s="7">
        <v>0</v>
      </c>
      <c r="C123" s="7">
        <v>4613219.45</v>
      </c>
      <c r="D123" s="7">
        <v>4613219.45</v>
      </c>
      <c r="E123" s="7">
        <v>4613219.45</v>
      </c>
      <c r="F123" s="7">
        <v>4613218.45</v>
      </c>
      <c r="G123" s="8">
        <v>0</v>
      </c>
    </row>
    <row r="124" spans="1:7" x14ac:dyDescent="0.25">
      <c r="A124" s="212" t="s">
        <v>73</v>
      </c>
      <c r="B124" s="7">
        <v>90503123</v>
      </c>
      <c r="C124" s="7">
        <v>-29389948.93</v>
      </c>
      <c r="D124" s="7">
        <v>61113174.07</v>
      </c>
      <c r="E124" s="7">
        <v>61113174.07</v>
      </c>
      <c r="F124" s="7">
        <v>61113174.07</v>
      </c>
      <c r="G124" s="8">
        <v>0</v>
      </c>
    </row>
    <row r="125" spans="1:7" x14ac:dyDescent="0.25">
      <c r="A125" s="212" t="s">
        <v>74</v>
      </c>
      <c r="B125" s="7">
        <v>21808221</v>
      </c>
      <c r="C125" s="7">
        <v>-1274843.02</v>
      </c>
      <c r="D125" s="7">
        <v>20533377.98</v>
      </c>
      <c r="E125" s="7">
        <v>20533377.98</v>
      </c>
      <c r="F125" s="7">
        <v>19606297</v>
      </c>
      <c r="G125" s="8">
        <v>0</v>
      </c>
    </row>
    <row r="126" spans="1:7" x14ac:dyDescent="0.25">
      <c r="A126" s="212" t="s">
        <v>75</v>
      </c>
      <c r="B126" s="7">
        <v>0</v>
      </c>
      <c r="C126" s="7">
        <v>0</v>
      </c>
      <c r="D126" s="7">
        <v>0</v>
      </c>
      <c r="E126" s="7">
        <v>0</v>
      </c>
      <c r="F126" s="7">
        <v>0</v>
      </c>
      <c r="G126" s="8">
        <v>0</v>
      </c>
    </row>
    <row r="127" spans="1:7" x14ac:dyDescent="0.25">
      <c r="A127" s="211" t="s">
        <v>76</v>
      </c>
      <c r="B127" s="9">
        <v>668141</v>
      </c>
      <c r="C127" s="9">
        <v>534200.6</v>
      </c>
      <c r="D127" s="9">
        <v>1202341.6000000001</v>
      </c>
      <c r="E127" s="9">
        <v>1202341.6000000001</v>
      </c>
      <c r="F127" s="9">
        <v>1202341.6000000001</v>
      </c>
      <c r="G127" s="10">
        <v>0</v>
      </c>
    </row>
    <row r="128" spans="1:7" x14ac:dyDescent="0.25">
      <c r="A128" s="212" t="s">
        <v>77</v>
      </c>
      <c r="B128" s="7">
        <v>668141</v>
      </c>
      <c r="C128" s="7">
        <v>534200.6</v>
      </c>
      <c r="D128" s="7">
        <v>1202341.6000000001</v>
      </c>
      <c r="E128" s="7">
        <v>1202341.6000000001</v>
      </c>
      <c r="F128" s="7">
        <v>1202341.6000000001</v>
      </c>
      <c r="G128" s="8">
        <v>0</v>
      </c>
    </row>
    <row r="129" spans="1:7" x14ac:dyDescent="0.25">
      <c r="A129" s="211" t="s">
        <v>78</v>
      </c>
      <c r="B129" s="9">
        <v>0</v>
      </c>
      <c r="C129" s="9">
        <v>0</v>
      </c>
      <c r="D129" s="9">
        <v>0</v>
      </c>
      <c r="E129" s="9">
        <v>0</v>
      </c>
      <c r="F129" s="9">
        <v>0</v>
      </c>
      <c r="G129" s="10">
        <v>0</v>
      </c>
    </row>
    <row r="130" spans="1:7" x14ac:dyDescent="0.25">
      <c r="A130" s="212" t="s">
        <v>79</v>
      </c>
      <c r="B130" s="7">
        <v>0</v>
      </c>
      <c r="C130" s="7">
        <v>0</v>
      </c>
      <c r="D130" s="7">
        <v>0</v>
      </c>
      <c r="E130" s="7">
        <v>0</v>
      </c>
      <c r="F130" s="7">
        <v>0</v>
      </c>
      <c r="G130" s="8">
        <v>0</v>
      </c>
    </row>
    <row r="131" spans="1:7" x14ac:dyDescent="0.25">
      <c r="A131" s="211" t="s">
        <v>80</v>
      </c>
      <c r="B131" s="9">
        <v>2164355314</v>
      </c>
      <c r="C131" s="9">
        <v>4380277.16</v>
      </c>
      <c r="D131" s="9">
        <v>2168735591.1599998</v>
      </c>
      <c r="E131" s="9">
        <v>2168735591.1599998</v>
      </c>
      <c r="F131" s="9">
        <v>2168735591.1599998</v>
      </c>
      <c r="G131" s="10">
        <v>0</v>
      </c>
    </row>
    <row r="132" spans="1:7" x14ac:dyDescent="0.25">
      <c r="A132" s="212" t="s">
        <v>81</v>
      </c>
      <c r="B132" s="7">
        <v>0</v>
      </c>
      <c r="C132" s="7">
        <v>0</v>
      </c>
      <c r="D132" s="7">
        <v>0</v>
      </c>
      <c r="E132" s="7">
        <v>0</v>
      </c>
      <c r="F132" s="7">
        <v>0</v>
      </c>
      <c r="G132" s="8">
        <v>0</v>
      </c>
    </row>
    <row r="133" spans="1:7" x14ac:dyDescent="0.25">
      <c r="A133" s="212" t="s">
        <v>82</v>
      </c>
      <c r="B133" s="7">
        <v>0</v>
      </c>
      <c r="C133" s="7">
        <v>0</v>
      </c>
      <c r="D133" s="7">
        <v>0</v>
      </c>
      <c r="E133" s="7">
        <v>0</v>
      </c>
      <c r="F133" s="7">
        <v>0</v>
      </c>
      <c r="G133" s="8">
        <v>0</v>
      </c>
    </row>
    <row r="134" spans="1:7" x14ac:dyDescent="0.25">
      <c r="A134" s="212" t="s">
        <v>83</v>
      </c>
      <c r="B134" s="7">
        <v>0</v>
      </c>
      <c r="C134" s="7">
        <v>0</v>
      </c>
      <c r="D134" s="7">
        <v>0</v>
      </c>
      <c r="E134" s="7">
        <v>0</v>
      </c>
      <c r="F134" s="7">
        <v>0</v>
      </c>
      <c r="G134" s="8">
        <v>0</v>
      </c>
    </row>
    <row r="135" spans="1:7" x14ac:dyDescent="0.25">
      <c r="A135" s="212" t="s">
        <v>84</v>
      </c>
      <c r="B135" s="7">
        <v>0</v>
      </c>
      <c r="C135" s="7">
        <v>0</v>
      </c>
      <c r="D135" s="7">
        <v>0</v>
      </c>
      <c r="E135" s="7">
        <v>0</v>
      </c>
      <c r="F135" s="7">
        <v>0</v>
      </c>
      <c r="G135" s="8">
        <v>0</v>
      </c>
    </row>
    <row r="136" spans="1:7" x14ac:dyDescent="0.25">
      <c r="A136" s="212" t="s">
        <v>85</v>
      </c>
      <c r="B136" s="7">
        <v>2164355314</v>
      </c>
      <c r="C136" s="7">
        <v>4380277.16</v>
      </c>
      <c r="D136" s="7">
        <v>2168735591.1599998</v>
      </c>
      <c r="E136" s="7">
        <v>2168735591.1599998</v>
      </c>
      <c r="F136" s="7">
        <v>2168735591.1599998</v>
      </c>
      <c r="G136" s="8">
        <v>0</v>
      </c>
    </row>
    <row r="137" spans="1:7" x14ac:dyDescent="0.25">
      <c r="A137" s="212" t="s">
        <v>86</v>
      </c>
      <c r="B137" s="7">
        <v>0</v>
      </c>
      <c r="C137" s="7">
        <v>0</v>
      </c>
      <c r="D137" s="7">
        <v>0</v>
      </c>
      <c r="E137" s="7">
        <v>0</v>
      </c>
      <c r="F137" s="7">
        <v>0</v>
      </c>
      <c r="G137" s="8">
        <v>0</v>
      </c>
    </row>
    <row r="138" spans="1:7" x14ac:dyDescent="0.25">
      <c r="A138" s="212" t="s">
        <v>87</v>
      </c>
      <c r="B138" s="7">
        <v>0</v>
      </c>
      <c r="C138" s="7">
        <v>0</v>
      </c>
      <c r="D138" s="7">
        <v>0</v>
      </c>
      <c r="E138" s="7">
        <v>0</v>
      </c>
      <c r="F138" s="7">
        <v>0</v>
      </c>
      <c r="G138" s="8">
        <v>0</v>
      </c>
    </row>
    <row r="139" spans="1:7" x14ac:dyDescent="0.25">
      <c r="A139" s="211" t="s">
        <v>88</v>
      </c>
      <c r="B139" s="9">
        <v>4599335593</v>
      </c>
      <c r="C139" s="9">
        <v>398781917.44999999</v>
      </c>
      <c r="D139" s="9">
        <v>4998117510.4499998</v>
      </c>
      <c r="E139" s="9">
        <v>4998117510.4499998</v>
      </c>
      <c r="F139" s="9">
        <v>4998117510.4499998</v>
      </c>
      <c r="G139" s="10">
        <v>0</v>
      </c>
    </row>
    <row r="140" spans="1:7" x14ac:dyDescent="0.25">
      <c r="A140" s="212" t="s">
        <v>89</v>
      </c>
      <c r="B140" s="7">
        <v>0</v>
      </c>
      <c r="C140" s="7">
        <v>0</v>
      </c>
      <c r="D140" s="7">
        <v>0</v>
      </c>
      <c r="E140" s="7">
        <v>0</v>
      </c>
      <c r="F140" s="7">
        <v>0</v>
      </c>
      <c r="G140" s="8">
        <v>0</v>
      </c>
    </row>
    <row r="141" spans="1:7" x14ac:dyDescent="0.25">
      <c r="A141" s="212" t="s">
        <v>90</v>
      </c>
      <c r="B141" s="7">
        <v>0</v>
      </c>
      <c r="C141" s="7">
        <v>0</v>
      </c>
      <c r="D141" s="7">
        <v>0</v>
      </c>
      <c r="E141" s="7">
        <v>0</v>
      </c>
      <c r="F141" s="7">
        <v>0</v>
      </c>
      <c r="G141" s="8">
        <v>0</v>
      </c>
    </row>
    <row r="142" spans="1:7" x14ac:dyDescent="0.25">
      <c r="A142" s="212" t="s">
        <v>91</v>
      </c>
      <c r="B142" s="7">
        <v>0</v>
      </c>
      <c r="C142" s="7">
        <v>204534557.33000001</v>
      </c>
      <c r="D142" s="7">
        <v>204534557.33000001</v>
      </c>
      <c r="E142" s="7">
        <v>204534557.33000001</v>
      </c>
      <c r="F142" s="7">
        <v>204534557.33000001</v>
      </c>
      <c r="G142" s="8">
        <v>0</v>
      </c>
    </row>
    <row r="143" spans="1:7" x14ac:dyDescent="0.25">
      <c r="A143" s="212" t="s">
        <v>92</v>
      </c>
      <c r="B143" s="7">
        <v>0</v>
      </c>
      <c r="C143" s="7">
        <v>85550556.659999996</v>
      </c>
      <c r="D143" s="7">
        <v>85550556.659999996</v>
      </c>
      <c r="E143" s="7">
        <v>85550556.659999996</v>
      </c>
      <c r="F143" s="7">
        <v>85550556.659999996</v>
      </c>
      <c r="G143" s="8">
        <v>0</v>
      </c>
    </row>
    <row r="144" spans="1:7" x14ac:dyDescent="0.25">
      <c r="A144" s="212" t="s">
        <v>93</v>
      </c>
      <c r="B144" s="7">
        <v>59606930</v>
      </c>
      <c r="C144" s="7">
        <v>1617235.08</v>
      </c>
      <c r="D144" s="7">
        <v>61224165.079999998</v>
      </c>
      <c r="E144" s="7">
        <v>61224165.079999998</v>
      </c>
      <c r="F144" s="7">
        <v>61224165.079999998</v>
      </c>
      <c r="G144" s="8">
        <v>0</v>
      </c>
    </row>
    <row r="145" spans="1:7" x14ac:dyDescent="0.25">
      <c r="A145" s="212" t="s">
        <v>94</v>
      </c>
      <c r="B145" s="7">
        <v>0</v>
      </c>
      <c r="C145" s="7">
        <v>51550362.840000004</v>
      </c>
      <c r="D145" s="7">
        <v>51550362.840000004</v>
      </c>
      <c r="E145" s="7">
        <v>51550362.840000004</v>
      </c>
      <c r="F145" s="7">
        <v>51550362.840000004</v>
      </c>
      <c r="G145" s="8">
        <v>0</v>
      </c>
    </row>
    <row r="146" spans="1:7" x14ac:dyDescent="0.25">
      <c r="A146" s="212" t="s">
        <v>95</v>
      </c>
      <c r="B146" s="7">
        <v>208439129</v>
      </c>
      <c r="C146" s="7">
        <v>-656466.12</v>
      </c>
      <c r="D146" s="7">
        <v>207782662.88</v>
      </c>
      <c r="E146" s="7">
        <v>207782662.88</v>
      </c>
      <c r="F146" s="7">
        <v>207782662.88</v>
      </c>
      <c r="G146" s="8">
        <v>0</v>
      </c>
    </row>
    <row r="147" spans="1:7" x14ac:dyDescent="0.25">
      <c r="A147" s="212" t="s">
        <v>96</v>
      </c>
      <c r="B147" s="7">
        <v>27789476</v>
      </c>
      <c r="C147" s="7">
        <v>-13329476</v>
      </c>
      <c r="D147" s="7">
        <v>14460000</v>
      </c>
      <c r="E147" s="7">
        <v>14460000</v>
      </c>
      <c r="F147" s="7">
        <v>14460000</v>
      </c>
      <c r="G147" s="8">
        <v>0</v>
      </c>
    </row>
    <row r="148" spans="1:7" x14ac:dyDescent="0.25">
      <c r="A148" s="212" t="s">
        <v>97</v>
      </c>
      <c r="B148" s="7">
        <v>376657107</v>
      </c>
      <c r="C148" s="7">
        <v>-30233988.030000001</v>
      </c>
      <c r="D148" s="7">
        <v>346423118.97000003</v>
      </c>
      <c r="E148" s="7">
        <v>346423118.97000003</v>
      </c>
      <c r="F148" s="7">
        <v>346423118.97000003</v>
      </c>
      <c r="G148" s="8">
        <v>0</v>
      </c>
    </row>
    <row r="149" spans="1:7" x14ac:dyDescent="0.25">
      <c r="A149" s="212" t="s">
        <v>98</v>
      </c>
      <c r="B149" s="7">
        <v>84548754</v>
      </c>
      <c r="C149" s="7">
        <v>-7561478.5</v>
      </c>
      <c r="D149" s="7">
        <v>76987275.5</v>
      </c>
      <c r="E149" s="7">
        <v>76987275.5</v>
      </c>
      <c r="F149" s="7">
        <v>76987275.5</v>
      </c>
      <c r="G149" s="8">
        <v>0</v>
      </c>
    </row>
    <row r="150" spans="1:7" x14ac:dyDescent="0.25">
      <c r="A150" s="212" t="s">
        <v>99</v>
      </c>
      <c r="B150" s="7">
        <v>125424372</v>
      </c>
      <c r="C150" s="7">
        <v>759.53</v>
      </c>
      <c r="D150" s="7">
        <v>125425131.53</v>
      </c>
      <c r="E150" s="7">
        <v>125425131.53</v>
      </c>
      <c r="F150" s="7">
        <v>125425131.53</v>
      </c>
      <c r="G150" s="8">
        <v>0</v>
      </c>
    </row>
    <row r="151" spans="1:7" x14ac:dyDescent="0.25">
      <c r="A151" s="212" t="s">
        <v>100</v>
      </c>
      <c r="B151" s="7">
        <v>96507114</v>
      </c>
      <c r="C151" s="7">
        <v>-1934315.72</v>
      </c>
      <c r="D151" s="7">
        <v>94572798.280000001</v>
      </c>
      <c r="E151" s="7">
        <v>94572798.280000001</v>
      </c>
      <c r="F151" s="7">
        <v>94572798.280000001</v>
      </c>
      <c r="G151" s="8">
        <v>0</v>
      </c>
    </row>
    <row r="152" spans="1:7" x14ac:dyDescent="0.25">
      <c r="A152" s="212" t="s">
        <v>101</v>
      </c>
      <c r="B152" s="7">
        <v>1788581</v>
      </c>
      <c r="C152" s="7">
        <v>-1788581</v>
      </c>
      <c r="D152" s="7">
        <v>0</v>
      </c>
      <c r="E152" s="7">
        <v>0</v>
      </c>
      <c r="F152" s="7">
        <v>0</v>
      </c>
      <c r="G152" s="8">
        <v>0</v>
      </c>
    </row>
    <row r="153" spans="1:7" x14ac:dyDescent="0.25">
      <c r="A153" s="212" t="s">
        <v>102</v>
      </c>
      <c r="B153" s="7">
        <v>5049620</v>
      </c>
      <c r="C153" s="7">
        <v>974338.4</v>
      </c>
      <c r="D153" s="7">
        <v>6023958.4000000004</v>
      </c>
      <c r="E153" s="7">
        <v>6023958.4000000004</v>
      </c>
      <c r="F153" s="7">
        <v>6023958.4000000004</v>
      </c>
      <c r="G153" s="8">
        <v>0</v>
      </c>
    </row>
    <row r="154" spans="1:7" x14ac:dyDescent="0.25">
      <c r="A154" s="212" t="s">
        <v>103</v>
      </c>
      <c r="B154" s="7">
        <v>0</v>
      </c>
      <c r="C154" s="7">
        <v>0</v>
      </c>
      <c r="D154" s="7">
        <v>0</v>
      </c>
      <c r="E154" s="7">
        <v>0</v>
      </c>
      <c r="F154" s="7">
        <v>0</v>
      </c>
      <c r="G154" s="8">
        <v>0</v>
      </c>
    </row>
    <row r="155" spans="1:7" x14ac:dyDescent="0.25">
      <c r="A155" s="212" t="s">
        <v>104</v>
      </c>
      <c r="B155" s="7">
        <v>0</v>
      </c>
      <c r="C155" s="7">
        <v>0</v>
      </c>
      <c r="D155" s="7">
        <v>0</v>
      </c>
      <c r="E155" s="7">
        <v>0</v>
      </c>
      <c r="F155" s="7">
        <v>0</v>
      </c>
      <c r="G155" s="8">
        <v>0</v>
      </c>
    </row>
    <row r="156" spans="1:7" x14ac:dyDescent="0.25">
      <c r="A156" s="212" t="s">
        <v>105</v>
      </c>
      <c r="B156" s="7">
        <v>0</v>
      </c>
      <c r="C156" s="7">
        <v>0</v>
      </c>
      <c r="D156" s="7">
        <v>0</v>
      </c>
      <c r="E156" s="7">
        <v>0</v>
      </c>
      <c r="F156" s="7">
        <v>0</v>
      </c>
      <c r="G156" s="8">
        <v>0</v>
      </c>
    </row>
    <row r="157" spans="1:7" x14ac:dyDescent="0.25">
      <c r="A157" s="212" t="s">
        <v>106</v>
      </c>
      <c r="B157" s="7">
        <v>0</v>
      </c>
      <c r="C157" s="7">
        <v>0</v>
      </c>
      <c r="D157" s="7">
        <v>0</v>
      </c>
      <c r="E157" s="7">
        <v>0</v>
      </c>
      <c r="F157" s="7">
        <v>0</v>
      </c>
      <c r="G157" s="8">
        <v>0</v>
      </c>
    </row>
    <row r="158" spans="1:7" x14ac:dyDescent="0.25">
      <c r="A158" s="212" t="s">
        <v>107</v>
      </c>
      <c r="B158" s="7">
        <v>0</v>
      </c>
      <c r="C158" s="7">
        <v>0</v>
      </c>
      <c r="D158" s="7">
        <v>0</v>
      </c>
      <c r="E158" s="7">
        <v>0</v>
      </c>
      <c r="F158" s="7">
        <v>0</v>
      </c>
      <c r="G158" s="8">
        <v>0</v>
      </c>
    </row>
    <row r="159" spans="1:7" x14ac:dyDescent="0.25">
      <c r="A159" s="212" t="s">
        <v>108</v>
      </c>
      <c r="B159" s="7">
        <v>276420966</v>
      </c>
      <c r="C159" s="7">
        <v>-3343089.08</v>
      </c>
      <c r="D159" s="7">
        <v>273077876.92000002</v>
      </c>
      <c r="E159" s="7">
        <v>273077876.92000002</v>
      </c>
      <c r="F159" s="7">
        <v>273077876.92000002</v>
      </c>
      <c r="G159" s="8">
        <v>0</v>
      </c>
    </row>
    <row r="160" spans="1:7" x14ac:dyDescent="0.25">
      <c r="A160" s="212" t="s">
        <v>109</v>
      </c>
      <c r="B160" s="7">
        <v>0</v>
      </c>
      <c r="C160" s="7">
        <v>0</v>
      </c>
      <c r="D160" s="7">
        <v>0</v>
      </c>
      <c r="E160" s="7">
        <v>0</v>
      </c>
      <c r="F160" s="7">
        <v>0</v>
      </c>
      <c r="G160" s="8">
        <v>0</v>
      </c>
    </row>
    <row r="161" spans="1:7" x14ac:dyDescent="0.25">
      <c r="A161" s="212" t="s">
        <v>110</v>
      </c>
      <c r="B161" s="7">
        <v>3140561821</v>
      </c>
      <c r="C161" s="7">
        <v>177827485.06</v>
      </c>
      <c r="D161" s="7">
        <v>3318389306.0599999</v>
      </c>
      <c r="E161" s="7">
        <v>3318389306.0599999</v>
      </c>
      <c r="F161" s="7">
        <v>3318389306.0599999</v>
      </c>
      <c r="G161" s="8">
        <v>0</v>
      </c>
    </row>
    <row r="162" spans="1:7" x14ac:dyDescent="0.25">
      <c r="A162" s="212" t="s">
        <v>111</v>
      </c>
      <c r="B162" s="7">
        <v>0</v>
      </c>
      <c r="C162" s="7">
        <v>0</v>
      </c>
      <c r="D162" s="7">
        <v>0</v>
      </c>
      <c r="E162" s="7">
        <v>0</v>
      </c>
      <c r="F162" s="7">
        <v>0</v>
      </c>
      <c r="G162" s="8">
        <v>0</v>
      </c>
    </row>
    <row r="163" spans="1:7" x14ac:dyDescent="0.25">
      <c r="A163" s="212" t="s">
        <v>112</v>
      </c>
      <c r="B163" s="7">
        <v>0</v>
      </c>
      <c r="C163" s="7">
        <v>0</v>
      </c>
      <c r="D163" s="7">
        <v>0</v>
      </c>
      <c r="E163" s="7">
        <v>0</v>
      </c>
      <c r="F163" s="7">
        <v>0</v>
      </c>
      <c r="G163" s="8">
        <v>0</v>
      </c>
    </row>
    <row r="164" spans="1:7" x14ac:dyDescent="0.25">
      <c r="A164" s="212" t="s">
        <v>113</v>
      </c>
      <c r="B164" s="7">
        <v>0</v>
      </c>
      <c r="C164" s="7">
        <v>0</v>
      </c>
      <c r="D164" s="7">
        <v>0</v>
      </c>
      <c r="E164" s="7">
        <v>0</v>
      </c>
      <c r="F164" s="7">
        <v>0</v>
      </c>
      <c r="G164" s="8">
        <v>0</v>
      </c>
    </row>
    <row r="165" spans="1:7" x14ac:dyDescent="0.25">
      <c r="A165" s="212" t="s">
        <v>114</v>
      </c>
      <c r="B165" s="7">
        <v>0</v>
      </c>
      <c r="C165" s="7">
        <v>0</v>
      </c>
      <c r="D165" s="7">
        <v>0</v>
      </c>
      <c r="E165" s="7">
        <v>0</v>
      </c>
      <c r="F165" s="7">
        <v>0</v>
      </c>
      <c r="G165" s="8">
        <v>0</v>
      </c>
    </row>
    <row r="166" spans="1:7" x14ac:dyDescent="0.25">
      <c r="A166" s="212" t="s">
        <v>115</v>
      </c>
      <c r="B166" s="7">
        <v>0</v>
      </c>
      <c r="C166" s="7">
        <v>0</v>
      </c>
      <c r="D166" s="7">
        <v>0</v>
      </c>
      <c r="E166" s="7">
        <v>0</v>
      </c>
      <c r="F166" s="7">
        <v>0</v>
      </c>
      <c r="G166" s="8">
        <v>0</v>
      </c>
    </row>
    <row r="167" spans="1:7" x14ac:dyDescent="0.25">
      <c r="A167" s="212" t="s">
        <v>116</v>
      </c>
      <c r="B167" s="7">
        <v>0</v>
      </c>
      <c r="C167" s="7">
        <v>0</v>
      </c>
      <c r="D167" s="7">
        <v>0</v>
      </c>
      <c r="E167" s="7">
        <v>0</v>
      </c>
      <c r="F167" s="7">
        <v>0</v>
      </c>
      <c r="G167" s="8">
        <v>0</v>
      </c>
    </row>
    <row r="168" spans="1:7" x14ac:dyDescent="0.25">
      <c r="A168" s="212" t="s">
        <v>117</v>
      </c>
      <c r="B168" s="7">
        <v>0</v>
      </c>
      <c r="C168" s="7">
        <v>0</v>
      </c>
      <c r="D168" s="7">
        <v>0</v>
      </c>
      <c r="E168" s="7">
        <v>0</v>
      </c>
      <c r="F168" s="7">
        <v>0</v>
      </c>
      <c r="G168" s="8">
        <v>0</v>
      </c>
    </row>
    <row r="169" spans="1:7" x14ac:dyDescent="0.25">
      <c r="A169" s="212" t="s">
        <v>118</v>
      </c>
      <c r="B169" s="7">
        <v>0</v>
      </c>
      <c r="C169" s="7">
        <v>0</v>
      </c>
      <c r="D169" s="7">
        <v>0</v>
      </c>
      <c r="E169" s="7">
        <v>0</v>
      </c>
      <c r="F169" s="7">
        <v>0</v>
      </c>
      <c r="G169" s="8">
        <v>0</v>
      </c>
    </row>
    <row r="170" spans="1:7" x14ac:dyDescent="0.25">
      <c r="A170" s="212" t="s">
        <v>119</v>
      </c>
      <c r="B170" s="7">
        <v>0</v>
      </c>
      <c r="C170" s="7">
        <v>0</v>
      </c>
      <c r="D170" s="7">
        <v>0</v>
      </c>
      <c r="E170" s="7">
        <v>0</v>
      </c>
      <c r="F170" s="7">
        <v>0</v>
      </c>
      <c r="G170" s="8">
        <v>0</v>
      </c>
    </row>
    <row r="171" spans="1:7" x14ac:dyDescent="0.25">
      <c r="A171" s="212" t="s">
        <v>120</v>
      </c>
      <c r="B171" s="7">
        <v>0</v>
      </c>
      <c r="C171" s="7">
        <v>335360</v>
      </c>
      <c r="D171" s="7">
        <v>335360</v>
      </c>
      <c r="E171" s="7">
        <v>335360</v>
      </c>
      <c r="F171" s="7">
        <v>335360</v>
      </c>
      <c r="G171" s="8">
        <v>0</v>
      </c>
    </row>
    <row r="172" spans="1:7" x14ac:dyDescent="0.25">
      <c r="A172" s="212" t="s">
        <v>121</v>
      </c>
      <c r="B172" s="7">
        <v>72512781</v>
      </c>
      <c r="C172" s="7">
        <v>-17326760</v>
      </c>
      <c r="D172" s="7">
        <v>55186021</v>
      </c>
      <c r="E172" s="7">
        <v>55186021</v>
      </c>
      <c r="F172" s="7">
        <v>55186021</v>
      </c>
      <c r="G172" s="8">
        <v>0</v>
      </c>
    </row>
    <row r="173" spans="1:7" x14ac:dyDescent="0.25">
      <c r="A173" s="212" t="s">
        <v>122</v>
      </c>
      <c r="B173" s="7">
        <v>0</v>
      </c>
      <c r="C173" s="7">
        <v>0</v>
      </c>
      <c r="D173" s="7">
        <v>0</v>
      </c>
      <c r="E173" s="7">
        <v>0</v>
      </c>
      <c r="F173" s="7">
        <v>0</v>
      </c>
      <c r="G173" s="8">
        <v>0</v>
      </c>
    </row>
    <row r="174" spans="1:7" x14ac:dyDescent="0.25">
      <c r="A174" s="212" t="s">
        <v>123</v>
      </c>
      <c r="B174" s="7">
        <v>10543443</v>
      </c>
      <c r="C174" s="7">
        <v>701305</v>
      </c>
      <c r="D174" s="7">
        <v>11244748</v>
      </c>
      <c r="E174" s="7">
        <v>11244748</v>
      </c>
      <c r="F174" s="7">
        <v>11244748</v>
      </c>
      <c r="G174" s="8">
        <v>0</v>
      </c>
    </row>
    <row r="175" spans="1:7" x14ac:dyDescent="0.25">
      <c r="A175" s="212" t="s">
        <v>124</v>
      </c>
      <c r="B175" s="7">
        <v>11545194</v>
      </c>
      <c r="C175" s="7">
        <v>811849</v>
      </c>
      <c r="D175" s="7">
        <v>12357043</v>
      </c>
      <c r="E175" s="7">
        <v>12357043</v>
      </c>
      <c r="F175" s="7">
        <v>12357043</v>
      </c>
      <c r="G175" s="8">
        <v>0</v>
      </c>
    </row>
    <row r="176" spans="1:7" x14ac:dyDescent="0.25">
      <c r="A176" s="212" t="s">
        <v>125</v>
      </c>
      <c r="B176" s="7">
        <v>10436460</v>
      </c>
      <c r="C176" s="7">
        <v>748497</v>
      </c>
      <c r="D176" s="7">
        <v>11184957</v>
      </c>
      <c r="E176" s="7">
        <v>11184957</v>
      </c>
      <c r="F176" s="7">
        <v>11184957</v>
      </c>
      <c r="G176" s="8">
        <v>0</v>
      </c>
    </row>
    <row r="177" spans="1:7" x14ac:dyDescent="0.25">
      <c r="A177" s="212" t="s">
        <v>126</v>
      </c>
      <c r="B177" s="7">
        <v>0</v>
      </c>
      <c r="C177" s="7">
        <v>0</v>
      </c>
      <c r="D177" s="7">
        <v>0</v>
      </c>
      <c r="E177" s="7">
        <v>0</v>
      </c>
      <c r="F177" s="7">
        <v>0</v>
      </c>
      <c r="G177" s="8">
        <v>0</v>
      </c>
    </row>
    <row r="178" spans="1:7" x14ac:dyDescent="0.25">
      <c r="A178" s="212" t="s">
        <v>127</v>
      </c>
      <c r="B178" s="7">
        <v>0</v>
      </c>
      <c r="C178" s="7">
        <v>0</v>
      </c>
      <c r="D178" s="7">
        <v>0</v>
      </c>
      <c r="E178" s="7">
        <v>0</v>
      </c>
      <c r="F178" s="7">
        <v>0</v>
      </c>
      <c r="G178" s="8">
        <v>0</v>
      </c>
    </row>
    <row r="179" spans="1:7" x14ac:dyDescent="0.25">
      <c r="A179" s="212" t="s">
        <v>128</v>
      </c>
      <c r="B179" s="7">
        <v>0</v>
      </c>
      <c r="C179" s="7">
        <v>0</v>
      </c>
      <c r="D179" s="7">
        <v>0</v>
      </c>
      <c r="E179" s="7">
        <v>0</v>
      </c>
      <c r="F179" s="7">
        <v>0</v>
      </c>
      <c r="G179" s="8">
        <v>0</v>
      </c>
    </row>
    <row r="180" spans="1:7" x14ac:dyDescent="0.25">
      <c r="A180" s="212" t="s">
        <v>129</v>
      </c>
      <c r="B180" s="7">
        <v>38851436</v>
      </c>
      <c r="C180" s="7">
        <v>-21106162</v>
      </c>
      <c r="D180" s="7">
        <v>17745274</v>
      </c>
      <c r="E180" s="7">
        <v>17745274</v>
      </c>
      <c r="F180" s="7">
        <v>17745274</v>
      </c>
      <c r="G180" s="8">
        <v>0</v>
      </c>
    </row>
    <row r="181" spans="1:7" x14ac:dyDescent="0.25">
      <c r="A181" s="212" t="s">
        <v>130</v>
      </c>
      <c r="B181" s="7">
        <v>17426217</v>
      </c>
      <c r="C181" s="7">
        <v>1267409</v>
      </c>
      <c r="D181" s="7">
        <v>18693626</v>
      </c>
      <c r="E181" s="7">
        <v>18693626</v>
      </c>
      <c r="F181" s="7">
        <v>18693626</v>
      </c>
      <c r="G181" s="8">
        <v>0</v>
      </c>
    </row>
    <row r="182" spans="1:7" x14ac:dyDescent="0.25">
      <c r="A182" s="212" t="s">
        <v>131</v>
      </c>
      <c r="B182" s="7">
        <v>35226192</v>
      </c>
      <c r="C182" s="7">
        <v>-29857481</v>
      </c>
      <c r="D182" s="7">
        <v>5368711</v>
      </c>
      <c r="E182" s="7">
        <v>5368711</v>
      </c>
      <c r="F182" s="7">
        <v>5368711</v>
      </c>
      <c r="G182" s="8">
        <v>0</v>
      </c>
    </row>
    <row r="183" spans="1:7" x14ac:dyDescent="0.25">
      <c r="A183" s="212" t="s">
        <v>132</v>
      </c>
      <c r="B183" s="7">
        <v>0</v>
      </c>
      <c r="C183" s="7">
        <v>0</v>
      </c>
      <c r="D183" s="7">
        <v>0</v>
      </c>
      <c r="E183" s="7">
        <v>0</v>
      </c>
      <c r="F183" s="7">
        <v>0</v>
      </c>
      <c r="G183" s="8">
        <v>0</v>
      </c>
    </row>
    <row r="184" spans="1:7" x14ac:dyDescent="0.25">
      <c r="A184" s="212" t="s">
        <v>148</v>
      </c>
      <c r="B184" s="7">
        <v>0</v>
      </c>
      <c r="C184" s="7">
        <v>0</v>
      </c>
      <c r="D184" s="7">
        <v>0</v>
      </c>
      <c r="E184" s="7">
        <v>0</v>
      </c>
      <c r="F184" s="7">
        <v>0</v>
      </c>
      <c r="G184" s="8">
        <v>0</v>
      </c>
    </row>
    <row r="185" spans="1:7" x14ac:dyDescent="0.25">
      <c r="A185" s="212" t="s">
        <v>134</v>
      </c>
      <c r="B185" s="7">
        <v>0</v>
      </c>
      <c r="C185" s="7">
        <v>0</v>
      </c>
      <c r="D185" s="7">
        <v>0</v>
      </c>
      <c r="E185" s="7">
        <v>0</v>
      </c>
      <c r="F185" s="7">
        <v>0</v>
      </c>
      <c r="G185" s="8">
        <v>0</v>
      </c>
    </row>
    <row r="186" spans="1:7" x14ac:dyDescent="0.25">
      <c r="A186" s="212" t="s">
        <v>135</v>
      </c>
      <c r="B186" s="7">
        <v>0</v>
      </c>
      <c r="C186" s="7">
        <v>0</v>
      </c>
      <c r="D186" s="7">
        <v>0</v>
      </c>
      <c r="E186" s="7">
        <v>0</v>
      </c>
      <c r="F186" s="7">
        <v>0</v>
      </c>
      <c r="G186" s="8">
        <v>0</v>
      </c>
    </row>
    <row r="187" spans="1:7" x14ac:dyDescent="0.25">
      <c r="A187" s="212" t="s">
        <v>149</v>
      </c>
      <c r="B187" s="7">
        <v>0</v>
      </c>
      <c r="C187" s="7">
        <v>0</v>
      </c>
      <c r="D187" s="7">
        <v>0</v>
      </c>
      <c r="E187" s="7">
        <v>0</v>
      </c>
      <c r="F187" s="7">
        <v>0</v>
      </c>
      <c r="G187" s="8">
        <v>0</v>
      </c>
    </row>
    <row r="188" spans="1:7" x14ac:dyDescent="0.25">
      <c r="A188" s="212" t="s">
        <v>137</v>
      </c>
      <c r="B188" s="7">
        <v>0</v>
      </c>
      <c r="C188" s="7">
        <v>0</v>
      </c>
      <c r="D188" s="7">
        <v>0</v>
      </c>
      <c r="E188" s="7">
        <v>0</v>
      </c>
      <c r="F188" s="7">
        <v>0</v>
      </c>
      <c r="G188" s="8">
        <v>0</v>
      </c>
    </row>
    <row r="189" spans="1:7" x14ac:dyDescent="0.25">
      <c r="A189" s="212" t="s">
        <v>138</v>
      </c>
      <c r="B189" s="7">
        <v>0</v>
      </c>
      <c r="C189" s="7">
        <v>0</v>
      </c>
      <c r="D189" s="7">
        <v>0</v>
      </c>
      <c r="E189" s="7">
        <v>0</v>
      </c>
      <c r="F189" s="7">
        <v>0</v>
      </c>
      <c r="G189" s="8">
        <v>0</v>
      </c>
    </row>
    <row r="190" spans="1:7" x14ac:dyDescent="0.25">
      <c r="A190" s="212" t="s">
        <v>139</v>
      </c>
      <c r="B190" s="7">
        <v>0</v>
      </c>
      <c r="C190" s="7">
        <v>0</v>
      </c>
      <c r="D190" s="7">
        <v>0</v>
      </c>
      <c r="E190" s="7">
        <v>0</v>
      </c>
      <c r="F190" s="7">
        <v>0</v>
      </c>
      <c r="G190" s="8">
        <v>0</v>
      </c>
    </row>
    <row r="191" spans="1:7" x14ac:dyDescent="0.25">
      <c r="A191" s="212" t="s">
        <v>140</v>
      </c>
      <c r="B191" s="7">
        <v>0</v>
      </c>
      <c r="C191" s="7">
        <v>0</v>
      </c>
      <c r="D191" s="7">
        <v>0</v>
      </c>
      <c r="E191" s="7">
        <v>0</v>
      </c>
      <c r="F191" s="7">
        <v>0</v>
      </c>
      <c r="G191" s="8">
        <v>0</v>
      </c>
    </row>
    <row r="192" spans="1:7" x14ac:dyDescent="0.25">
      <c r="A192" s="211" t="s">
        <v>141</v>
      </c>
      <c r="B192" s="9">
        <v>0</v>
      </c>
      <c r="C192" s="9">
        <v>0</v>
      </c>
      <c r="D192" s="9">
        <v>0</v>
      </c>
      <c r="E192" s="9">
        <v>0</v>
      </c>
      <c r="F192" s="9">
        <v>0</v>
      </c>
      <c r="G192" s="10">
        <v>0</v>
      </c>
    </row>
    <row r="193" spans="1:7" x14ac:dyDescent="0.25">
      <c r="A193" s="212" t="s">
        <v>142</v>
      </c>
      <c r="B193" s="7">
        <v>0</v>
      </c>
      <c r="C193" s="7">
        <v>0</v>
      </c>
      <c r="D193" s="7">
        <v>0</v>
      </c>
      <c r="E193" s="7">
        <v>0</v>
      </c>
      <c r="F193" s="7">
        <v>0</v>
      </c>
      <c r="G193" s="8">
        <v>0</v>
      </c>
    </row>
    <row r="194" spans="1:7" x14ac:dyDescent="0.25">
      <c r="A194" s="211" t="s">
        <v>143</v>
      </c>
      <c r="B194" s="9">
        <v>0</v>
      </c>
      <c r="C194" s="9">
        <v>0</v>
      </c>
      <c r="D194" s="9">
        <v>0</v>
      </c>
      <c r="E194" s="9">
        <v>0</v>
      </c>
      <c r="F194" s="9">
        <v>0</v>
      </c>
      <c r="G194" s="10">
        <v>0</v>
      </c>
    </row>
    <row r="195" spans="1:7" x14ac:dyDescent="0.25">
      <c r="A195" s="212" t="s">
        <v>144</v>
      </c>
      <c r="B195" s="7">
        <v>0</v>
      </c>
      <c r="C195" s="7">
        <v>0</v>
      </c>
      <c r="D195" s="7">
        <v>0</v>
      </c>
      <c r="E195" s="7">
        <v>0</v>
      </c>
      <c r="F195" s="7">
        <v>0</v>
      </c>
      <c r="G195" s="8">
        <v>0</v>
      </c>
    </row>
    <row r="196" spans="1:7" x14ac:dyDescent="0.25">
      <c r="A196" s="212" t="s">
        <v>145</v>
      </c>
      <c r="B196" s="7">
        <v>0</v>
      </c>
      <c r="C196" s="7">
        <v>0</v>
      </c>
      <c r="D196" s="7">
        <v>0</v>
      </c>
      <c r="E196" s="7">
        <v>0</v>
      </c>
      <c r="F196" s="7">
        <v>0</v>
      </c>
      <c r="G196" s="8">
        <v>0</v>
      </c>
    </row>
    <row r="197" spans="1:7" x14ac:dyDescent="0.25">
      <c r="A197" s="212" t="s">
        <v>146</v>
      </c>
      <c r="B197" s="7">
        <v>0</v>
      </c>
      <c r="C197" s="7">
        <v>0</v>
      </c>
      <c r="D197" s="7">
        <v>0</v>
      </c>
      <c r="E197" s="7">
        <v>0</v>
      </c>
      <c r="F197" s="7">
        <v>0</v>
      </c>
      <c r="G197" s="8">
        <v>0</v>
      </c>
    </row>
    <row r="198" spans="1:7" x14ac:dyDescent="0.25">
      <c r="A198" s="213" t="s">
        <v>150</v>
      </c>
      <c r="B198" s="54">
        <v>41136103198</v>
      </c>
      <c r="C198" s="54">
        <v>-1227738019.4000001</v>
      </c>
      <c r="D198" s="54">
        <v>39908365178.599998</v>
      </c>
      <c r="E198" s="54">
        <v>39804690857.370003</v>
      </c>
      <c r="F198" s="54">
        <v>39559938645.480003</v>
      </c>
      <c r="G198" s="55">
        <v>103674321.23</v>
      </c>
    </row>
    <row r="199" spans="1:7" x14ac:dyDescent="0.25">
      <c r="A199" s="214" t="s">
        <v>1</v>
      </c>
    </row>
    <row r="200" spans="1:7" x14ac:dyDescent="0.25">
      <c r="A200" s="214"/>
    </row>
  </sheetData>
  <mergeCells count="8">
    <mergeCell ref="A6:A7"/>
    <mergeCell ref="G6:G7"/>
    <mergeCell ref="B6:F6"/>
    <mergeCell ref="A1:G1"/>
    <mergeCell ref="A2:G2"/>
    <mergeCell ref="A3:G3"/>
    <mergeCell ref="A4:G4"/>
    <mergeCell ref="A5:G5"/>
  </mergeCells>
  <printOptions horizontalCentered="1"/>
  <pageMargins left="0.78740157479861106" right="0.78740157479861106" top="1.9685039370000001" bottom="1.1811023621999999" header="0.3" footer="0.3"/>
  <pageSetup scale="11"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7"/>
  <sheetViews>
    <sheetView showGridLines="0" zoomScale="80" zoomScaleNormal="80" workbookViewId="0">
      <selection activeCell="A11" sqref="A11"/>
    </sheetView>
  </sheetViews>
  <sheetFormatPr baseColWidth="10" defaultRowHeight="13.5" x14ac:dyDescent="0.25"/>
  <cols>
    <col min="1" max="1" width="126.42578125" style="41" bestFit="1" customWidth="1"/>
    <col min="2" max="7" width="20.7109375" style="41" customWidth="1"/>
    <col min="8" max="16384" width="11.42578125" style="41"/>
  </cols>
  <sheetData>
    <row r="1" spans="1:7" x14ac:dyDescent="0.25">
      <c r="A1" s="258" t="s">
        <v>0</v>
      </c>
      <c r="B1" s="259"/>
      <c r="C1" s="259"/>
      <c r="D1" s="259"/>
      <c r="E1" s="259"/>
      <c r="F1" s="259"/>
      <c r="G1" s="260"/>
    </row>
    <row r="2" spans="1:7" x14ac:dyDescent="0.25">
      <c r="A2" s="261" t="s">
        <v>3</v>
      </c>
      <c r="B2" s="262"/>
      <c r="C2" s="262"/>
      <c r="D2" s="262"/>
      <c r="E2" s="262"/>
      <c r="F2" s="262"/>
      <c r="G2" s="263"/>
    </row>
    <row r="3" spans="1:7" x14ac:dyDescent="0.25">
      <c r="A3" s="261" t="s">
        <v>15</v>
      </c>
      <c r="B3" s="262"/>
      <c r="C3" s="262"/>
      <c r="D3" s="262"/>
      <c r="E3" s="262"/>
      <c r="F3" s="262"/>
      <c r="G3" s="263"/>
    </row>
    <row r="4" spans="1:7" x14ac:dyDescent="0.25">
      <c r="A4" s="261" t="s">
        <v>546</v>
      </c>
      <c r="B4" s="262"/>
      <c r="C4" s="262"/>
      <c r="D4" s="262"/>
      <c r="E4" s="262"/>
      <c r="F4" s="262"/>
      <c r="G4" s="263"/>
    </row>
    <row r="5" spans="1:7" x14ac:dyDescent="0.25">
      <c r="A5" s="264" t="s">
        <v>2</v>
      </c>
      <c r="B5" s="265"/>
      <c r="C5" s="265"/>
      <c r="D5" s="265"/>
      <c r="E5" s="265"/>
      <c r="F5" s="265"/>
      <c r="G5" s="266"/>
    </row>
    <row r="6" spans="1:7" x14ac:dyDescent="0.25">
      <c r="A6" s="269" t="s">
        <v>530</v>
      </c>
      <c r="B6" s="231" t="s">
        <v>14</v>
      </c>
      <c r="C6" s="232"/>
      <c r="D6" s="232"/>
      <c r="E6" s="232"/>
      <c r="F6" s="232"/>
      <c r="G6" s="269" t="s">
        <v>10</v>
      </c>
    </row>
    <row r="7" spans="1:7" ht="27" x14ac:dyDescent="0.25">
      <c r="A7" s="270"/>
      <c r="B7" s="108" t="s">
        <v>6</v>
      </c>
      <c r="C7" s="56" t="s">
        <v>531</v>
      </c>
      <c r="D7" s="108" t="s">
        <v>7</v>
      </c>
      <c r="E7" s="56" t="s">
        <v>8</v>
      </c>
      <c r="F7" s="108" t="s">
        <v>9</v>
      </c>
      <c r="G7" s="270"/>
    </row>
    <row r="8" spans="1:7" x14ac:dyDescent="0.25">
      <c r="A8" s="31" t="s">
        <v>16</v>
      </c>
      <c r="B8" s="5">
        <v>22029640617</v>
      </c>
      <c r="C8" s="5">
        <v>-1527771071.0699999</v>
      </c>
      <c r="D8" s="5">
        <v>20501869545.93</v>
      </c>
      <c r="E8" s="5">
        <v>20423016191.02</v>
      </c>
      <c r="F8" s="5">
        <v>20179635032.330002</v>
      </c>
      <c r="G8" s="20">
        <v>78853354.909999996</v>
      </c>
    </row>
    <row r="9" spans="1:7" x14ac:dyDescent="0.25">
      <c r="A9" s="15" t="s">
        <v>17</v>
      </c>
      <c r="B9" s="102">
        <v>5991666480</v>
      </c>
      <c r="C9" s="102">
        <v>866308279.99000001</v>
      </c>
      <c r="D9" s="102">
        <v>6857974759.9899998</v>
      </c>
      <c r="E9" s="102">
        <v>6808337443.8699999</v>
      </c>
      <c r="F9" s="102">
        <v>6651095929.5500002</v>
      </c>
      <c r="G9" s="16">
        <v>49637316.119999997</v>
      </c>
    </row>
    <row r="10" spans="1:7" x14ac:dyDescent="0.25">
      <c r="A10" s="17" t="s">
        <v>18</v>
      </c>
      <c r="B10" s="21">
        <v>168410528</v>
      </c>
      <c r="C10" s="21">
        <v>9000000</v>
      </c>
      <c r="D10" s="21">
        <v>177410528</v>
      </c>
      <c r="E10" s="21">
        <v>177410528</v>
      </c>
      <c r="F10" s="21">
        <v>177410528</v>
      </c>
      <c r="G10" s="18">
        <v>0</v>
      </c>
    </row>
    <row r="11" spans="1:7" x14ac:dyDescent="0.25">
      <c r="A11" s="17" t="s">
        <v>19</v>
      </c>
      <c r="B11" s="21">
        <v>1459778844</v>
      </c>
      <c r="C11" s="21">
        <v>6931562.2800000003</v>
      </c>
      <c r="D11" s="21">
        <v>1466710406.28</v>
      </c>
      <c r="E11" s="21">
        <v>1465792679.4300001</v>
      </c>
      <c r="F11" s="21">
        <v>1460882805.6600001</v>
      </c>
      <c r="G11" s="18">
        <v>917726.85</v>
      </c>
    </row>
    <row r="12" spans="1:7" x14ac:dyDescent="0.25">
      <c r="A12" s="17" t="s">
        <v>20</v>
      </c>
      <c r="B12" s="21">
        <v>1200071135</v>
      </c>
      <c r="C12" s="21">
        <v>-40135367.380000003</v>
      </c>
      <c r="D12" s="21">
        <v>1159935767.6199999</v>
      </c>
      <c r="E12" s="21">
        <v>1144195511.1300001</v>
      </c>
      <c r="F12" s="21">
        <v>1114416249.3199999</v>
      </c>
      <c r="G12" s="18">
        <v>15740256.49</v>
      </c>
    </row>
    <row r="13" spans="1:7" x14ac:dyDescent="0.25">
      <c r="A13" s="17" t="s">
        <v>21</v>
      </c>
      <c r="B13" s="21">
        <v>0</v>
      </c>
      <c r="C13" s="21">
        <v>0</v>
      </c>
      <c r="D13" s="21">
        <v>0</v>
      </c>
      <c r="E13" s="21">
        <v>0</v>
      </c>
      <c r="F13" s="21">
        <v>0</v>
      </c>
      <c r="G13" s="18">
        <v>0</v>
      </c>
    </row>
    <row r="14" spans="1:7" x14ac:dyDescent="0.25">
      <c r="A14" s="17" t="s">
        <v>22</v>
      </c>
      <c r="B14" s="21">
        <v>263395125</v>
      </c>
      <c r="C14" s="21">
        <v>2230322.04</v>
      </c>
      <c r="D14" s="21">
        <v>265625447.03999999</v>
      </c>
      <c r="E14" s="21">
        <v>258911839.78999999</v>
      </c>
      <c r="F14" s="21">
        <v>257396862.69</v>
      </c>
      <c r="G14" s="18">
        <v>6713607.25</v>
      </c>
    </row>
    <row r="15" spans="1:7" x14ac:dyDescent="0.25">
      <c r="A15" s="17" t="s">
        <v>23</v>
      </c>
      <c r="B15" s="21">
        <v>0</v>
      </c>
      <c r="C15" s="21">
        <v>0</v>
      </c>
      <c r="D15" s="21">
        <v>0</v>
      </c>
      <c r="E15" s="21">
        <v>0</v>
      </c>
      <c r="F15" s="21">
        <v>0</v>
      </c>
      <c r="G15" s="18">
        <v>0</v>
      </c>
    </row>
    <row r="16" spans="1:7" x14ac:dyDescent="0.25">
      <c r="A16" s="17" t="s">
        <v>24</v>
      </c>
      <c r="B16" s="21">
        <v>2571718685</v>
      </c>
      <c r="C16" s="21">
        <v>781822376.75999999</v>
      </c>
      <c r="D16" s="21">
        <v>3353541061.7600002</v>
      </c>
      <c r="E16" s="21">
        <v>3327881183.2399998</v>
      </c>
      <c r="F16" s="21">
        <v>3210194212.6100001</v>
      </c>
      <c r="G16" s="18">
        <v>25659878.52</v>
      </c>
    </row>
    <row r="17" spans="1:7" x14ac:dyDescent="0.25">
      <c r="A17" s="17" t="s">
        <v>25</v>
      </c>
      <c r="B17" s="21">
        <v>328292163</v>
      </c>
      <c r="C17" s="21">
        <v>106459386.29000001</v>
      </c>
      <c r="D17" s="21">
        <v>434751549.29000002</v>
      </c>
      <c r="E17" s="21">
        <v>434145702.27999997</v>
      </c>
      <c r="F17" s="21">
        <v>430795271.26999998</v>
      </c>
      <c r="G17" s="18">
        <v>605847.01</v>
      </c>
    </row>
    <row r="18" spans="1:7" x14ac:dyDescent="0.25">
      <c r="A18" s="15" t="s">
        <v>26</v>
      </c>
      <c r="B18" s="102">
        <v>10019886956</v>
      </c>
      <c r="C18" s="102">
        <v>-2987236035.5900002</v>
      </c>
      <c r="D18" s="102">
        <v>7032650920.4099998</v>
      </c>
      <c r="E18" s="102">
        <v>7025405474.0799999</v>
      </c>
      <c r="F18" s="102">
        <v>6976776472.8800001</v>
      </c>
      <c r="G18" s="16">
        <v>7245446.3300000001</v>
      </c>
    </row>
    <row r="19" spans="1:7" x14ac:dyDescent="0.25">
      <c r="A19" s="17" t="s">
        <v>27</v>
      </c>
      <c r="B19" s="21">
        <v>124340212</v>
      </c>
      <c r="C19" s="21">
        <v>-30255902.100000001</v>
      </c>
      <c r="D19" s="21">
        <v>94084309.900000006</v>
      </c>
      <c r="E19" s="21">
        <v>92549937.650000006</v>
      </c>
      <c r="F19" s="21">
        <v>92192189.25</v>
      </c>
      <c r="G19" s="18">
        <v>1534372.25</v>
      </c>
    </row>
    <row r="20" spans="1:7" x14ac:dyDescent="0.25">
      <c r="A20" s="17" t="s">
        <v>28</v>
      </c>
      <c r="B20" s="21">
        <v>479348511</v>
      </c>
      <c r="C20" s="21">
        <v>-339045726.00999999</v>
      </c>
      <c r="D20" s="21">
        <v>140302784.99000001</v>
      </c>
      <c r="E20" s="21">
        <v>139864435.15000001</v>
      </c>
      <c r="F20" s="21">
        <v>139690878.53999999</v>
      </c>
      <c r="G20" s="18">
        <v>438349.84</v>
      </c>
    </row>
    <row r="21" spans="1:7" x14ac:dyDescent="0.25">
      <c r="A21" s="17" t="s">
        <v>29</v>
      </c>
      <c r="B21" s="21">
        <v>1947505075</v>
      </c>
      <c r="C21" s="21">
        <v>-153803995.06</v>
      </c>
      <c r="D21" s="21">
        <v>1793701079.9400001</v>
      </c>
      <c r="E21" s="21">
        <v>1791583548.0699999</v>
      </c>
      <c r="F21" s="21">
        <v>1791579413.8299999</v>
      </c>
      <c r="G21" s="18">
        <v>2117531.87</v>
      </c>
    </row>
    <row r="22" spans="1:7" x14ac:dyDescent="0.25">
      <c r="A22" s="17" t="s">
        <v>30</v>
      </c>
      <c r="B22" s="21">
        <v>624525711</v>
      </c>
      <c r="C22" s="21">
        <v>-22741392.800000001</v>
      </c>
      <c r="D22" s="21">
        <v>601784318.20000005</v>
      </c>
      <c r="E22" s="21">
        <v>601112061.01999998</v>
      </c>
      <c r="F22" s="21">
        <v>600029241.42999995</v>
      </c>
      <c r="G22" s="18">
        <v>672257.18</v>
      </c>
    </row>
    <row r="23" spans="1:7" x14ac:dyDescent="0.25">
      <c r="A23" s="17" t="s">
        <v>31</v>
      </c>
      <c r="B23" s="21">
        <v>2978764340</v>
      </c>
      <c r="C23" s="21">
        <v>-394093197.31999999</v>
      </c>
      <c r="D23" s="21">
        <v>2584671142.6799998</v>
      </c>
      <c r="E23" s="21">
        <v>2583973551.4499998</v>
      </c>
      <c r="F23" s="21">
        <v>2542984733.8800001</v>
      </c>
      <c r="G23" s="18">
        <v>697591.23</v>
      </c>
    </row>
    <row r="24" spans="1:7" x14ac:dyDescent="0.25">
      <c r="A24" s="17" t="s">
        <v>32</v>
      </c>
      <c r="B24" s="21">
        <v>3781266046</v>
      </c>
      <c r="C24" s="21">
        <v>-2035232368.04</v>
      </c>
      <c r="D24" s="21">
        <v>1746033677.96</v>
      </c>
      <c r="E24" s="21">
        <v>1744531896.8499999</v>
      </c>
      <c r="F24" s="21">
        <v>1740268109.9200001</v>
      </c>
      <c r="G24" s="18">
        <v>1501781.11</v>
      </c>
    </row>
    <row r="25" spans="1:7" x14ac:dyDescent="0.25">
      <c r="A25" s="17" t="s">
        <v>33</v>
      </c>
      <c r="B25" s="21">
        <v>84137061</v>
      </c>
      <c r="C25" s="21">
        <v>-12063454.26</v>
      </c>
      <c r="D25" s="21">
        <v>72073606.739999995</v>
      </c>
      <c r="E25" s="21">
        <v>71790043.890000001</v>
      </c>
      <c r="F25" s="21">
        <v>70031906.030000001</v>
      </c>
      <c r="G25" s="18">
        <v>283562.84999999998</v>
      </c>
    </row>
    <row r="26" spans="1:7" x14ac:dyDescent="0.25">
      <c r="A26" s="15" t="s">
        <v>34</v>
      </c>
      <c r="B26" s="102">
        <v>1881887708</v>
      </c>
      <c r="C26" s="102">
        <v>-14775116.609999999</v>
      </c>
      <c r="D26" s="102">
        <v>1867112591.3900001</v>
      </c>
      <c r="E26" s="102">
        <v>1845142015.02</v>
      </c>
      <c r="F26" s="102">
        <v>1808175594.0699999</v>
      </c>
      <c r="G26" s="16">
        <v>21970576.370000001</v>
      </c>
    </row>
    <row r="27" spans="1:7" x14ac:dyDescent="0.25">
      <c r="A27" s="17" t="s">
        <v>35</v>
      </c>
      <c r="B27" s="21">
        <v>309597580</v>
      </c>
      <c r="C27" s="21">
        <v>-78124205.379999995</v>
      </c>
      <c r="D27" s="21">
        <v>231473374.62</v>
      </c>
      <c r="E27" s="21">
        <v>231133365.31999999</v>
      </c>
      <c r="F27" s="21">
        <v>230603787.34</v>
      </c>
      <c r="G27" s="18">
        <v>340009.3</v>
      </c>
    </row>
    <row r="28" spans="1:7" x14ac:dyDescent="0.25">
      <c r="A28" s="17" t="s">
        <v>36</v>
      </c>
      <c r="B28" s="21">
        <v>222354066</v>
      </c>
      <c r="C28" s="21">
        <v>106756198.89</v>
      </c>
      <c r="D28" s="21">
        <v>329110264.88999999</v>
      </c>
      <c r="E28" s="21">
        <v>327740139.83999997</v>
      </c>
      <c r="F28" s="21">
        <v>327146705.30000001</v>
      </c>
      <c r="G28" s="18">
        <v>1370125.05</v>
      </c>
    </row>
    <row r="29" spans="1:7" x14ac:dyDescent="0.25">
      <c r="A29" s="17" t="s">
        <v>37</v>
      </c>
      <c r="B29" s="21">
        <v>2647193</v>
      </c>
      <c r="C29" s="21">
        <v>1192894.74</v>
      </c>
      <c r="D29" s="21">
        <v>3840087.74</v>
      </c>
      <c r="E29" s="21">
        <v>3839801.06</v>
      </c>
      <c r="F29" s="21">
        <v>3822544.31</v>
      </c>
      <c r="G29" s="18">
        <v>286.68</v>
      </c>
    </row>
    <row r="30" spans="1:7" x14ac:dyDescent="0.25">
      <c r="A30" s="17" t="s">
        <v>38</v>
      </c>
      <c r="B30" s="21">
        <v>0</v>
      </c>
      <c r="C30" s="21">
        <v>0</v>
      </c>
      <c r="D30" s="21">
        <v>0</v>
      </c>
      <c r="E30" s="21">
        <v>0</v>
      </c>
      <c r="F30" s="21">
        <v>0</v>
      </c>
      <c r="G30" s="18">
        <v>0</v>
      </c>
    </row>
    <row r="31" spans="1:7" x14ac:dyDescent="0.25">
      <c r="A31" s="17" t="s">
        <v>39</v>
      </c>
      <c r="B31" s="21">
        <v>531596697</v>
      </c>
      <c r="C31" s="21">
        <v>-20970414.670000002</v>
      </c>
      <c r="D31" s="21">
        <v>510626282.32999998</v>
      </c>
      <c r="E31" s="21">
        <v>510626281.93000001</v>
      </c>
      <c r="F31" s="21">
        <v>510626281.93000001</v>
      </c>
      <c r="G31" s="18">
        <v>0.4</v>
      </c>
    </row>
    <row r="32" spans="1:7" x14ac:dyDescent="0.25">
      <c r="A32" s="17" t="s">
        <v>40</v>
      </c>
      <c r="B32" s="21">
        <v>90125608</v>
      </c>
      <c r="C32" s="21">
        <v>47400209.130000003</v>
      </c>
      <c r="D32" s="21">
        <v>137525817.13</v>
      </c>
      <c r="E32" s="21">
        <v>137191760.66</v>
      </c>
      <c r="F32" s="21">
        <v>109641930.19</v>
      </c>
      <c r="G32" s="18">
        <v>334056.46999999997</v>
      </c>
    </row>
    <row r="33" spans="1:7" x14ac:dyDescent="0.25">
      <c r="A33" s="17" t="s">
        <v>41</v>
      </c>
      <c r="B33" s="21">
        <v>240678556</v>
      </c>
      <c r="C33" s="21">
        <v>54277958.170000002</v>
      </c>
      <c r="D33" s="21">
        <v>294956514.17000002</v>
      </c>
      <c r="E33" s="21">
        <v>290437599.20999998</v>
      </c>
      <c r="F33" s="21">
        <v>283310727.02999997</v>
      </c>
      <c r="G33" s="18">
        <v>4518914.96</v>
      </c>
    </row>
    <row r="34" spans="1:7" x14ac:dyDescent="0.25">
      <c r="A34" s="17" t="s">
        <v>42</v>
      </c>
      <c r="B34" s="21">
        <v>28979154</v>
      </c>
      <c r="C34" s="21">
        <v>11246259.140000001</v>
      </c>
      <c r="D34" s="21">
        <v>40225413.140000001</v>
      </c>
      <c r="E34" s="21">
        <v>30339554.91</v>
      </c>
      <c r="F34" s="21">
        <v>30168622.539999999</v>
      </c>
      <c r="G34" s="18">
        <v>9885858.2300000004</v>
      </c>
    </row>
    <row r="35" spans="1:7" x14ac:dyDescent="0.25">
      <c r="A35" s="17" t="s">
        <v>43</v>
      </c>
      <c r="B35" s="21">
        <v>455908854</v>
      </c>
      <c r="C35" s="21">
        <v>-136554016.63</v>
      </c>
      <c r="D35" s="21">
        <v>319354837.37</v>
      </c>
      <c r="E35" s="21">
        <v>313833512.08999997</v>
      </c>
      <c r="F35" s="21">
        <v>312854995.43000001</v>
      </c>
      <c r="G35" s="18">
        <v>5521325.2800000003</v>
      </c>
    </row>
    <row r="36" spans="1:7" x14ac:dyDescent="0.25">
      <c r="A36" s="15" t="s">
        <v>44</v>
      </c>
      <c r="B36" s="102">
        <v>4136199473</v>
      </c>
      <c r="C36" s="102">
        <v>607931801.13999999</v>
      </c>
      <c r="D36" s="102">
        <v>4744131274.1400003</v>
      </c>
      <c r="E36" s="102">
        <v>4744131258.0500002</v>
      </c>
      <c r="F36" s="102">
        <v>4743587035.8299999</v>
      </c>
      <c r="G36" s="16">
        <v>16.09</v>
      </c>
    </row>
    <row r="37" spans="1:7" x14ac:dyDescent="0.25">
      <c r="A37" s="17" t="s">
        <v>45</v>
      </c>
      <c r="B37" s="21">
        <v>478132624</v>
      </c>
      <c r="C37" s="21">
        <v>545731264</v>
      </c>
      <c r="D37" s="21">
        <v>1023863888</v>
      </c>
      <c r="E37" s="21">
        <v>1023863888</v>
      </c>
      <c r="F37" s="21">
        <v>1023319665.78</v>
      </c>
      <c r="G37" s="18">
        <v>0</v>
      </c>
    </row>
    <row r="38" spans="1:7" x14ac:dyDescent="0.25">
      <c r="A38" s="17" t="s">
        <v>46</v>
      </c>
      <c r="B38" s="21">
        <v>3658066849</v>
      </c>
      <c r="C38" s="21">
        <v>62200537.140000001</v>
      </c>
      <c r="D38" s="21">
        <v>3720267386.1399999</v>
      </c>
      <c r="E38" s="21">
        <v>3720267370.0500002</v>
      </c>
      <c r="F38" s="21">
        <v>3720267370.0500002</v>
      </c>
      <c r="G38" s="18">
        <v>16.09</v>
      </c>
    </row>
    <row r="39" spans="1:7" x14ac:dyDescent="0.25">
      <c r="A39" s="17" t="s">
        <v>47</v>
      </c>
      <c r="B39" s="21">
        <v>0</v>
      </c>
      <c r="C39" s="21">
        <v>0</v>
      </c>
      <c r="D39" s="21">
        <v>0</v>
      </c>
      <c r="E39" s="21">
        <v>0</v>
      </c>
      <c r="F39" s="21">
        <v>0</v>
      </c>
      <c r="G39" s="18">
        <v>0</v>
      </c>
    </row>
    <row r="40" spans="1:7" x14ac:dyDescent="0.25">
      <c r="A40" s="17" t="s">
        <v>48</v>
      </c>
      <c r="B40" s="21">
        <v>0</v>
      </c>
      <c r="C40" s="21">
        <v>0</v>
      </c>
      <c r="D40" s="21">
        <v>0</v>
      </c>
      <c r="E40" s="21">
        <v>0</v>
      </c>
      <c r="F40" s="21">
        <v>0</v>
      </c>
      <c r="G40" s="18">
        <v>0</v>
      </c>
    </row>
    <row r="41" spans="1:7" x14ac:dyDescent="0.25">
      <c r="A41" s="17"/>
      <c r="B41" s="21"/>
      <c r="C41" s="21"/>
      <c r="D41" s="21"/>
      <c r="E41" s="21"/>
      <c r="F41" s="21"/>
      <c r="G41" s="18"/>
    </row>
    <row r="42" spans="1:7" x14ac:dyDescent="0.25">
      <c r="A42" s="12"/>
      <c r="B42" s="13"/>
      <c r="C42" s="13"/>
      <c r="D42" s="13"/>
      <c r="E42" s="13"/>
      <c r="F42" s="13"/>
      <c r="G42" s="14"/>
    </row>
    <row r="43" spans="1:7" x14ac:dyDescent="0.25">
      <c r="A43" s="15" t="s">
        <v>49</v>
      </c>
      <c r="B43" s="102">
        <v>19106462581</v>
      </c>
      <c r="C43" s="102">
        <v>300033051.67000002</v>
      </c>
      <c r="D43" s="102">
        <v>19406495632.669998</v>
      </c>
      <c r="E43" s="102">
        <v>19381674666.349998</v>
      </c>
      <c r="F43" s="102">
        <v>19380303613.150002</v>
      </c>
      <c r="G43" s="16">
        <v>24820966.32</v>
      </c>
    </row>
    <row r="44" spans="1:7" x14ac:dyDescent="0.25">
      <c r="A44" s="15" t="s">
        <v>17</v>
      </c>
      <c r="B44" s="102">
        <v>173731405</v>
      </c>
      <c r="C44" s="102">
        <v>4240806.22</v>
      </c>
      <c r="D44" s="102">
        <v>177972211.22</v>
      </c>
      <c r="E44" s="102">
        <v>177972211.22</v>
      </c>
      <c r="F44" s="102">
        <v>177793813.81999999</v>
      </c>
      <c r="G44" s="16">
        <v>0</v>
      </c>
    </row>
    <row r="45" spans="1:7" x14ac:dyDescent="0.25">
      <c r="A45" s="17" t="s">
        <v>18</v>
      </c>
      <c r="B45" s="21">
        <v>668141</v>
      </c>
      <c r="C45" s="21">
        <v>534200.6</v>
      </c>
      <c r="D45" s="21">
        <v>1202341.6000000001</v>
      </c>
      <c r="E45" s="21">
        <v>1202341.6000000001</v>
      </c>
      <c r="F45" s="21">
        <v>1202341.6000000001</v>
      </c>
      <c r="G45" s="18">
        <v>0</v>
      </c>
    </row>
    <row r="46" spans="1:7" x14ac:dyDescent="0.25">
      <c r="A46" s="17" t="s">
        <v>19</v>
      </c>
      <c r="B46" s="21">
        <v>0</v>
      </c>
      <c r="C46" s="21">
        <v>0</v>
      </c>
      <c r="D46" s="21">
        <v>0</v>
      </c>
      <c r="E46" s="21">
        <v>0</v>
      </c>
      <c r="F46" s="21">
        <v>0</v>
      </c>
      <c r="G46" s="18">
        <v>0</v>
      </c>
    </row>
    <row r="47" spans="1:7" x14ac:dyDescent="0.25">
      <c r="A47" s="17" t="s">
        <v>20</v>
      </c>
      <c r="B47" s="21">
        <v>0</v>
      </c>
      <c r="C47" s="21">
        <v>0</v>
      </c>
      <c r="D47" s="21">
        <v>0</v>
      </c>
      <c r="E47" s="21">
        <v>0</v>
      </c>
      <c r="F47" s="21">
        <v>0</v>
      </c>
      <c r="G47" s="18">
        <v>0</v>
      </c>
    </row>
    <row r="48" spans="1:7" x14ac:dyDescent="0.25">
      <c r="A48" s="17" t="s">
        <v>21</v>
      </c>
      <c r="B48" s="21">
        <v>0</v>
      </c>
      <c r="C48" s="21">
        <v>0</v>
      </c>
      <c r="D48" s="21">
        <v>0</v>
      </c>
      <c r="E48" s="21">
        <v>0</v>
      </c>
      <c r="F48" s="21">
        <v>0</v>
      </c>
      <c r="G48" s="18">
        <v>0</v>
      </c>
    </row>
    <row r="49" spans="1:7" x14ac:dyDescent="0.25">
      <c r="A49" s="17" t="s">
        <v>22</v>
      </c>
      <c r="B49" s="21">
        <v>0</v>
      </c>
      <c r="C49" s="21">
        <v>4613219.45</v>
      </c>
      <c r="D49" s="21">
        <v>4613219.45</v>
      </c>
      <c r="E49" s="21">
        <v>4613219.45</v>
      </c>
      <c r="F49" s="21">
        <v>4613218.45</v>
      </c>
      <c r="G49" s="18">
        <v>0</v>
      </c>
    </row>
    <row r="50" spans="1:7" x14ac:dyDescent="0.25">
      <c r="A50" s="17" t="s">
        <v>23</v>
      </c>
      <c r="B50" s="21">
        <v>0</v>
      </c>
      <c r="C50" s="21">
        <v>0</v>
      </c>
      <c r="D50" s="21">
        <v>0</v>
      </c>
      <c r="E50" s="21">
        <v>0</v>
      </c>
      <c r="F50" s="21">
        <v>0</v>
      </c>
      <c r="G50" s="18">
        <v>0</v>
      </c>
    </row>
    <row r="51" spans="1:7" x14ac:dyDescent="0.25">
      <c r="A51" s="17" t="s">
        <v>24</v>
      </c>
      <c r="B51" s="21">
        <v>173063264</v>
      </c>
      <c r="C51" s="21">
        <v>-2028828.06</v>
      </c>
      <c r="D51" s="21">
        <v>171034435.94</v>
      </c>
      <c r="E51" s="21">
        <v>171034435.94</v>
      </c>
      <c r="F51" s="21">
        <v>171034435.94</v>
      </c>
      <c r="G51" s="18">
        <v>0</v>
      </c>
    </row>
    <row r="52" spans="1:7" x14ac:dyDescent="0.25">
      <c r="A52" s="17" t="s">
        <v>25</v>
      </c>
      <c r="B52" s="21">
        <v>0</v>
      </c>
      <c r="C52" s="21">
        <v>1122214.23</v>
      </c>
      <c r="D52" s="21">
        <v>1122214.23</v>
      </c>
      <c r="E52" s="21">
        <v>1122214.23</v>
      </c>
      <c r="F52" s="21">
        <v>943817.83</v>
      </c>
      <c r="G52" s="18">
        <v>0</v>
      </c>
    </row>
    <row r="53" spans="1:7" x14ac:dyDescent="0.25">
      <c r="A53" s="15" t="s">
        <v>26</v>
      </c>
      <c r="B53" s="102">
        <v>14961604822</v>
      </c>
      <c r="C53" s="102">
        <v>318129637.67000002</v>
      </c>
      <c r="D53" s="102">
        <v>15279734459.67</v>
      </c>
      <c r="E53" s="102">
        <v>15254913493.35</v>
      </c>
      <c r="F53" s="102">
        <v>15253720837.549999</v>
      </c>
      <c r="G53" s="16">
        <v>24820966.32</v>
      </c>
    </row>
    <row r="54" spans="1:7" x14ac:dyDescent="0.25">
      <c r="A54" s="17" t="s">
        <v>27</v>
      </c>
      <c r="B54" s="21">
        <v>0</v>
      </c>
      <c r="C54" s="21">
        <v>0</v>
      </c>
      <c r="D54" s="21">
        <v>0</v>
      </c>
      <c r="E54" s="21">
        <v>0</v>
      </c>
      <c r="F54" s="21">
        <v>0</v>
      </c>
      <c r="G54" s="18">
        <v>0</v>
      </c>
    </row>
    <row r="55" spans="1:7" x14ac:dyDescent="0.25">
      <c r="A55" s="17" t="s">
        <v>28</v>
      </c>
      <c r="B55" s="21">
        <v>196109150</v>
      </c>
      <c r="C55" s="21">
        <v>123571604.95</v>
      </c>
      <c r="D55" s="21">
        <v>319680754.94999999</v>
      </c>
      <c r="E55" s="21">
        <v>294862264.77999997</v>
      </c>
      <c r="F55" s="21">
        <v>294862264.77999997</v>
      </c>
      <c r="G55" s="18">
        <v>24818490.170000002</v>
      </c>
    </row>
    <row r="56" spans="1:7" x14ac:dyDescent="0.25">
      <c r="A56" s="17" t="s">
        <v>29</v>
      </c>
      <c r="B56" s="21">
        <v>3108825270</v>
      </c>
      <c r="C56" s="21">
        <v>178189830.81999999</v>
      </c>
      <c r="D56" s="21">
        <v>3287015100.8200002</v>
      </c>
      <c r="E56" s="21">
        <v>3287015100.8200002</v>
      </c>
      <c r="F56" s="21">
        <v>3286745105.3400002</v>
      </c>
      <c r="G56" s="18">
        <v>0</v>
      </c>
    </row>
    <row r="57" spans="1:7" x14ac:dyDescent="0.25">
      <c r="A57" s="17" t="s">
        <v>30</v>
      </c>
      <c r="B57" s="21">
        <v>37789476</v>
      </c>
      <c r="C57" s="21">
        <v>-19200616.73</v>
      </c>
      <c r="D57" s="21">
        <v>18588859.27</v>
      </c>
      <c r="E57" s="21">
        <v>18588859.27</v>
      </c>
      <c r="F57" s="21">
        <v>18565659.27</v>
      </c>
      <c r="G57" s="18">
        <v>0</v>
      </c>
    </row>
    <row r="58" spans="1:7" x14ac:dyDescent="0.25">
      <c r="A58" s="17" t="s">
        <v>31</v>
      </c>
      <c r="B58" s="21">
        <v>9805759987</v>
      </c>
      <c r="C58" s="21">
        <v>-153039549.94</v>
      </c>
      <c r="D58" s="21">
        <v>9652720437.0599995</v>
      </c>
      <c r="E58" s="21">
        <v>9652720437.0599995</v>
      </c>
      <c r="F58" s="21">
        <v>9652478062.2399998</v>
      </c>
      <c r="G58" s="18">
        <v>0</v>
      </c>
    </row>
    <row r="59" spans="1:7" x14ac:dyDescent="0.25">
      <c r="A59" s="17" t="s">
        <v>32</v>
      </c>
      <c r="B59" s="21">
        <v>1789318702</v>
      </c>
      <c r="C59" s="21">
        <v>191083758.34999999</v>
      </c>
      <c r="D59" s="21">
        <v>1980402460.3499999</v>
      </c>
      <c r="E59" s="21">
        <v>1980399984.2</v>
      </c>
      <c r="F59" s="21">
        <v>1980399984.2</v>
      </c>
      <c r="G59" s="18">
        <v>2476.15</v>
      </c>
    </row>
    <row r="60" spans="1:7" x14ac:dyDescent="0.25">
      <c r="A60" s="17" t="s">
        <v>33</v>
      </c>
      <c r="B60" s="21">
        <v>23802237</v>
      </c>
      <c r="C60" s="21">
        <v>-2475389.7799999998</v>
      </c>
      <c r="D60" s="21">
        <v>21326847.219999999</v>
      </c>
      <c r="E60" s="21">
        <v>21326847.219999999</v>
      </c>
      <c r="F60" s="21">
        <v>20669761.719999999</v>
      </c>
      <c r="G60" s="18">
        <v>0</v>
      </c>
    </row>
    <row r="61" spans="1:7" x14ac:dyDescent="0.25">
      <c r="A61" s="15" t="s">
        <v>34</v>
      </c>
      <c r="B61" s="102">
        <v>9901430</v>
      </c>
      <c r="C61" s="102">
        <v>120482416.19</v>
      </c>
      <c r="D61" s="102">
        <v>130383846.19</v>
      </c>
      <c r="E61" s="102">
        <v>130383846.19</v>
      </c>
      <c r="F61" s="102">
        <v>130383846.19</v>
      </c>
      <c r="G61" s="16">
        <v>0</v>
      </c>
    </row>
    <row r="62" spans="1:7" x14ac:dyDescent="0.25">
      <c r="A62" s="17" t="s">
        <v>35</v>
      </c>
      <c r="B62" s="21">
        <v>804210</v>
      </c>
      <c r="C62" s="21">
        <v>-501810</v>
      </c>
      <c r="D62" s="21">
        <v>302400</v>
      </c>
      <c r="E62" s="21">
        <v>302400</v>
      </c>
      <c r="F62" s="21">
        <v>302400</v>
      </c>
      <c r="G62" s="18">
        <v>0</v>
      </c>
    </row>
    <row r="63" spans="1:7" x14ac:dyDescent="0.25">
      <c r="A63" s="17" t="s">
        <v>36</v>
      </c>
      <c r="B63" s="21">
        <v>0</v>
      </c>
      <c r="C63" s="21">
        <v>38609331.130000003</v>
      </c>
      <c r="D63" s="21">
        <v>38609331.130000003</v>
      </c>
      <c r="E63" s="21">
        <v>38609331.130000003</v>
      </c>
      <c r="F63" s="21">
        <v>38609331.130000003</v>
      </c>
      <c r="G63" s="18">
        <v>0</v>
      </c>
    </row>
    <row r="64" spans="1:7" x14ac:dyDescent="0.25">
      <c r="A64" s="17" t="s">
        <v>37</v>
      </c>
      <c r="B64" s="21">
        <v>0</v>
      </c>
      <c r="C64" s="21">
        <v>0</v>
      </c>
      <c r="D64" s="21">
        <v>0</v>
      </c>
      <c r="E64" s="21">
        <v>0</v>
      </c>
      <c r="F64" s="21">
        <v>0</v>
      </c>
      <c r="G64" s="18">
        <v>0</v>
      </c>
    </row>
    <row r="65" spans="1:7" x14ac:dyDescent="0.25">
      <c r="A65" s="17" t="s">
        <v>38</v>
      </c>
      <c r="B65" s="21">
        <v>0</v>
      </c>
      <c r="C65" s="21">
        <v>0</v>
      </c>
      <c r="D65" s="21">
        <v>0</v>
      </c>
      <c r="E65" s="21">
        <v>0</v>
      </c>
      <c r="F65" s="21">
        <v>0</v>
      </c>
      <c r="G65" s="18">
        <v>0</v>
      </c>
    </row>
    <row r="66" spans="1:7" x14ac:dyDescent="0.25">
      <c r="A66" s="17" t="s">
        <v>39</v>
      </c>
      <c r="B66" s="21">
        <v>0</v>
      </c>
      <c r="C66" s="21">
        <v>85550556.659999996</v>
      </c>
      <c r="D66" s="21">
        <v>85550556.659999996</v>
      </c>
      <c r="E66" s="21">
        <v>85550556.659999996</v>
      </c>
      <c r="F66" s="21">
        <v>85550556.659999996</v>
      </c>
      <c r="G66" s="18">
        <v>0</v>
      </c>
    </row>
    <row r="67" spans="1:7" x14ac:dyDescent="0.25">
      <c r="A67" s="17" t="s">
        <v>40</v>
      </c>
      <c r="B67" s="21">
        <v>200000</v>
      </c>
      <c r="C67" s="21">
        <v>0</v>
      </c>
      <c r="D67" s="21">
        <v>200000</v>
      </c>
      <c r="E67" s="21">
        <v>200000</v>
      </c>
      <c r="F67" s="21">
        <v>200000</v>
      </c>
      <c r="G67" s="18">
        <v>0</v>
      </c>
    </row>
    <row r="68" spans="1:7" x14ac:dyDescent="0.25">
      <c r="A68" s="17" t="s">
        <v>41</v>
      </c>
      <c r="B68" s="21">
        <v>0</v>
      </c>
      <c r="C68" s="21">
        <v>0</v>
      </c>
      <c r="D68" s="21">
        <v>0</v>
      </c>
      <c r="E68" s="21">
        <v>0</v>
      </c>
      <c r="F68" s="21">
        <v>0</v>
      </c>
      <c r="G68" s="18">
        <v>0</v>
      </c>
    </row>
    <row r="69" spans="1:7" x14ac:dyDescent="0.25">
      <c r="A69" s="17" t="s">
        <v>42</v>
      </c>
      <c r="B69" s="21">
        <v>4150000</v>
      </c>
      <c r="C69" s="21">
        <v>-4150000</v>
      </c>
      <c r="D69" s="21">
        <v>0</v>
      </c>
      <c r="E69" s="21">
        <v>0</v>
      </c>
      <c r="F69" s="21">
        <v>0</v>
      </c>
      <c r="G69" s="18">
        <v>0</v>
      </c>
    </row>
    <row r="70" spans="1:7" x14ac:dyDescent="0.25">
      <c r="A70" s="17" t="s">
        <v>43</v>
      </c>
      <c r="B70" s="21">
        <v>4747220</v>
      </c>
      <c r="C70" s="21">
        <v>974338.4</v>
      </c>
      <c r="D70" s="21">
        <v>5721558.4000000004</v>
      </c>
      <c r="E70" s="21">
        <v>5721558.4000000004</v>
      </c>
      <c r="F70" s="21">
        <v>5721558.4000000004</v>
      </c>
      <c r="G70" s="18">
        <v>0</v>
      </c>
    </row>
    <row r="71" spans="1:7" x14ac:dyDescent="0.25">
      <c r="A71" s="15" t="s">
        <v>44</v>
      </c>
      <c r="B71" s="102">
        <v>3961224924</v>
      </c>
      <c r="C71" s="102">
        <v>-142819808.41</v>
      </c>
      <c r="D71" s="102">
        <v>3818405115.5900002</v>
      </c>
      <c r="E71" s="102">
        <v>3818405115.5900002</v>
      </c>
      <c r="F71" s="102">
        <v>3818405115.5900002</v>
      </c>
      <c r="G71" s="16">
        <v>0</v>
      </c>
    </row>
    <row r="72" spans="1:7" x14ac:dyDescent="0.25">
      <c r="A72" s="17" t="s">
        <v>45</v>
      </c>
      <c r="B72" s="21">
        <v>857918545</v>
      </c>
      <c r="C72" s="21">
        <v>-148984412.94999999</v>
      </c>
      <c r="D72" s="21">
        <v>708934132.04999995</v>
      </c>
      <c r="E72" s="21">
        <v>708934132.04999995</v>
      </c>
      <c r="F72" s="21">
        <v>708934132.04999995</v>
      </c>
      <c r="G72" s="18">
        <v>0</v>
      </c>
    </row>
    <row r="73" spans="1:7" x14ac:dyDescent="0.25">
      <c r="A73" s="17" t="s">
        <v>46</v>
      </c>
      <c r="B73" s="21">
        <v>3103306379</v>
      </c>
      <c r="C73" s="21">
        <v>6164604.54</v>
      </c>
      <c r="D73" s="21">
        <v>3109470983.54</v>
      </c>
      <c r="E73" s="21">
        <v>3109470983.54</v>
      </c>
      <c r="F73" s="21">
        <v>3109470983.54</v>
      </c>
      <c r="G73" s="18">
        <v>0</v>
      </c>
    </row>
    <row r="74" spans="1:7" x14ac:dyDescent="0.25">
      <c r="A74" s="17" t="s">
        <v>47</v>
      </c>
      <c r="B74" s="21">
        <v>0</v>
      </c>
      <c r="C74" s="21">
        <v>0</v>
      </c>
      <c r="D74" s="21">
        <v>0</v>
      </c>
      <c r="E74" s="21">
        <v>0</v>
      </c>
      <c r="F74" s="21">
        <v>0</v>
      </c>
      <c r="G74" s="18">
        <v>0</v>
      </c>
    </row>
    <row r="75" spans="1:7" x14ac:dyDescent="0.25">
      <c r="A75" s="17" t="s">
        <v>48</v>
      </c>
      <c r="B75" s="21">
        <v>0</v>
      </c>
      <c r="C75" s="21">
        <v>0</v>
      </c>
      <c r="D75" s="21">
        <v>0</v>
      </c>
      <c r="E75" s="21">
        <v>0</v>
      </c>
      <c r="F75" s="21">
        <v>0</v>
      </c>
      <c r="G75" s="18">
        <v>0</v>
      </c>
    </row>
    <row r="76" spans="1:7" x14ac:dyDescent="0.25">
      <c r="A76" s="71" t="s">
        <v>50</v>
      </c>
      <c r="B76" s="54">
        <v>41136103198</v>
      </c>
      <c r="C76" s="54">
        <v>-1227738019.4000001</v>
      </c>
      <c r="D76" s="54">
        <v>39908365178.599998</v>
      </c>
      <c r="E76" s="54">
        <v>39804690857.370003</v>
      </c>
      <c r="F76" s="54">
        <v>39559938645.480003</v>
      </c>
      <c r="G76" s="55">
        <v>103674321.23</v>
      </c>
    </row>
    <row r="77" spans="1:7" x14ac:dyDescent="0.25">
      <c r="A77" s="41" t="s">
        <v>1</v>
      </c>
    </row>
  </sheetData>
  <mergeCells count="8">
    <mergeCell ref="B6:F6"/>
    <mergeCell ref="A6:A7"/>
    <mergeCell ref="G6:G7"/>
    <mergeCell ref="A1:G1"/>
    <mergeCell ref="A2:G2"/>
    <mergeCell ref="A3:G3"/>
    <mergeCell ref="A4:G4"/>
    <mergeCell ref="A5:G5"/>
  </mergeCells>
  <printOptions horizontalCentered="1"/>
  <pageMargins left="0.78740157479861106" right="0.78740157479861106" top="1.9685039370000001" bottom="1.1811023621999999" header="0.3" footer="0.3"/>
  <pageSetup scale="60"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43DC-7244-4667-A0FC-07D20F81671A}">
  <dimension ref="A1:G31"/>
  <sheetViews>
    <sheetView zoomScale="80" zoomScaleNormal="80" workbookViewId="0">
      <selection activeCell="H26" sqref="H26"/>
    </sheetView>
  </sheetViews>
  <sheetFormatPr baseColWidth="10" defaultColWidth="10.85546875" defaultRowHeight="13.5" x14ac:dyDescent="0.25"/>
  <cols>
    <col min="1" max="1" width="101.85546875" style="95" customWidth="1"/>
    <col min="2" max="7" width="18.7109375" style="95" customWidth="1"/>
    <col min="8" max="8" width="90.7109375" style="95" customWidth="1"/>
    <col min="9" max="16384" width="10.85546875" style="95"/>
  </cols>
  <sheetData>
    <row r="1" spans="1:7" x14ac:dyDescent="0.25">
      <c r="A1" s="273" t="s">
        <v>0</v>
      </c>
      <c r="B1" s="274" t="s">
        <v>0</v>
      </c>
      <c r="C1" s="274" t="s">
        <v>0</v>
      </c>
      <c r="D1" s="274" t="s">
        <v>0</v>
      </c>
      <c r="E1" s="274" t="s">
        <v>0</v>
      </c>
      <c r="F1" s="274" t="s">
        <v>0</v>
      </c>
      <c r="G1" s="275" t="s">
        <v>0</v>
      </c>
    </row>
    <row r="2" spans="1:7" x14ac:dyDescent="0.25">
      <c r="A2" s="276" t="s">
        <v>3</v>
      </c>
      <c r="B2" s="277" t="s">
        <v>3</v>
      </c>
      <c r="C2" s="277" t="s">
        <v>3</v>
      </c>
      <c r="D2" s="277" t="s">
        <v>3</v>
      </c>
      <c r="E2" s="277" t="s">
        <v>3</v>
      </c>
      <c r="F2" s="277" t="s">
        <v>3</v>
      </c>
      <c r="G2" s="278" t="s">
        <v>3</v>
      </c>
    </row>
    <row r="3" spans="1:7" x14ac:dyDescent="0.25">
      <c r="A3" s="276" t="s">
        <v>4</v>
      </c>
      <c r="B3" s="277" t="s">
        <v>4</v>
      </c>
      <c r="C3" s="277" t="s">
        <v>4</v>
      </c>
      <c r="D3" s="277" t="s">
        <v>4</v>
      </c>
      <c r="E3" s="277" t="s">
        <v>4</v>
      </c>
      <c r="F3" s="277" t="s">
        <v>4</v>
      </c>
      <c r="G3" s="278" t="s">
        <v>4</v>
      </c>
    </row>
    <row r="4" spans="1:7" x14ac:dyDescent="0.25">
      <c r="A4" s="276" t="s">
        <v>546</v>
      </c>
      <c r="B4" s="277" t="s">
        <v>532</v>
      </c>
      <c r="C4" s="277" t="s">
        <v>532</v>
      </c>
      <c r="D4" s="277" t="s">
        <v>532</v>
      </c>
      <c r="E4" s="277" t="s">
        <v>532</v>
      </c>
      <c r="F4" s="277" t="s">
        <v>532</v>
      </c>
      <c r="G4" s="278" t="s">
        <v>532</v>
      </c>
    </row>
    <row r="5" spans="1:7" x14ac:dyDescent="0.25">
      <c r="A5" s="279" t="s">
        <v>2</v>
      </c>
      <c r="B5" s="280" t="s">
        <v>2</v>
      </c>
      <c r="C5" s="280" t="s">
        <v>2</v>
      </c>
      <c r="D5" s="280" t="s">
        <v>2</v>
      </c>
      <c r="E5" s="280" t="s">
        <v>2</v>
      </c>
      <c r="F5" s="280" t="s">
        <v>2</v>
      </c>
      <c r="G5" s="281" t="s">
        <v>2</v>
      </c>
    </row>
    <row r="6" spans="1:7" x14ac:dyDescent="0.25">
      <c r="A6" s="99" t="s">
        <v>533</v>
      </c>
      <c r="B6" s="282" t="s">
        <v>14</v>
      </c>
      <c r="C6" s="283"/>
      <c r="D6" s="283"/>
      <c r="E6" s="283"/>
      <c r="F6" s="283"/>
      <c r="G6" s="100"/>
    </row>
    <row r="7" spans="1:7" ht="27" x14ac:dyDescent="0.25">
      <c r="A7" s="99" t="s">
        <v>227</v>
      </c>
      <c r="B7" s="99" t="s">
        <v>6</v>
      </c>
      <c r="C7" s="99" t="s">
        <v>534</v>
      </c>
      <c r="D7" s="99" t="s">
        <v>7</v>
      </c>
      <c r="E7" s="99" t="s">
        <v>8</v>
      </c>
      <c r="F7" s="114" t="s">
        <v>9</v>
      </c>
      <c r="G7" s="101" t="s">
        <v>10</v>
      </c>
    </row>
    <row r="8" spans="1:7" x14ac:dyDescent="0.25">
      <c r="A8" s="119" t="s">
        <v>11</v>
      </c>
      <c r="B8" s="116">
        <v>5492935326</v>
      </c>
      <c r="C8" s="123">
        <v>-563515845.51999998</v>
      </c>
      <c r="D8" s="116">
        <v>4929419480.4799995</v>
      </c>
      <c r="E8" s="123">
        <v>4927916183.9099998</v>
      </c>
      <c r="F8" s="116">
        <v>4865758014.9399996</v>
      </c>
      <c r="G8" s="123">
        <v>1503296.5699996899</v>
      </c>
    </row>
    <row r="9" spans="1:7" x14ac:dyDescent="0.25">
      <c r="A9" s="120" t="s">
        <v>535</v>
      </c>
      <c r="B9" s="117">
        <v>1505551608</v>
      </c>
      <c r="C9" s="124">
        <v>-89570236.5</v>
      </c>
      <c r="D9" s="117">
        <v>1415981371.5</v>
      </c>
      <c r="E9" s="124">
        <v>1414997115.55</v>
      </c>
      <c r="F9" s="117">
        <v>1406353716.99</v>
      </c>
      <c r="G9" s="124">
        <v>984255.95000004803</v>
      </c>
    </row>
    <row r="10" spans="1:7" x14ac:dyDescent="0.25">
      <c r="A10" s="120" t="s">
        <v>536</v>
      </c>
      <c r="B10" s="117">
        <v>2134980150</v>
      </c>
      <c r="C10" s="124">
        <v>-370998350.01999998</v>
      </c>
      <c r="D10" s="117">
        <v>1763981799.98</v>
      </c>
      <c r="E10" s="124">
        <v>1763981756.1800001</v>
      </c>
      <c r="F10" s="117">
        <v>1721658313.6700001</v>
      </c>
      <c r="G10" s="124">
        <v>43.799999952316298</v>
      </c>
    </row>
    <row r="11" spans="1:7" x14ac:dyDescent="0.25">
      <c r="A11" s="120" t="s">
        <v>537</v>
      </c>
      <c r="B11" s="117">
        <v>0</v>
      </c>
      <c r="C11" s="124">
        <v>0</v>
      </c>
      <c r="D11" s="117">
        <v>0</v>
      </c>
      <c r="E11" s="124">
        <v>0</v>
      </c>
      <c r="F11" s="117">
        <v>0</v>
      </c>
      <c r="G11" s="124">
        <v>0</v>
      </c>
    </row>
    <row r="12" spans="1:7" x14ac:dyDescent="0.25">
      <c r="A12" s="120" t="s">
        <v>538</v>
      </c>
      <c r="B12" s="117">
        <v>0</v>
      </c>
      <c r="C12" s="124">
        <v>0</v>
      </c>
      <c r="D12" s="117">
        <v>0</v>
      </c>
      <c r="E12" s="124">
        <v>0</v>
      </c>
      <c r="F12" s="117">
        <v>0</v>
      </c>
      <c r="G12" s="124">
        <v>0</v>
      </c>
    </row>
    <row r="13" spans="1:7" x14ac:dyDescent="0.25">
      <c r="A13" s="120" t="s">
        <v>539</v>
      </c>
      <c r="B13" s="117">
        <v>0</v>
      </c>
      <c r="C13" s="124">
        <v>0</v>
      </c>
      <c r="D13" s="117">
        <v>0</v>
      </c>
      <c r="E13" s="124">
        <v>0</v>
      </c>
      <c r="F13" s="117">
        <v>0</v>
      </c>
      <c r="G13" s="124">
        <v>0</v>
      </c>
    </row>
    <row r="14" spans="1:7" x14ac:dyDescent="0.25">
      <c r="A14" s="120" t="s">
        <v>540</v>
      </c>
      <c r="B14" s="117">
        <v>1852403568</v>
      </c>
      <c r="C14" s="124">
        <v>-102947259</v>
      </c>
      <c r="D14" s="117">
        <v>1749456309</v>
      </c>
      <c r="E14" s="124">
        <v>1748937312.1800001</v>
      </c>
      <c r="F14" s="117">
        <v>1737745984.28</v>
      </c>
      <c r="G14" s="124">
        <v>518996.81999993301</v>
      </c>
    </row>
    <row r="15" spans="1:7" x14ac:dyDescent="0.25">
      <c r="A15" s="120" t="s">
        <v>541</v>
      </c>
      <c r="B15" s="117">
        <v>0</v>
      </c>
      <c r="C15" s="124">
        <v>0</v>
      </c>
      <c r="D15" s="117">
        <v>0</v>
      </c>
      <c r="E15" s="124">
        <v>0</v>
      </c>
      <c r="F15" s="117">
        <v>0</v>
      </c>
      <c r="G15" s="124">
        <v>0</v>
      </c>
    </row>
    <row r="16" spans="1:7" x14ac:dyDescent="0.25">
      <c r="A16" s="120" t="s">
        <v>542</v>
      </c>
      <c r="B16" s="117">
        <v>0</v>
      </c>
      <c r="C16" s="124">
        <v>0</v>
      </c>
      <c r="D16" s="117">
        <v>0</v>
      </c>
      <c r="E16" s="124">
        <v>0</v>
      </c>
      <c r="F16" s="117">
        <v>0</v>
      </c>
      <c r="G16" s="124">
        <v>0</v>
      </c>
    </row>
    <row r="17" spans="1:7" x14ac:dyDescent="0.25">
      <c r="A17" s="120" t="s">
        <v>543</v>
      </c>
      <c r="B17" s="117">
        <v>0</v>
      </c>
      <c r="C17" s="124">
        <v>0</v>
      </c>
      <c r="D17" s="117">
        <v>0</v>
      </c>
      <c r="E17" s="124">
        <v>0</v>
      </c>
      <c r="F17" s="117">
        <v>0</v>
      </c>
      <c r="G17" s="124">
        <v>0</v>
      </c>
    </row>
    <row r="18" spans="1:7" x14ac:dyDescent="0.25">
      <c r="A18" s="120" t="s">
        <v>544</v>
      </c>
      <c r="B18" s="117">
        <v>0</v>
      </c>
      <c r="C18" s="124">
        <v>0</v>
      </c>
      <c r="D18" s="117">
        <v>0</v>
      </c>
      <c r="E18" s="124">
        <v>0</v>
      </c>
      <c r="F18" s="117">
        <v>0</v>
      </c>
      <c r="G18" s="124">
        <v>0</v>
      </c>
    </row>
    <row r="19" spans="1:7" x14ac:dyDescent="0.25">
      <c r="A19" s="121" t="s">
        <v>12</v>
      </c>
      <c r="B19" s="116">
        <v>7621189144</v>
      </c>
      <c r="C19" s="125">
        <v>109352221.59999999</v>
      </c>
      <c r="D19" s="116">
        <v>7730541365.6000004</v>
      </c>
      <c r="E19" s="125">
        <v>7730541365.6000004</v>
      </c>
      <c r="F19" s="116">
        <v>7730541365.6000004</v>
      </c>
      <c r="G19" s="125">
        <v>0</v>
      </c>
    </row>
    <row r="20" spans="1:7" x14ac:dyDescent="0.25">
      <c r="A20" s="120" t="s">
        <v>535</v>
      </c>
      <c r="B20" s="117">
        <v>0</v>
      </c>
      <c r="C20" s="124">
        <v>364933.6</v>
      </c>
      <c r="D20" s="117">
        <v>364933.6</v>
      </c>
      <c r="E20" s="124">
        <v>364933.6</v>
      </c>
      <c r="F20" s="117">
        <v>364933.6</v>
      </c>
      <c r="G20" s="124">
        <v>0</v>
      </c>
    </row>
    <row r="21" spans="1:7" x14ac:dyDescent="0.25">
      <c r="A21" s="120" t="s">
        <v>536</v>
      </c>
      <c r="B21" s="117">
        <v>7621189144</v>
      </c>
      <c r="C21" s="124">
        <v>108987288</v>
      </c>
      <c r="D21" s="117">
        <v>7730176432</v>
      </c>
      <c r="E21" s="124">
        <v>7730176432</v>
      </c>
      <c r="F21" s="117">
        <v>7730176432</v>
      </c>
      <c r="G21" s="124">
        <v>0</v>
      </c>
    </row>
    <row r="22" spans="1:7" x14ac:dyDescent="0.25">
      <c r="A22" s="120" t="s">
        <v>537</v>
      </c>
      <c r="B22" s="117">
        <v>0</v>
      </c>
      <c r="C22" s="124">
        <v>0</v>
      </c>
      <c r="D22" s="117">
        <v>0</v>
      </c>
      <c r="E22" s="124">
        <v>0</v>
      </c>
      <c r="F22" s="117">
        <v>0</v>
      </c>
      <c r="G22" s="124">
        <v>0</v>
      </c>
    </row>
    <row r="23" spans="1:7" x14ac:dyDescent="0.25">
      <c r="A23" s="120" t="s">
        <v>538</v>
      </c>
      <c r="B23" s="117">
        <v>0</v>
      </c>
      <c r="C23" s="124">
        <v>0</v>
      </c>
      <c r="D23" s="117">
        <v>0</v>
      </c>
      <c r="E23" s="124">
        <v>0</v>
      </c>
      <c r="F23" s="117">
        <v>0</v>
      </c>
      <c r="G23" s="124">
        <v>0</v>
      </c>
    </row>
    <row r="24" spans="1:7" x14ac:dyDescent="0.25">
      <c r="A24" s="120" t="s">
        <v>539</v>
      </c>
      <c r="B24" s="117">
        <v>0</v>
      </c>
      <c r="C24" s="124">
        <v>0</v>
      </c>
      <c r="D24" s="117">
        <v>0</v>
      </c>
      <c r="E24" s="124">
        <v>0</v>
      </c>
      <c r="F24" s="117">
        <v>0</v>
      </c>
      <c r="G24" s="124">
        <v>0</v>
      </c>
    </row>
    <row r="25" spans="1:7" x14ac:dyDescent="0.25">
      <c r="A25" s="120" t="s">
        <v>540</v>
      </c>
      <c r="B25" s="117">
        <v>0</v>
      </c>
      <c r="C25" s="124">
        <v>0</v>
      </c>
      <c r="D25" s="117">
        <v>0</v>
      </c>
      <c r="E25" s="124">
        <v>0</v>
      </c>
      <c r="F25" s="117">
        <v>0</v>
      </c>
      <c r="G25" s="124">
        <v>0</v>
      </c>
    </row>
    <row r="26" spans="1:7" x14ac:dyDescent="0.25">
      <c r="A26" s="120" t="s">
        <v>541</v>
      </c>
      <c r="B26" s="117">
        <v>0</v>
      </c>
      <c r="C26" s="124">
        <v>0</v>
      </c>
      <c r="D26" s="117">
        <v>0</v>
      </c>
      <c r="E26" s="124">
        <v>0</v>
      </c>
      <c r="F26" s="117">
        <v>0</v>
      </c>
      <c r="G26" s="124">
        <v>0</v>
      </c>
    </row>
    <row r="27" spans="1:7" x14ac:dyDescent="0.25">
      <c r="A27" s="120" t="s">
        <v>542</v>
      </c>
      <c r="B27" s="117">
        <v>0</v>
      </c>
      <c r="C27" s="124">
        <v>0</v>
      </c>
      <c r="D27" s="117">
        <v>0</v>
      </c>
      <c r="E27" s="124">
        <v>0</v>
      </c>
      <c r="F27" s="117">
        <v>0</v>
      </c>
      <c r="G27" s="124">
        <v>0</v>
      </c>
    </row>
    <row r="28" spans="1:7" x14ac:dyDescent="0.25">
      <c r="A28" s="120" t="s">
        <v>543</v>
      </c>
      <c r="B28" s="117">
        <v>0</v>
      </c>
      <c r="C28" s="124">
        <v>0</v>
      </c>
      <c r="D28" s="117">
        <v>0</v>
      </c>
      <c r="E28" s="124">
        <v>0</v>
      </c>
      <c r="F28" s="117">
        <v>0</v>
      </c>
      <c r="G28" s="124">
        <v>0</v>
      </c>
    </row>
    <row r="29" spans="1:7" x14ac:dyDescent="0.25">
      <c r="A29" s="120" t="s">
        <v>544</v>
      </c>
      <c r="B29" s="117">
        <v>0</v>
      </c>
      <c r="C29" s="124">
        <v>0</v>
      </c>
      <c r="D29" s="117">
        <v>0</v>
      </c>
      <c r="E29" s="124">
        <v>0</v>
      </c>
      <c r="F29" s="117">
        <v>0</v>
      </c>
      <c r="G29" s="124">
        <v>0</v>
      </c>
    </row>
    <row r="30" spans="1:7" x14ac:dyDescent="0.25">
      <c r="A30" s="122" t="s">
        <v>13</v>
      </c>
      <c r="B30" s="118">
        <v>13114124470</v>
      </c>
      <c r="C30" s="126">
        <v>-454163623.92000002</v>
      </c>
      <c r="D30" s="118">
        <v>12659960846.08</v>
      </c>
      <c r="E30" s="126">
        <v>12658457549.51</v>
      </c>
      <c r="F30" s="118">
        <v>12596299380.540001</v>
      </c>
      <c r="G30" s="126">
        <v>1503296.5699996899</v>
      </c>
    </row>
    <row r="31" spans="1:7" x14ac:dyDescent="0.25">
      <c r="A31" s="271" t="s">
        <v>1</v>
      </c>
      <c r="B31" s="272" t="s">
        <v>1</v>
      </c>
      <c r="C31" s="271" t="s">
        <v>1</v>
      </c>
      <c r="D31" s="272" t="s">
        <v>1</v>
      </c>
      <c r="E31" s="271" t="s">
        <v>1</v>
      </c>
      <c r="F31" s="272" t="s">
        <v>1</v>
      </c>
      <c r="G31" s="271" t="s">
        <v>1</v>
      </c>
    </row>
  </sheetData>
  <mergeCells count="7">
    <mergeCell ref="A31:G31"/>
    <mergeCell ref="A1:G1"/>
    <mergeCell ref="A2:G2"/>
    <mergeCell ref="A3:G3"/>
    <mergeCell ref="A4:G4"/>
    <mergeCell ref="A5:G5"/>
    <mergeCell ref="B6:F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1. SITUACIÓN FINANCIERA</vt:lpstr>
      <vt:lpstr>2. ANALITICO DE DEUDA</vt:lpstr>
      <vt:lpstr>3. ANALITICO DEUDA-OBLIGACIONES</vt:lpstr>
      <vt:lpstr>4. BALANCE PRESUPUESTARIO</vt:lpstr>
      <vt:lpstr>5. ANÁLITICO DE INGRESOS </vt:lpstr>
      <vt:lpstr>6a OBJETO DE GASTO</vt:lpstr>
      <vt:lpstr>6b CLASIFICACIÓN ADMINISTRATIVA</vt:lpstr>
      <vt:lpstr>6c CLASIFICACIÓN FUNCIONAL</vt:lpstr>
      <vt:lpstr>6d - SERVICIOS PERSONALES</vt:lpstr>
      <vt:lpstr>GUIA DE CUMPLIMIENTO 2021</vt:lpstr>
      <vt:lpstr>'1. SITUACIÓN FINANCIERA'!Títulos_a_imprimir</vt:lpstr>
      <vt:lpstr>'5. ANÁLITICO DE INGRESOS '!Títulos_a_imprimir</vt:lpstr>
      <vt:lpstr>'6a OBJETO DE GASTO'!Títulos_a_imprimir</vt:lpstr>
      <vt:lpstr>'6c CLASIFICACIÓN FUNCIONAL'!Títulos_a_imprimir</vt:lpstr>
      <vt:lpstr>'GUIA DE CUMPLIMIENTO 2021'!Títulos_a_imprimir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gabriel.cauich@yucatan.gob.mx</dc:creator>
  <cp:lastModifiedBy>Gabriel Abelardo Cauich Castilla</cp:lastModifiedBy>
  <dcterms:created xsi:type="dcterms:W3CDTF">2021-10-27T21:09:07Z</dcterms:created>
  <dcterms:modified xsi:type="dcterms:W3CDTF">2022-04-28T14:55:51Z</dcterms:modified>
</cp:coreProperties>
</file>