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95" windowWidth="19440" windowHeight="8955" firstSheet="11" activeTab="14"/>
  </bookViews>
  <sheets>
    <sheet name="SITUACIÓN FINANCIERA" sheetId="18" r:id="rId1"/>
    <sheet name="ANALITICO DE DEUDA" sheetId="17" r:id="rId2"/>
    <sheet name="ANALITICO DE DEUDA OBLIGACIONES" sheetId="16" r:id="rId3"/>
    <sheet name="BALANCE PRESUPUESTARIO" sheetId="15" r:id="rId4"/>
    <sheet name="ANÁLITICO DE INGRESOS" sheetId="14" r:id="rId5"/>
    <sheet name="AE- OBJETO DE GASTO" sheetId="13" r:id="rId6"/>
    <sheet name="AE-CLASIFICACIÓN ADMINISTRATIVA" sheetId="12" r:id="rId7"/>
    <sheet name="AE- CLASIFICACIÓN FUNCIONAL" sheetId="11" r:id="rId8"/>
    <sheet name="AE- SERVICIOS PERSONALES." sheetId="19" r:id="rId9"/>
    <sheet name="PROYECCIÓN INGRESOS" sheetId="9" r:id="rId10"/>
    <sheet name="PROYECCIÓN DE EGRESOS" sheetId="8" r:id="rId11"/>
    <sheet name="RESULTADOS DE INGRESOS" sheetId="7" r:id="rId12"/>
    <sheet name="RESULTADOS EGRESOS" sheetId="6" r:id="rId13"/>
    <sheet name="ESTUDIOS ACTUARIALES" sheetId="5" r:id="rId14"/>
    <sheet name="GUÍA DE CUMPLIMIENTO" sheetId="20" r:id="rId15"/>
  </sheets>
  <definedNames>
    <definedName name="_xlnm.Print_Titles" localSheetId="7">'AE- CLASIFICACIÓN FUNCIONAL'!$1:$8</definedName>
    <definedName name="_xlnm.Print_Titles" localSheetId="5">'AE- OBJETO DE GASTO'!$1:$9</definedName>
    <definedName name="_xlnm.Print_Titles" localSheetId="6">'AE-CLASIFICACIÓN ADMINISTRATIVA'!$1:$8</definedName>
    <definedName name="_xlnm.Print_Titles" localSheetId="4">'ANÁLITICO DE INGRESOS'!$1:$8</definedName>
    <definedName name="_xlnm.Print_Titles" localSheetId="3">'BALANCE PRESUPUESTARIO'!$1:$4</definedName>
    <definedName name="_xlnm.Print_Titles" localSheetId="13">'ESTUDIOS ACTUARIALES'!$1:$3</definedName>
    <definedName name="_xlnm.Print_Titles" localSheetId="0">'SITUACIÓN FINANCIERA'!$1:$5</definedName>
  </definedNames>
  <calcPr calcId="145621"/>
</workbook>
</file>

<file path=xl/calcChain.xml><?xml version="1.0" encoding="utf-8"?>
<calcChain xmlns="http://schemas.openxmlformats.org/spreadsheetml/2006/main">
  <c r="B10" i="19" l="1"/>
  <c r="C10" i="19"/>
  <c r="D10" i="19"/>
  <c r="G10" i="19" s="1"/>
  <c r="G33" i="19" s="1"/>
  <c r="E10" i="19"/>
  <c r="F10" i="19"/>
  <c r="G12" i="19"/>
  <c r="G13" i="19"/>
  <c r="G14" i="19"/>
  <c r="G15" i="19"/>
  <c r="G16" i="19"/>
  <c r="G17" i="19"/>
  <c r="B22" i="19"/>
  <c r="C22" i="19"/>
  <c r="D22" i="19"/>
  <c r="E22" i="19"/>
  <c r="F22" i="19"/>
  <c r="G22" i="19"/>
  <c r="G23" i="19"/>
  <c r="G24" i="19"/>
  <c r="G25" i="19"/>
  <c r="G26" i="19"/>
  <c r="G27" i="19"/>
  <c r="G28" i="19"/>
  <c r="B33" i="19"/>
  <c r="C33" i="19"/>
  <c r="D33" i="19"/>
  <c r="E33" i="19"/>
  <c r="F33" i="19"/>
  <c r="E59" i="15" l="1"/>
  <c r="D59" i="15"/>
  <c r="C59" i="15"/>
  <c r="E47" i="15"/>
  <c r="D47" i="15"/>
  <c r="C47" i="15"/>
  <c r="C16" i="15"/>
  <c r="C64" i="15" s="1"/>
  <c r="C15" i="15"/>
  <c r="C52" i="15" s="1"/>
  <c r="E16" i="15"/>
  <c r="E64" i="15" s="1"/>
  <c r="E15" i="15"/>
  <c r="E52" i="15" s="1"/>
  <c r="D16" i="15"/>
  <c r="D64" i="15" s="1"/>
  <c r="D15" i="15"/>
  <c r="D52" i="15" s="1"/>
  <c r="C54" i="15" l="1"/>
  <c r="C55" i="15" s="1"/>
  <c r="E54" i="15"/>
  <c r="E55" i="15" s="1"/>
  <c r="D66" i="15"/>
  <c r="D67" i="15" s="1"/>
  <c r="D54" i="15"/>
  <c r="D55" i="15" s="1"/>
  <c r="C66" i="15"/>
  <c r="C67" i="15" s="1"/>
  <c r="E66" i="15"/>
  <c r="E67" i="15" s="1"/>
  <c r="D14" i="15"/>
  <c r="D20" i="15" s="1"/>
  <c r="D21" i="15" s="1"/>
  <c r="D22" i="15" s="1"/>
  <c r="D29" i="15" s="1"/>
  <c r="C14" i="15"/>
  <c r="C20" i="15" s="1"/>
  <c r="C21" i="15" s="1"/>
  <c r="C22" i="15" s="1"/>
  <c r="C29" i="15" s="1"/>
  <c r="E14" i="15"/>
  <c r="E20" i="15" s="1"/>
  <c r="E21" i="15" s="1"/>
  <c r="E22" i="15" s="1"/>
  <c r="E29" i="15" s="1"/>
</calcChain>
</file>

<file path=xl/sharedStrings.xml><?xml version="1.0" encoding="utf-8"?>
<sst xmlns="http://schemas.openxmlformats.org/spreadsheetml/2006/main" count="1284" uniqueCount="780">
  <si>
    <t>ENTE PÚBLICO: PODER EJECUTIVO</t>
  </si>
  <si>
    <t>Guía de Cumplimiento de la Ley de Disciplina Financiera de las Entidades Federativas y Municipios</t>
  </si>
  <si>
    <t>Indicadores de Observancia (c)</t>
  </si>
  <si>
    <t>Implementación</t>
  </si>
  <si>
    <t>Resultado</t>
  </si>
  <si>
    <t>SI</t>
  </si>
  <si>
    <t>NO</t>
  </si>
  <si>
    <t>Mecanismo de Verificación (d)</t>
  </si>
  <si>
    <t>Monto o valor (f)</t>
  </si>
  <si>
    <t>Unidad (pesos/porcentaje) (g)</t>
  </si>
  <si>
    <t>Fundamento (h)</t>
  </si>
  <si>
    <t>Comentarios (i)</t>
  </si>
  <si>
    <t>INDICADORES PRESUPUESTARIOS</t>
  </si>
  <si>
    <t>INDICADORES DEL EJERCICIO PRESUPUESTARIO</t>
  </si>
  <si>
    <t>INDICADORES DE DEUDA PÚBLICA</t>
  </si>
  <si>
    <t>Informe sobre Estudios Actuariales - LDF</t>
  </si>
  <si>
    <t>Concepto (b)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</si>
  <si>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</si>
  <si>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</si>
  <si>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</si>
  <si>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</si>
  <si>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</si>
  <si>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</si>
  <si>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 xml:space="preserve">        Beneficio definido, Contribución definida o Mixto</t>
  </si>
  <si>
    <t>Población afiliada</t>
  </si>
  <si>
    <t xml:space="preserve">        Activos</t>
  </si>
  <si>
    <t xml:space="preserve">            Edad máxima</t>
  </si>
  <si>
    <t xml:space="preserve">            Edad mínima</t>
  </si>
  <si>
    <t xml:space="preserve">            Edad promedio</t>
  </si>
  <si>
    <t xml:space="preserve">        Pensionados y Jubilados</t>
  </si>
  <si>
    <t xml:space="preserve">        Beneficiarios</t>
  </si>
  <si>
    <t xml:space="preserve">        Promedio de años de servicio (trabajadores activos)</t>
  </si>
  <si>
    <t xml:space="preserve">        Aportación individual al plan de pensión como % del salario</t>
  </si>
  <si>
    <t xml:space="preserve">        Aportación del ente público al plan de pensión como % del salario</t>
  </si>
  <si>
    <t xml:space="preserve">        Crecimiento esperado de los pensionados y jubilados (como %)</t>
  </si>
  <si>
    <t xml:space="preserve">        Crecimiento esperado de los activos (como %)</t>
  </si>
  <si>
    <t xml:space="preserve">        Edad de Jubilación o Pensión</t>
  </si>
  <si>
    <t xml:space="preserve">        Esperanza de vida</t>
  </si>
  <si>
    <t>Ingresos del Fondo</t>
  </si>
  <si>
    <t xml:space="preserve">        Ingresos Anuales al Fondo de Pensiones</t>
  </si>
  <si>
    <t>Nómina anual</t>
  </si>
  <si>
    <t xml:space="preserve">        Beneficiarios de Pensionados y Jubilados</t>
  </si>
  <si>
    <t>Monto mensual por pensión</t>
  </si>
  <si>
    <t xml:space="preserve">        Máximo</t>
  </si>
  <si>
    <t xml:space="preserve">        Mínimo</t>
  </si>
  <si>
    <t xml:space="preserve">        Promedio</t>
  </si>
  <si>
    <t>Valor presente de las obligaciones</t>
  </si>
  <si>
    <t xml:space="preserve">        Pensiones y Jubilaciones en curso de pago</t>
  </si>
  <si>
    <t xml:space="preserve">        Generación actual</t>
  </si>
  <si>
    <t xml:space="preserve">        Generaciones futuras</t>
  </si>
  <si>
    <t>Valor presente de las contribuciones asociadas a los sueldos futuros de cotización X%</t>
  </si>
  <si>
    <t>Valor presente de aportaciones futuras</t>
  </si>
  <si>
    <t xml:space="preserve">        Otros Ingresos</t>
  </si>
  <si>
    <t>Déficit/superávit actuarial</t>
  </si>
  <si>
    <t>Periodo de suficiencia</t>
  </si>
  <si>
    <t xml:space="preserve">        Año de descapitalización</t>
  </si>
  <si>
    <t xml:space="preserve">        Tasa de rendimiento</t>
  </si>
  <si>
    <t>Estudio actuarial</t>
  </si>
  <si>
    <t xml:space="preserve">        Año de elaboración del estudio actuarial</t>
  </si>
  <si>
    <t xml:space="preserve">        Empresa que elaboró el estudio actuarial</t>
  </si>
  <si>
    <t>Resultados de Egresos - LDF</t>
  </si>
  <si>
    <t>(PESOS)</t>
  </si>
  <si>
    <t>1.  Gasto No Etiquetado (1=A+B+C+D+E+F+G+H+I)</t>
  </si>
  <si>
    <t xml:space="preserve">        A.     Servicios Personales</t>
  </si>
  <si>
    <t xml:space="preserve">        B.     Materiales y Suministros</t>
  </si>
  <si>
    <t xml:space="preserve">        C.    Servicios Generales</t>
  </si>
  <si>
    <t xml:space="preserve">        D.    Transferencias, Asignaciones, Subsidios y Otras Ayudas</t>
  </si>
  <si>
    <t xml:space="preserve">        E.     Bienes Muebles, Inmuebles e Intangibles</t>
  </si>
  <si>
    <t xml:space="preserve">        F.     Inversión Pública</t>
  </si>
  <si>
    <t xml:space="preserve">        G.    Inversiones Financieras y Otras Provisiones</t>
  </si>
  <si>
    <t xml:space="preserve">        H.    Participaciones y Aportaciones</t>
  </si>
  <si>
    <t xml:space="preserve">        I.      Deuda Pública</t>
  </si>
  <si>
    <t>2.  Gasto Etiquetado (2=A+B+C+D+E+F+G+H+I)</t>
  </si>
  <si>
    <t>3.  Total del Resultado de Egresos (3=1+2)</t>
  </si>
  <si>
    <t>Resultados de Ingresos - LDF</t>
  </si>
  <si>
    <t>1.  Ingresos de Libre Disposición (1=A+B+C+D+E+F+G+H+I+J+K+L)</t>
  </si>
  <si>
    <t xml:space="preserve">        A.    Impuestos</t>
  </si>
  <si>
    <t xml:space="preserve">        B.    Cuotas y Aportaciones de Seguridad Social</t>
  </si>
  <si>
    <t xml:space="preserve">        C.    Contribuciones de Mejoras</t>
  </si>
  <si>
    <t xml:space="preserve">        D.    Derechos</t>
  </si>
  <si>
    <t xml:space="preserve">        E.    Productos</t>
  </si>
  <si>
    <t xml:space="preserve">        F.    Aprovechamientos</t>
  </si>
  <si>
    <t xml:space="preserve">        G.    Ingresos por Ventas de Bienes y Servicios</t>
  </si>
  <si>
    <t xml:space="preserve">        H.    Participaciones</t>
  </si>
  <si>
    <t xml:space="preserve">        I.     Incentivos Derivados de la Colaboración Fiscal</t>
  </si>
  <si>
    <t xml:space="preserve">        J.     Transferencias</t>
  </si>
  <si>
    <t xml:space="preserve">        K.    Convenios</t>
  </si>
  <si>
    <t xml:space="preserve">        L.     Otros Ingresos de Libre Disposición</t>
  </si>
  <si>
    <t>2.  Transferencias Federales Etiquetadas (2=A+B+C+D+E)</t>
  </si>
  <si>
    <t xml:space="preserve">        A.    Aportaciones</t>
  </si>
  <si>
    <t xml:space="preserve">        B.    Convenios</t>
  </si>
  <si>
    <t xml:space="preserve">        C.    Fondos Distintos de Aportaciones</t>
  </si>
  <si>
    <t xml:space="preserve">        E.    Otras Transferencias Federales Etiquetadas</t>
  </si>
  <si>
    <t>3.  Ingresos Derivados de Financiamientos (3=A)</t>
  </si>
  <si>
    <t xml:space="preserve">        A. Ingresos Derivados de Financiamientos</t>
  </si>
  <si>
    <t>4.  Total de Resultados de Ingresos (4=1+2+3)</t>
  </si>
  <si>
    <t>Datos Informativos</t>
  </si>
  <si>
    <t>3. Ingresos Derivados de Financiamiento (3 = 1 + 2)</t>
  </si>
  <si>
    <t>Proyecciones de Egresos - LDF</t>
  </si>
  <si>
    <t>(CIFRAS NOMINALES)</t>
  </si>
  <si>
    <t>Año en cuestion</t>
  </si>
  <si>
    <t>3.  Total de Egresos Proyectados (3 = 1 + 2)</t>
  </si>
  <si>
    <t>Proyecciones de Ingresos - LDF</t>
  </si>
  <si>
    <t>1.   Ingresos de Libre Disposición (1=A+B+C+D+E+F+G+H+I+J+K+L)</t>
  </si>
  <si>
    <t xml:space="preserve">        A.     Impuestos</t>
  </si>
  <si>
    <t xml:space="preserve">        B.     Cuotas y Aportaciones de Seguridad Social</t>
  </si>
  <si>
    <t xml:space="preserve">        E.     Productos</t>
  </si>
  <si>
    <t xml:space="preserve">        F.     Aprovechamientos</t>
  </si>
  <si>
    <t xml:space="preserve">        I.      Incentivos Derivados de la Colaboración Fiscal</t>
  </si>
  <si>
    <t xml:space="preserve">        K.     Convenios</t>
  </si>
  <si>
    <t>2.   Transferencias Federales Etiquetadas (2=A+B+C+D+E)</t>
  </si>
  <si>
    <t xml:space="preserve">        A.     Aportaciones</t>
  </si>
  <si>
    <t>3.   Ingresos Derivados de Financiamientos (3=A)</t>
  </si>
  <si>
    <t xml:space="preserve">        A.    Ingresos Derivados de Financiamientos</t>
  </si>
  <si>
    <t>4.   Total de Ingresos Proyectados (4=1+2+3)</t>
  </si>
  <si>
    <t>Estado Analítico del Ejercicio del Presupuesto de Egresos Detallado - LDF</t>
  </si>
  <si>
    <t>Clasificación de Servicios Personales por Categoría</t>
  </si>
  <si>
    <t>01 DE ENERO AL 31 DE DICIEMBRE DE 2018</t>
  </si>
  <si>
    <t>Concepto</t>
  </si>
  <si>
    <t>(c)</t>
  </si>
  <si>
    <t>Aprobado (d)</t>
  </si>
  <si>
    <t>Ampliaciones/</t>
  </si>
  <si>
    <t>(Reducciones)</t>
  </si>
  <si>
    <t>Modificado</t>
  </si>
  <si>
    <t>Devengado</t>
  </si>
  <si>
    <t>Pagado</t>
  </si>
  <si>
    <t>Subejercido (e)</t>
  </si>
  <si>
    <t>I. Gasto No Etiquetado (I=A+B+C+D+E+F)</t>
  </si>
  <si>
    <t xml:space="preserve">        A. Personal Administrativo y de Servicio Público</t>
  </si>
  <si>
    <t xml:space="preserve">        B. Magisterio</t>
  </si>
  <si>
    <t xml:space="preserve">        C. Servicios de Salud (C=c1+c2)</t>
  </si>
  <si>
    <t xml:space="preserve">            c1) Personal Administrativo</t>
  </si>
  <si>
    <t xml:space="preserve">            c2) Personal Médico, Paramédico y afín</t>
  </si>
  <si>
    <t xml:space="preserve">        D. Seguridad Pública</t>
  </si>
  <si>
    <t xml:space="preserve">        E. Gastos asociados a la implementación de nuevas leyes federales o reformas a las mismas (E = e1 + e2)</t>
  </si>
  <si>
    <t xml:space="preserve">            e1) Nombre del Programa o Ley 1</t>
  </si>
  <si>
    <t xml:space="preserve">            e2) Nombre del Programa o Ley 2</t>
  </si>
  <si>
    <t xml:space="preserve">        F. Sentencias laborales definitivas</t>
  </si>
  <si>
    <t>II. Gasto Etiquetado (II=A+B+C+D+E+F)</t>
  </si>
  <si>
    <t>III. Total del Gasto en Servicios Personales (III = I + II)</t>
  </si>
  <si>
    <t>Egresos</t>
  </si>
  <si>
    <t>Clasificación Funcional (Finalidad y Función)</t>
  </si>
  <si>
    <t>I. Gasto No Etiquetado (I=A+B+C+D)</t>
  </si>
  <si>
    <t xml:space="preserve">        A. Gobierno (A=a1+a2+a3+a4+a5+a6+a7+a8)</t>
  </si>
  <si>
    <t xml:space="preserve">            a1) Legislación</t>
  </si>
  <si>
    <t xml:space="preserve">            a2) Justicia</t>
  </si>
  <si>
    <t xml:space="preserve">            a3) Coordinación de la Política de Gobierno</t>
  </si>
  <si>
    <t xml:space="preserve">            a4) Relaciones Exteriores</t>
  </si>
  <si>
    <t xml:space="preserve">            a5) Asuntos Financieros y Hacendarios</t>
  </si>
  <si>
    <t xml:space="preserve">            a6) Seguridad Nacional</t>
  </si>
  <si>
    <t xml:space="preserve">            a7) Asuntos de Orden Público y de Seguridad Interior</t>
  </si>
  <si>
    <t xml:space="preserve">            a8) Otros Servicios Generales</t>
  </si>
  <si>
    <t xml:space="preserve">        B. Desarrollo Social (B=b1+b2+b3+b4+b5+b6+b7)</t>
  </si>
  <si>
    <t xml:space="preserve">            b1) Protección Ambiental</t>
  </si>
  <si>
    <t xml:space="preserve">            b2) Vivienda y Servicios a la Comunidad</t>
  </si>
  <si>
    <t xml:space="preserve">            b3) Salud</t>
  </si>
  <si>
    <t xml:space="preserve">            b4) Recreación, Cultura y Otras Manifestaciones Sociales</t>
  </si>
  <si>
    <t xml:space="preserve">            b5) Educación</t>
  </si>
  <si>
    <t xml:space="preserve">            b6) Protección Social</t>
  </si>
  <si>
    <t xml:space="preserve">            b7) Otros Asuntos Sociales</t>
  </si>
  <si>
    <t xml:space="preserve">        C. Desarrollo Económico (C=c1+c2+c3+c4+c5+c6+c7+c8+c9)</t>
  </si>
  <si>
    <t xml:space="preserve">            c1) Asuntos Económicos, Comerciales y Laborales en General</t>
  </si>
  <si>
    <t xml:space="preserve">            c2) Agropecuaria, Silvicultura, Pesca y Caza</t>
  </si>
  <si>
    <t xml:space="preserve">            c3) Combustibles y Energía</t>
  </si>
  <si>
    <t xml:space="preserve">            c4) Minería, Manufacturas y Construcción</t>
  </si>
  <si>
    <t xml:space="preserve">            c5) Transporte</t>
  </si>
  <si>
    <t xml:space="preserve">            c6) Comunicaciones</t>
  </si>
  <si>
    <t xml:space="preserve">            c7) Turismo</t>
  </si>
  <si>
    <t xml:space="preserve">            c8) Ciencia, Tecnología e Innovación</t>
  </si>
  <si>
    <t xml:space="preserve">            c9) Otras Industrias y Otros Asuntos Económicos</t>
  </si>
  <si>
    <t xml:space="preserve">        D. Otras No Clasificadas en Funciones Anteriores (D=d1+d2+d3+d4)</t>
  </si>
  <si>
    <t xml:space="preserve">            d1) Transacciones de la Deuda Publica / Costo Financiero de la Deuda</t>
  </si>
  <si>
    <t xml:space="preserve">            d3) Saneamiento del Sistema Financiero</t>
  </si>
  <si>
    <t xml:space="preserve">            d4) Adeudos de Ejercicios Fiscales Anteriores</t>
  </si>
  <si>
    <t>II. Gasto Etiquetado (II=A+B+C+D)</t>
  </si>
  <si>
    <t>III. Total de Egresos (III = I + II)</t>
  </si>
  <si>
    <t>Clasificación Administrativa</t>
  </si>
  <si>
    <t>I. GASTO NO ETIQUETADO</t>
  </si>
  <si>
    <t xml:space="preserve">        PODER EJECUTIVO</t>
  </si>
  <si>
    <t xml:space="preserve">            DESPACHO DEL GOBERNADOR</t>
  </si>
  <si>
    <t xml:space="preserve">            SECRETARÍA GENERAL DE GOBIERNO</t>
  </si>
  <si>
    <t xml:space="preserve">            SECRETARÍA DE OBRAS PÚBLICAS</t>
  </si>
  <si>
    <t xml:space="preserve">            SECRETARÍA DE SEGURIDAD PÚBLICA</t>
  </si>
  <si>
    <t xml:space="preserve">            SECRETARÍA DE EDUCACIÓN</t>
  </si>
  <si>
    <t xml:space="preserve">            FISCALÍA GENERAL DEL ESTADO</t>
  </si>
  <si>
    <t xml:space="preserve">            SECRETARÍA DE DESARROLLO RURAL</t>
  </si>
  <si>
    <t xml:space="preserve">            SECRETARÍA DE FOMENTO ECONÓMICO</t>
  </si>
  <si>
    <t xml:space="preserve">            SECRETARÍA DE FOMENTO TURÍSTICO</t>
  </si>
  <si>
    <t xml:space="preserve">            SECRETARÍA DE DESARROLLO URBANO Y MEDIO AMBIENTE</t>
  </si>
  <si>
    <t xml:space="preserve">            SECRETARÍA DE LA CONTRALORÍA GENERAL</t>
  </si>
  <si>
    <t xml:space="preserve">            SECRETARÍA DE DESARROLLO SOCIAL</t>
  </si>
  <si>
    <t xml:space="preserve">            SECRETARÍA DE SALUD</t>
  </si>
  <si>
    <t xml:space="preserve">            JUBILACIONES Y PENSIONES</t>
  </si>
  <si>
    <t xml:space="preserve">            PARTICIPACIONES,  APORTACIONES  Y TRANSFERENCIAS A MUNICIPIOS</t>
  </si>
  <si>
    <t xml:space="preserve">            DEUDA PÚBLICA</t>
  </si>
  <si>
    <t xml:space="preserve">            CONSEJERÍA JURÍDICA</t>
  </si>
  <si>
    <t xml:space="preserve">            SECRETARÍA DE LA JUVENTUD</t>
  </si>
  <si>
    <t xml:space="preserve">            SECRETARÍA DEL TRABAJO Y PREVISIÓN SOCIAL</t>
  </si>
  <si>
    <t xml:space="preserve">            SECRETARÍA DE LA CULTURA Y LAS ARTES</t>
  </si>
  <si>
    <t xml:space="preserve">            SECRETARÍA DE ADMINISTRACIÓN Y FINANZAS</t>
  </si>
  <si>
    <t xml:space="preserve">            SECRETARIA DE INVESTIGACIÓN, INNOVACIÓN Y EDUCACIÓN SUPERIOR</t>
  </si>
  <si>
    <t xml:space="preserve">        PODER LEGISLATIVO</t>
  </si>
  <si>
    <t xml:space="preserve">            PODER LEGISLATIVO</t>
  </si>
  <si>
    <t xml:space="preserve">        PODER JUDICIAL</t>
  </si>
  <si>
    <t xml:space="preserve">            PODER JUDICIAL</t>
  </si>
  <si>
    <t xml:space="preserve">        ORGANISMOS  AUTÓNOMOS</t>
  </si>
  <si>
    <t xml:space="preserve">            TRIBUNAL ELECTORAL DEL ESTADO DE YUCATÁN</t>
  </si>
  <si>
    <t xml:space="preserve">            INSTITUTO ELECTORAL Y DE PARTICIPACION CIUDADANA DE YUCATAN</t>
  </si>
  <si>
    <t xml:space="preserve">            COMISIÓN DE LOS DERECHOS HUMANOS DEL ESTADO DE YUCATÁN</t>
  </si>
  <si>
    <t xml:space="preserve">            INSTITUTO ESTATAL DE TRANSPARENCIA</t>
  </si>
  <si>
    <t xml:space="preserve">            UNIVERSIDAD AUTÓNOMA DE YUCATÁN</t>
  </si>
  <si>
    <t xml:space="preserve">            TRIBUNAL DE JUSTICIA  ADMINISTRATIVA DEL ESTADO DE YUCATÁN</t>
  </si>
  <si>
    <t xml:space="preserve">            INSTITUTO PARA  LA  IGUALDAD ENTRE MUJERES Y HOMBRES EN YUCATÁN</t>
  </si>
  <si>
    <t xml:space="preserve">            LA JUNTA DE ELECTRIFICACIÓN DEL ESTADO DE YUCATÁN</t>
  </si>
  <si>
    <t xml:space="preserve">            INSTITUTO DE INFRAESTRUCTURA CARRETERA DE YUCATÁN</t>
  </si>
  <si>
    <t xml:space="preserve">            JUNTA DE AGUA POTABLE Y ALCANTARILLADO DE YUCATÁN</t>
  </si>
  <si>
    <t xml:space="preserve">            INSTITUTO DE VIVIENDA DEL ESTADO DE YUCATÁN</t>
  </si>
  <si>
    <t xml:space="preserve">            INSTITUTO DEL DEPORTE DEL ESTADO DE YUCATÁN</t>
  </si>
  <si>
    <t xml:space="preserve">            COLEGIO DE BACHILLERES DEL ESTADO DE YUCATÁN</t>
  </si>
  <si>
    <t xml:space="preserve">            COLEGIO DE EDUCACIÓN PROFESIONAL TÉCNICA DEL ESTADO DE YUCATÁN</t>
  </si>
  <si>
    <t xml:space="preserve">            INSTITUTO DE EDUCACIÓN PARA ADULTOS DEL ESTADO DE YUCATÁN</t>
  </si>
  <si>
    <t xml:space="preserve">            INSTITUTO DE BECAS  Y CRÉDITO EDUCATIVO DEL ESTADO DE YUCATÁN</t>
  </si>
  <si>
    <t xml:space="preserve">            INSTITUTO DE CAPACITACIÓN PARA EL TRABAJO DEL ESTADO DE YUCATÁN</t>
  </si>
  <si>
    <t xml:space="preserve">            INSTITUTO YUCATECO DE EMPRENDEDORES</t>
  </si>
  <si>
    <t xml:space="preserve">            CASA DE LAS ARTESANÍAS DEL ESTADO DE YUCATÁN</t>
  </si>
  <si>
    <t xml:space="preserve">            INSTITUTO PROMOTOR DE FERIAS DE YUCATÁN</t>
  </si>
  <si>
    <t xml:space="preserve">            FIDEICOMISO PARA LA PROMOCIÓN TURÍSTICA DEL ESTADO DE YUCATÁN</t>
  </si>
  <si>
    <t xml:space="preserve">            COORDINACIÓN METROPOLITANA DE YUCATÁN COMEY</t>
  </si>
  <si>
    <t xml:space="preserve">            SISTEMA PARA EL DESARROLLO INTEGRAL DE LA FAMILIA EN YUCATÁN</t>
  </si>
  <si>
    <t xml:space="preserve">            JUNTA DE  ASISTENCIA PRIVADA DEL ESTADO DE YUCATÁN</t>
  </si>
  <si>
    <t xml:space="preserve">            OPD SERVICIOS DE SALUD DE YUCATÁN</t>
  </si>
  <si>
    <t xml:space="preserve">            HOSPITAL DE LA AMISTAD</t>
  </si>
  <si>
    <t xml:space="preserve">            HOSPITAL COMUNITARIO DE TICUL YUCATÁN</t>
  </si>
  <si>
    <t xml:space="preserve">            HOSPITAL COMUNITARIO DE PETO YUCATAN</t>
  </si>
  <si>
    <t xml:space="preserve">            CENTRO ESTATAL DE TRASPLANTES DE YUCATÁN</t>
  </si>
  <si>
    <t xml:space="preserve">            RÉGIMEN ESTATAL DE PROTECCIÓN SOCIAL EN SALUD YUCATÁN</t>
  </si>
  <si>
    <t xml:space="preserve">            INSTITUTO DE SEGURIDAD JURÍDICA PATRIMONIAL DE YUCATÁN</t>
  </si>
  <si>
    <t xml:space="preserve">            FIDEICOMISO GARANTE DE LA ORQUESTA SINFÓNICA DE YUCATÁN</t>
  </si>
  <si>
    <t xml:space="preserve">            INSTITUTO DE HISTORIA Y MUSEOS DE YUCATÁN</t>
  </si>
  <si>
    <t xml:space="preserve">            SECRETARIA TÉCNICA DE PLANEACIÓN Y EVALUACIÓN.</t>
  </si>
  <si>
    <t xml:space="preserve">            ESCUELA SUPERIOR DE ARTES DE YUCATÁN</t>
  </si>
  <si>
    <t xml:space="preserve">            UNIVERSIDAD TECNOLÓGICA METROPOLITANA</t>
  </si>
  <si>
    <t xml:space="preserve">            INSTITUTO TECNOLÓGICO SUPERIOR DE VALLADOLID</t>
  </si>
  <si>
    <t xml:space="preserve">            UNIVERSIDAD TECNOLÓGICA DEL CENTRO</t>
  </si>
  <si>
    <t xml:space="preserve">            UNIVERSIDAD TECNOLÓGICA DEL MAYAB</t>
  </si>
  <si>
    <t xml:space="preserve">            UNIVERSIDAD TECNOLÓGICA DEL PONIENTE</t>
  </si>
  <si>
    <t xml:space="preserve">            INSTITUTO TECNOLÓGICO SUPERIOR DEL SUR DEL ESTADO DE YUCATÁN</t>
  </si>
  <si>
    <t xml:space="preserve">            INSTITUTO TECNOLÓGICO SUPERIOR DE MOTUL</t>
  </si>
  <si>
    <t xml:space="preserve">            INSTITUTO TECNOLÓGICO SUPERIOR PROGRESO</t>
  </si>
  <si>
    <t xml:space="preserve">            UNIVERSIDAD DE ORIENTE</t>
  </si>
  <si>
    <t xml:space="preserve">            UNIVERSIDAD TECNOLÓGICA REGIONAL DEL SUR</t>
  </si>
  <si>
    <t xml:space="preserve">            UNIVERSIDAD POLITÉCNICA DE YUCATÁN</t>
  </si>
  <si>
    <t xml:space="preserve">            COMISIÓN EJECUTIVA ESTATAL DE ATENCIÓN A VICTIMAS</t>
  </si>
  <si>
    <t xml:space="preserve">            AGENCIA PARA EL DESARROLLO DE YUCATAN</t>
  </si>
  <si>
    <t xml:space="preserve">            SECRETARIA EJECUTIVA DEL SISTEMA ESTATAL ANTICORRUPCION	</t>
  </si>
  <si>
    <t xml:space="preserve">        INSTITUCIONES PÚBLICAS DE SEGURIDAD SOCIAL</t>
  </si>
  <si>
    <t xml:space="preserve">            SISTEMA TELE YUCATÁN SA DE CV</t>
  </si>
  <si>
    <t xml:space="preserve">            FÁBRICA DE POSTES DE YUCATÁN</t>
  </si>
  <si>
    <t xml:space="preserve">            AEROPUERTO  DE CHICHÉN ITZÁ DEL ESTADO DE YUCATÁN SA DE CV</t>
  </si>
  <si>
    <t xml:space="preserve">            EMPRESA PORTUARIA YUCATECA SA DE CV</t>
  </si>
  <si>
    <t>II. GASTO ETIQUETADO</t>
  </si>
  <si>
    <t xml:space="preserve">            AGENCIA PARA EL DESARROLLO  DE YUCATÁN</t>
  </si>
  <si>
    <t xml:space="preserve">            SECRETARIA EJECUTIVA DEL SISTEMA ESTATAL ANTICORRUPCION</t>
  </si>
  <si>
    <t>III. TOTAL DE EGRESOS  (III = I + II)</t>
  </si>
  <si>
    <t>Clasificación por Objeto del Gasto (Capítulo y Concepto)</t>
  </si>
  <si>
    <t>I. Gasto No Etiquetado (I=A+B+C+D+E+F+G+H+I)</t>
  </si>
  <si>
    <t xml:space="preserve">        A. Servicios Personales (A=a1+a2+a3+a4+a5+a6+a7)</t>
  </si>
  <si>
    <t xml:space="preserve">            a1) Remuneraciones al Personal de Carácter Permanente</t>
  </si>
  <si>
    <t xml:space="preserve">            a2) Remuneraciones al Personal de Carácter Transitorio</t>
  </si>
  <si>
    <t xml:space="preserve">            a3) Remuneraciones Adicionales y Especiales</t>
  </si>
  <si>
    <t xml:space="preserve">            a4) Seguridad Social</t>
  </si>
  <si>
    <t xml:space="preserve">            a5) Otras Prestaciones Sociales y Económicas</t>
  </si>
  <si>
    <t xml:space="preserve">            a6) Previsiones</t>
  </si>
  <si>
    <t xml:space="preserve">            a7) Pago de Estímulos a Servidores Públicos</t>
  </si>
  <si>
    <t xml:space="preserve">        B. Materiales y Suministros (B=b1+b2+b3+b4+b5+b6+b7+b8+b9)</t>
  </si>
  <si>
    <t xml:space="preserve">            b1) Materiales de Administración, Emisión de Documentos y Artículos Oficiales</t>
  </si>
  <si>
    <t xml:space="preserve">            b2) Alimentos y Utensilios</t>
  </si>
  <si>
    <t xml:space="preserve">            b3) Materias Primas y Materiales de Producción y Comercialización</t>
  </si>
  <si>
    <t xml:space="preserve">            b4) Materiales y Artículos de Construcción y de Reparación</t>
  </si>
  <si>
    <t xml:space="preserve">            b5) Productos Químicos, Farmacéuticos y de Laboratorio</t>
  </si>
  <si>
    <t xml:space="preserve">            b6) Combustibles, Lubricantes y Aditivos</t>
  </si>
  <si>
    <t xml:space="preserve">            b7) Vestuario, Blancos, Prendas de Protección y Artículos Deportivos</t>
  </si>
  <si>
    <t xml:space="preserve">            b8) Materiales y Suministros Para Seguridad</t>
  </si>
  <si>
    <t xml:space="preserve">            b9) Herramientas, Refacciones y Accesorios Menores</t>
  </si>
  <si>
    <t xml:space="preserve">        C. Servicios Generales (C=c1+c2+c3+c4+c5+c6+c7+c8+c9)</t>
  </si>
  <si>
    <t xml:space="preserve">            c1) Servicios Básicos</t>
  </si>
  <si>
    <t xml:space="preserve">            c2) Servicios de Arrendamiento</t>
  </si>
  <si>
    <t xml:space="preserve">            c3) Servicios Profesionales, Científicos, Técnicos y Otros Servicios</t>
  </si>
  <si>
    <t xml:space="preserve">            c4) Servicios Financieros, Bancarios y Comerciales</t>
  </si>
  <si>
    <t xml:space="preserve">            c5) Servicios de Instalación, Reparación, Mantenimiento y Conservación</t>
  </si>
  <si>
    <t xml:space="preserve">            c6) Servicios de Comunicación Social y Publicidad</t>
  </si>
  <si>
    <t xml:space="preserve">            c7) Servicios de Traslado y Viáticos</t>
  </si>
  <si>
    <t xml:space="preserve">            c8) Servicios Oficiales</t>
  </si>
  <si>
    <t xml:space="preserve">            c9) Otros Servicios Generales</t>
  </si>
  <si>
    <t xml:space="preserve">        D. Transferencias, Asignaciones, Subsidios y Otras Ayudas (D=d1+d2+d3+d4+d5+d6+d7+d8+d9)</t>
  </si>
  <si>
    <t xml:space="preserve">            d1) Transferencias Internas y Asignaciones al Sector Público</t>
  </si>
  <si>
    <t xml:space="preserve">            d2) Transferencias al Resto del Sector Público</t>
  </si>
  <si>
    <t xml:space="preserve">            d3) Subsidios y Subvenciones</t>
  </si>
  <si>
    <t xml:space="preserve">            d4) Ayudas Sociales</t>
  </si>
  <si>
    <t xml:space="preserve">            d5) Pensiones y Jubilaciones</t>
  </si>
  <si>
    <t xml:space="preserve">            d6) Transferencias a Fideicomisos, Mandatos y Otros Análogos</t>
  </si>
  <si>
    <t xml:space="preserve">            d7) Transferencias a la Seguridad Social</t>
  </si>
  <si>
    <t xml:space="preserve">            d8) Donativos</t>
  </si>
  <si>
    <t xml:space="preserve">            d9) Transferencias al Exterior</t>
  </si>
  <si>
    <t xml:space="preserve">        E. Bienes Muebles, Inmuebles e Intangibles (E=e1+e2+e3+e4+e5+e6+e7+e8+e9)</t>
  </si>
  <si>
    <t xml:space="preserve">            e1) Mobiliario y Equipo de Administración</t>
  </si>
  <si>
    <t xml:space="preserve">            e2) Mobiliario y Equipo Educacional y Recreativo</t>
  </si>
  <si>
    <t xml:space="preserve">            e3) Equipo e Instrumental Médico y de Laboratorio</t>
  </si>
  <si>
    <t xml:space="preserve">            e4) Vehículos y Equipo de Transporte</t>
  </si>
  <si>
    <t xml:space="preserve">            e5) Equipo de Defensa y Seguridad</t>
  </si>
  <si>
    <t xml:space="preserve">            e6) Maquinaria, Otros Equipos y Herramientas</t>
  </si>
  <si>
    <t xml:space="preserve">            e7) Activos Biológicos</t>
  </si>
  <si>
    <t xml:space="preserve">            e8) Bienes Inmuebles</t>
  </si>
  <si>
    <t xml:space="preserve">            e9) Activos Intangibles</t>
  </si>
  <si>
    <t xml:space="preserve">        F. Inversión Pública (F=f1+f2+f3)</t>
  </si>
  <si>
    <t xml:space="preserve">            f1) Obra Pública en Bienes de Dominio Público</t>
  </si>
  <si>
    <t xml:space="preserve">            f2) Obra Pública en Bienes Propios</t>
  </si>
  <si>
    <t xml:space="preserve">            f3) Proyectos Productivos y Acciones de Fomento</t>
  </si>
  <si>
    <t xml:space="preserve">        G. Inversiones Financieras y Otras Provisiones (G=g1+g2+g3+g4+g5+g6+g7)</t>
  </si>
  <si>
    <t xml:space="preserve">            g1) Inversiones Para el Fomento de Actividades Productivas</t>
  </si>
  <si>
    <t xml:space="preserve">            g2) Acciones y Participaciones de Capital</t>
  </si>
  <si>
    <t xml:space="preserve">            g3) Compra de Títulos y Valores</t>
  </si>
  <si>
    <t xml:space="preserve">            g4) Concesión de Préstamos</t>
  </si>
  <si>
    <t xml:space="preserve">            g5) Inversiones en Fideicomisos, Mandatos y Otros Análogos Fideicomiso de Desastres Naturales (Informativo)</t>
  </si>
  <si>
    <t xml:space="preserve">            g6) Otras Inversiones Financieras</t>
  </si>
  <si>
    <t xml:space="preserve">            g7) Provisiones para Contingencias y Otras Erogaciones Especiales</t>
  </si>
  <si>
    <t xml:space="preserve">        H. Participaciones y Aportaciones (H=h1+h2+h3)</t>
  </si>
  <si>
    <t xml:space="preserve">            h1) Participaciones</t>
  </si>
  <si>
    <t xml:space="preserve">            h2) Aportaciones</t>
  </si>
  <si>
    <t xml:space="preserve">            h3) Convenios</t>
  </si>
  <si>
    <t xml:space="preserve">        I. Deuda Pública (I=i1+i2+i3+i4+i5+i6+i7)</t>
  </si>
  <si>
    <t xml:space="preserve">            i1) Amortización de la Deuda Pública</t>
  </si>
  <si>
    <t xml:space="preserve">            i2) Intereses de la Deuda Pública</t>
  </si>
  <si>
    <t xml:space="preserve">            i3) Comisiones de la Deuda Pública</t>
  </si>
  <si>
    <t xml:space="preserve">            i4) Gastos de la Deuda Pública</t>
  </si>
  <si>
    <t xml:space="preserve">            i5) Costo por Coberturas</t>
  </si>
  <si>
    <t xml:space="preserve">            i6) Apoyos Financieros</t>
  </si>
  <si>
    <t xml:space="preserve">            i7) Adeudos de Ejercicios Fiscales Anteriores (ADEFAS)</t>
  </si>
  <si>
    <t>II. Gasto Etiquetado (II=A+B+C+D+E+F+G+H+I)</t>
  </si>
  <si>
    <t>Estado Analítico de Ingresos Detallado - LDF</t>
  </si>
  <si>
    <t>Estimado (d)</t>
  </si>
  <si>
    <t>Recaudado</t>
  </si>
  <si>
    <t>Diferencia (e)</t>
  </si>
  <si>
    <t>Ingresos de Libre Disposición</t>
  </si>
  <si>
    <t xml:space="preserve">        A. Impuestos</t>
  </si>
  <si>
    <t xml:space="preserve">        B. Cuotas y Aportaciones de Seguridad Social</t>
  </si>
  <si>
    <t xml:space="preserve">        C. Contribuciones de Mejoras</t>
  </si>
  <si>
    <t xml:space="preserve">        D. Derechos</t>
  </si>
  <si>
    <t xml:space="preserve">        E. Productos</t>
  </si>
  <si>
    <t xml:space="preserve">        F. Aprovechamientos</t>
  </si>
  <si>
    <t xml:space="preserve">        G. Ingresos por Ventas de Bienes y Servicios</t>
  </si>
  <si>
    <t xml:space="preserve">        H. Participaciones (H=h1+h2+h3+h4+h5+h6+h7+h8+h9+h10+h11)</t>
  </si>
  <si>
    <t xml:space="preserve">            h1) Fondo General de Participaciones</t>
  </si>
  <si>
    <t xml:space="preserve">            h2) Fondo de Fomento Municipal</t>
  </si>
  <si>
    <t xml:space="preserve">            h3) Fondo de Fiscalización y Recaudación</t>
  </si>
  <si>
    <t xml:space="preserve">            h4) Fondo de Compensación</t>
  </si>
  <si>
    <t xml:space="preserve">            h5) Fondo de Extracción de Hidrocarburos</t>
  </si>
  <si>
    <t xml:space="preserve">            h6) Impuesto Especial Sobre Producción y Servicios</t>
  </si>
  <si>
    <t xml:space="preserve">            h7) 0.136% de la Recaudación Federal Participable</t>
  </si>
  <si>
    <t xml:space="preserve">            h8) 3.17% Sobre Extracción de Petróleo</t>
  </si>
  <si>
    <t xml:space="preserve">            h9) Gasolinas y Diésel</t>
  </si>
  <si>
    <t xml:space="preserve">            h10) Fondo del Impuesto Sobre la Renta</t>
  </si>
  <si>
    <t xml:space="preserve">            h11) Fondo de Estabilización de los Ingresos de las Entidades Federativas</t>
  </si>
  <si>
    <t xml:space="preserve">        I. Incentivos Derivados de la Colaboración Fiscal (I=i1+i2+i3+i4+i5)</t>
  </si>
  <si>
    <t xml:space="preserve">            i1) Tenencia o Uso de Vehículos</t>
  </si>
  <si>
    <t xml:space="preserve">            i2) Fondo de Compensación ISAN</t>
  </si>
  <si>
    <t xml:space="preserve">            i3) Impuesto Sobre Automóviles Nuevos</t>
  </si>
  <si>
    <t xml:space="preserve">            i4) Fondo de Compensación de Repecos-Intermedios</t>
  </si>
  <si>
    <t xml:space="preserve">            i5) Otros Incentivos Económicos</t>
  </si>
  <si>
    <t xml:space="preserve">        J. Transferencias</t>
  </si>
  <si>
    <t xml:space="preserve">        K. Convenios</t>
  </si>
  <si>
    <t xml:space="preserve">            k1) Otros Convenios y Subsidios</t>
  </si>
  <si>
    <t xml:space="preserve">        L. Otros Ingresos de Libre Disposición (L=l1+l2)</t>
  </si>
  <si>
    <t xml:space="preserve">            l1) Participaciones en Ingresos Locales</t>
  </si>
  <si>
    <t xml:space="preserve">            l2) Otros Ingresos de Libre Disposición</t>
  </si>
  <si>
    <t>I. Total de Ingresos de Libre Disposición (I=A+B+C+D+E+F+G+H+I+J+K+L)</t>
  </si>
  <si>
    <t>Ingresos Excedentes de Ingresos de Libre Disposición</t>
  </si>
  <si>
    <t>Transferencias Federales Etiquetadas</t>
  </si>
  <si>
    <t xml:space="preserve">        A. Aportaciones (A=a1+a2+a3+a4+a5+a6+a7+a8)</t>
  </si>
  <si>
    <t xml:space="preserve">            a1) Fondo de Aportaciones para la Nómina Educativa y Gasto Operativo</t>
  </si>
  <si>
    <t xml:space="preserve">            a2) Fondo de Aportaciones para los Servicios de Salud</t>
  </si>
  <si>
    <t xml:space="preserve">            a3) Fondo de Aportaciones para la Infraestructura Social</t>
  </si>
  <si>
    <t xml:space="preserve">            a4) Fondo de Aportaciones para el Fortalecimiento de los Municipios y de las Demarcaciones Territoriales del Distrito Federal</t>
  </si>
  <si>
    <t xml:space="preserve">            a5) Fondo de Aportaciones Múltiples</t>
  </si>
  <si>
    <t xml:space="preserve">            a6) Fondo de Aportaciones para la Educación Tecnológica y de Adultos</t>
  </si>
  <si>
    <t xml:space="preserve">            a7) Fondo de Aportaciones para la Seguridad Pública de los Estados y del Distrito Federal</t>
  </si>
  <si>
    <t xml:space="preserve">            a8) Fondo de Aportaciones para el Fortalecimiento de las Entidades Federativas</t>
  </si>
  <si>
    <t xml:space="preserve">        B. Convenios (B=b1+b2+b3+b4)</t>
  </si>
  <si>
    <t xml:space="preserve">            b1) Convenios de Protección Social en Salud</t>
  </si>
  <si>
    <t xml:space="preserve">            b2) Convenios de Descentralización</t>
  </si>
  <si>
    <t xml:space="preserve">            b3) Convenios de Reasignación</t>
  </si>
  <si>
    <t xml:space="preserve">            b4) Otros Convenios y Subsidios</t>
  </si>
  <si>
    <t xml:space="preserve">        C. Fondos Distintos de Aportaciones (C=c1+c2)</t>
  </si>
  <si>
    <t xml:space="preserve">            c1) Fondo para Entidades Federativas y Municipios Productores de Hidrocarburos</t>
  </si>
  <si>
    <t xml:space="preserve">            c2) Fondo Minero</t>
  </si>
  <si>
    <t xml:space="preserve">        D. Transferencias, Subsidios y Subvenciones, y Pensiones y Jubilaciones</t>
  </si>
  <si>
    <t xml:space="preserve">        E. Otras Transferencias Federales Etiquetadas</t>
  </si>
  <si>
    <t>II. Total de Transferencias Federales Etiquetadas (II = A + B + C + D + E)</t>
  </si>
  <si>
    <t>III. Ingresos Derivados de Financiamientos (III = A)</t>
  </si>
  <si>
    <t>IV. Total de Ingresos (IV = I + II + III)</t>
  </si>
  <si>
    <t xml:space="preserve">        Datos Informativos</t>
  </si>
  <si>
    <t xml:space="preserve">        1. Ingresos Derivados de Financiamientos con Fuente de Pago de Ingresos de Libre Disposición</t>
  </si>
  <si>
    <t xml:space="preserve">        2. Ingresos Derivados de Financiamientos con Fuente de Pago de Transferencias Federales Etiquetadas</t>
  </si>
  <si>
    <t xml:space="preserve">        3. Ingresos Derivados de Financiamientos (3 = 1 + 2)</t>
  </si>
  <si>
    <t>Ingreso</t>
  </si>
  <si>
    <t>Balance Presupuestario - LDF</t>
  </si>
  <si>
    <t>Concepto (c)</t>
  </si>
  <si>
    <t>Estimado/</t>
  </si>
  <si>
    <t>Aprobado(d)</t>
  </si>
  <si>
    <t>Recaudado/</t>
  </si>
  <si>
    <t>Aprobado</t>
  </si>
  <si>
    <t xml:space="preserve">        A. Ingresos Totales (A = A1+A2+A3)</t>
  </si>
  <si>
    <t xml:space="preserve">             A1. Ingresos de Libre Disposición</t>
  </si>
  <si>
    <t xml:space="preserve">             A2. Transferencias Federales Etiquetadas</t>
  </si>
  <si>
    <t xml:space="preserve">             A3. Financiamiento Neto</t>
  </si>
  <si>
    <t xml:space="preserve">        B. Egresos Presupuestarios1 (B = B1+B2)</t>
  </si>
  <si>
    <t xml:space="preserve">             B1. Gasto No Etiquetado (sin incluir Amortización de la Deuda Pública)</t>
  </si>
  <si>
    <t xml:space="preserve">             B2. Gasto Etiquetado (sin incluir Amortización de la Deuda Pública)</t>
  </si>
  <si>
    <t xml:space="preserve">        C. Remanentes del Ejercicio Anterior ( C = C1 + C2 )</t>
  </si>
  <si>
    <t xml:space="preserve">             C1. Remanentes de Ingresos de Libre Disposición aplicados en el periodo</t>
  </si>
  <si>
    <t xml:space="preserve">             C2. Remanentes de Transferencias Federales Etiquetadas aplicados en el periodo</t>
  </si>
  <si>
    <t>I. Balance Presupuestario (I = A - B + C)</t>
  </si>
  <si>
    <t>II. Balance Presupuestario sin Financiamiento Neto (II = I - A3)</t>
  </si>
  <si>
    <t>III. Balance Presupuestario sin Financiamiento Neto y sin Remanentes del Ejercicio Anterior (III= II - C)</t>
  </si>
  <si>
    <t xml:space="preserve">        E. Intereses, Comisiones y Gastos de la Deuda (E = E1+ E2)</t>
  </si>
  <si>
    <t xml:space="preserve">             E1. Intereses, Comisiones y Gastos de la Deuda con Gasto No Etiquetado</t>
  </si>
  <si>
    <t xml:space="preserve">             E2. Intereses, Comisiones y Gastos de la Deuda con Gasto Etiquetado</t>
  </si>
  <si>
    <t>IV. Balance Primario (IV = III + E)</t>
  </si>
  <si>
    <t xml:space="preserve">        F. Financiamiento (F = F1 + F2)</t>
  </si>
  <si>
    <t xml:space="preserve">             F1. Financiamiento con Fuente de Pago de Ingresos de Libre Disposición</t>
  </si>
  <si>
    <t xml:space="preserve">             F2. Financiamiento con Fuente de Pago de Transferencias Federales Etiquetadas</t>
  </si>
  <si>
    <t xml:space="preserve">        G. Amortización de la Deuda (G = G1 + G2)</t>
  </si>
  <si>
    <t xml:space="preserve">             G1. Amortización de la Deuda Pública con Gasto No Etiquetado</t>
  </si>
  <si>
    <t xml:space="preserve">             G2. Amortización de la Deuda Pública con Gasto Etiquetado</t>
  </si>
  <si>
    <t xml:space="preserve">        A3. Financiamiento Neto (A3 = F- G )</t>
  </si>
  <si>
    <t xml:space="preserve">        A1. Ingresos de Libre Disposición</t>
  </si>
  <si>
    <t xml:space="preserve">        A3.1 Financiamiento Neto con Fuente de Pago de Ingresos de Libre Disposición (A3.1 = F1- G1)</t>
  </si>
  <si>
    <t xml:space="preserve">        B1. Gasto No Etiquetado (sin incluir Amortización de la Deuda Pública)</t>
  </si>
  <si>
    <t xml:space="preserve">        C1. Remanentes de Ingresos de Libre Disposición aplicados en el periodo</t>
  </si>
  <si>
    <t>V. Balance Presupuestario de Recursos Disponibles (V = A1 + A3.1 -– B 1 + C1)</t>
  </si>
  <si>
    <t>VI. Balance Presupuestario de Recursos Disponibles sin Financiamiento Neto (VI = V- A3.1)</t>
  </si>
  <si>
    <t xml:space="preserve">        A2. Transferencias Federales Etiquetadas</t>
  </si>
  <si>
    <t xml:space="preserve">        A3.2 Financiamiento Neto con Fuente de Pago de Transferencias Federales Etiquetadas (A3.2 = F2 - G2)</t>
  </si>
  <si>
    <t xml:space="preserve">        B2. Gasto Etiquetado (sin incluir Amortización de la Deuda Pública)</t>
  </si>
  <si>
    <t xml:space="preserve">        C2. Remanentes de Transferencias Federales Etiquetadas aplicados en el periodo</t>
  </si>
  <si>
    <t>VII. Balance Presupuestario de Recursos Etiquetados (VII = A2 + A3.2 - B2 + C2)</t>
  </si>
  <si>
    <t>VIII. Balance Presupuestario de Recursos Etiquetados sin Financiamiento Neto (VIII = VII -  A3.2)</t>
  </si>
  <si>
    <t>A. Asociaciones Público Privadas (APP’s) (A=a+b+c+d)</t>
  </si>
  <si>
    <t xml:space="preserve">        a) APP 1</t>
  </si>
  <si>
    <t xml:space="preserve">        b) APP 2</t>
  </si>
  <si>
    <t xml:space="preserve">        c) APP 3</t>
  </si>
  <si>
    <t xml:space="preserve">        d) APP XX</t>
  </si>
  <si>
    <t>B. Otros Instrumentos (B=a+b+c+d)</t>
  </si>
  <si>
    <t xml:space="preserve">        a) Otro Instrumento 1</t>
  </si>
  <si>
    <t xml:space="preserve">        b) Otro Instrumento 2</t>
  </si>
  <si>
    <t xml:space="preserve">        c) Otro Instrumento 3</t>
  </si>
  <si>
    <t xml:space="preserve">        d) Otro Instrumento XX</t>
  </si>
  <si>
    <t>C. Total de Obligaciones Diferentes de Financiamiento (C=A+B)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</si>
  <si>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</si>
  <si>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</si>
  <si>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</si>
  <si>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</si>
  <si>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</si>
  <si>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</si>
  <si>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</si>
  <si>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</si>
  <si>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DICIEMBRE DE 2017 (k)</t>
  </si>
  <si>
    <t>Monto pagado de la inversión actualizado al 31 DE DICIEMBRE DE 2017 (l)</t>
  </si>
  <si>
    <t>Saldo pendiente por pagar de la inversión al 31 DE DICIEMBRE DE 2017 (m = g ? l)</t>
  </si>
  <si>
    <t>01 DE ENERO AL 31 DE DICIEMBRE DE 2018 AL 31 DE DICIEMBRE DE 2017</t>
  </si>
  <si>
    <t>1. Deuda Pública (1=A+B)</t>
  </si>
  <si>
    <t xml:space="preserve">        A. Corto Plazo (A=a1+a2+a3)</t>
  </si>
  <si>
    <t xml:space="preserve">            a1) Instituciones de Crédito</t>
  </si>
  <si>
    <t xml:space="preserve">            a2) Títulos y Valores</t>
  </si>
  <si>
    <t xml:space="preserve">            a3) Arrendamientos Financieros</t>
  </si>
  <si>
    <t xml:space="preserve">        B. Largo Plazo (B=b1+b2+b3)</t>
  </si>
  <si>
    <t xml:space="preserve">            b1) Instituciones de Crédito</t>
  </si>
  <si>
    <t xml:space="preserve">            b2) Títulos y Valores</t>
  </si>
  <si>
    <t xml:space="preserve">            b3) Arrendamientos Financieros</t>
  </si>
  <si>
    <t>2. Otros Pasivos</t>
  </si>
  <si>
    <t>3. Total de la Deuda Pública y Otros Pasivos (3=1+2)</t>
  </si>
  <si>
    <t>4. Deuda Contingente 1 (informativo)</t>
  </si>
  <si>
    <t xml:space="preserve">        A. Deuda Contingente 1</t>
  </si>
  <si>
    <t xml:space="preserve">        B. Deuda Contingente 2</t>
  </si>
  <si>
    <t xml:space="preserve">        C. Deuda Contingente XX</t>
  </si>
  <si>
    <t>5. Valor de Instrumentos Bono Cupón Cero 2 (Informativo)</t>
  </si>
  <si>
    <t xml:space="preserve">        A. Instrumento Bono Cupón Cero 1</t>
  </si>
  <si>
    <t xml:space="preserve">        B. Instrumento Bono Cupón Cero 2</t>
  </si>
  <si>
    <t xml:space="preserve">        C. Instrumento Bono Cupón Cero XX</t>
  </si>
  <si>
    <t>Denominación de la Deuda Pública y Otros Pasivos</t>
  </si>
  <si>
    <t>Saldo</t>
  </si>
  <si>
    <t>31 DE DICIEMBRE DE 2017 (d)</t>
  </si>
  <si>
    <t>Disposiciones del Periodo (e)</t>
  </si>
  <si>
    <t>Amortizaciones del Periodo (f)</t>
  </si>
  <si>
    <t>Revaluaciones, Reclasificaciones y Otros Ajustes (g)</t>
  </si>
  <si>
    <t>Saldo Final del Periodo (h)</t>
  </si>
  <si>
    <t>h=d+e-f+g</t>
  </si>
  <si>
    <t>Pago de Intereses del Periodo (i)</t>
  </si>
  <si>
    <t>Pago de Comisiones y demás costos asociados durante el Periodo (j)</t>
  </si>
  <si>
    <t>Obligaciones a Corto Plazo (k)</t>
  </si>
  <si>
    <t>Monto</t>
  </si>
  <si>
    <t>Contratado (I)</t>
  </si>
  <si>
    <t>Plazo</t>
  </si>
  <si>
    <t>Pactado</t>
  </si>
  <si>
    <t>(m)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</si>
  <si>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</si>
  <si>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</si>
  <si>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</si>
  <si>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</si>
  <si>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</si>
  <si>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</si>
  <si>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 xml:space="preserve">        A. Crédito 1</t>
  </si>
  <si>
    <t xml:space="preserve">        B. Crédito 2</t>
  </si>
  <si>
    <t xml:space="preserve">        C. Crédito 3</t>
  </si>
  <si>
    <t xml:space="preserve">        D. Crédito 4</t>
  </si>
  <si>
    <t>Informe Analítico de la Deuda Pública y Otros Pasivos - LDF</t>
  </si>
  <si>
    <t>ACTIVO</t>
  </si>
  <si>
    <t xml:space="preserve">        Activo Circulante</t>
  </si>
  <si>
    <t xml:space="preserve">            a. Efectivo y Equivalentes (a=a1+a2+a3+a4+a5+a6+a7)</t>
  </si>
  <si>
    <t xml:space="preserve">                a1) Efectivo</t>
  </si>
  <si>
    <t xml:space="preserve">                a2) Bancos/Tesorería</t>
  </si>
  <si>
    <t xml:space="preserve">                a3) Bancos/Dependencias y Otros</t>
  </si>
  <si>
    <t xml:space="preserve">                a4) Inversiones Temporales (Hasta 3 meses)</t>
  </si>
  <si>
    <t xml:space="preserve">                a5) Fondos con Afectación Específica</t>
  </si>
  <si>
    <t xml:space="preserve">                a6) Depósitos de Fondos de Terceros en Garantía y/o Administración</t>
  </si>
  <si>
    <t xml:space="preserve">                a7) Otros Efectivos y Equivalentes</t>
  </si>
  <si>
    <t xml:space="preserve">            b. Derechos a Recibir Efectivo o Equivalentes (b=b1+b2+b3+b4+b5+b6+b7)</t>
  </si>
  <si>
    <t xml:space="preserve">                b1) Inversiones Financieras de Corto Plazo</t>
  </si>
  <si>
    <t xml:space="preserve">                b2) Cuentas por Cobrar a Corto Plazo</t>
  </si>
  <si>
    <t xml:space="preserve">                b3) Deudores Diversos por Cobrar a Corto Plazo</t>
  </si>
  <si>
    <t xml:space="preserve">                b4) Ingresos por Recuperar a Corto Plazo</t>
  </si>
  <si>
    <t xml:space="preserve">                b5) Deudores por Anticipos de la Tesorería a Corto Plazo</t>
  </si>
  <si>
    <t xml:space="preserve">                b6) Préstamos Otorgados a Corto Plazo</t>
  </si>
  <si>
    <t xml:space="preserve">                b7) Otros Derechos a Recibir Efectivo o Equivalentes a Corto Plazo</t>
  </si>
  <si>
    <t xml:space="preserve">            c. Derechos a Recibir Bienes o Servicios (c=c1+c2+c3+c4+c5)</t>
  </si>
  <si>
    <t xml:space="preserve">                c1) Anticipo a Proveedores por Adquisición de Bienes y Prestación de Servicios a Corto Plazo</t>
  </si>
  <si>
    <t xml:space="preserve">                c2) Anticipo a Proveedores por Adquisición de Bienes Inmuebles y Muebles a Corto Plazo</t>
  </si>
  <si>
    <t xml:space="preserve">                c3) Anticipo a Proveedores por Adquisición de Bienes Intangibles a Corto Plazo</t>
  </si>
  <si>
    <t xml:space="preserve">                c4) Anticipo a Contratistas por Obras Públicas a Corto Plazo</t>
  </si>
  <si>
    <t xml:space="preserve">                c5) Otros Derechos a Recibir Bienes o Servicios a Corto Plazo</t>
  </si>
  <si>
    <t xml:space="preserve">            d. Inventarios (d=d1+d2+d3+d4+d5)</t>
  </si>
  <si>
    <t xml:space="preserve">                d1) Inventario de Mercancías para Venta</t>
  </si>
  <si>
    <t xml:space="preserve">                d2) Inventario de Mercancías Terminadas</t>
  </si>
  <si>
    <t xml:space="preserve">                d3) Inventario de Mercancías en Proceso de Elaboración</t>
  </si>
  <si>
    <t xml:space="preserve">                d4) Inventario de Materias Primas, Materiales y Suministros para Producción</t>
  </si>
  <si>
    <t xml:space="preserve">                d5) Bienes en Tránsito</t>
  </si>
  <si>
    <t xml:space="preserve">            e. Almacenes</t>
  </si>
  <si>
    <t xml:space="preserve">            f. Estimación por Pérdida o Deterioro de Activos Circulantes (f=f1+f2)</t>
  </si>
  <si>
    <t xml:space="preserve">                f1) Estimaciones para Cuentas Incobrables por Derechos a Recibir Efectivo o Equivalentes</t>
  </si>
  <si>
    <t xml:space="preserve">                f2) Estimación por Deterioro de Inventarios</t>
  </si>
  <si>
    <t xml:space="preserve">            g. Otros Activos Circulantes (g=g1+g2+g3+g4)</t>
  </si>
  <si>
    <t xml:space="preserve">                g1) Valores en Garantía</t>
  </si>
  <si>
    <t xml:space="preserve">                g2) Bienes en Garantía (excluye depósitos de fondos)</t>
  </si>
  <si>
    <t xml:space="preserve">                g3) Bienes Derivados de Embargos, Decomisos, Aseguramientos y Dación en Pago</t>
  </si>
  <si>
    <t xml:space="preserve">                g4) Adquisición con Fondos de Terceros</t>
  </si>
  <si>
    <t xml:space="preserve">        IA. Total de Activos Circulantes (IA = a + b + c + d + e + f + g)</t>
  </si>
  <si>
    <t>PASIVO</t>
  </si>
  <si>
    <t xml:space="preserve">        Pasivo Circulante</t>
  </si>
  <si>
    <t xml:space="preserve">            a. Cuentas por Pagar a Corto Plazo (a=a1+a2+a3+a4+a5+a6+a7+a8+a9)</t>
  </si>
  <si>
    <t xml:space="preserve">                a1) Servicios Personales por Pagar a Corto Plazo</t>
  </si>
  <si>
    <t xml:space="preserve">                a2) Proveedores por Pagar a Corto Plazo</t>
  </si>
  <si>
    <t xml:space="preserve">                a3) Contratistas por Obras Públicas por Pagar a Corto Plazo</t>
  </si>
  <si>
    <t xml:space="preserve">                a4) Participaciones y Aportaciones por Pagar a Corto Plazo</t>
  </si>
  <si>
    <t xml:space="preserve">                a5) Transferencias Otorgadas por Pagar a Corto Plazo</t>
  </si>
  <si>
    <t xml:space="preserve">                a6) Intereses, Comisiones y Otros Gastos de la Deuda Pública por Pagar a Corto Plazo</t>
  </si>
  <si>
    <t xml:space="preserve">                a7) Retenciones y Contribuciones por Pagar a Corto Plazo</t>
  </si>
  <si>
    <t xml:space="preserve">                a8) Devoluciones de la Ley de Ingresos por Pagar a Corto Plazo</t>
  </si>
  <si>
    <t xml:space="preserve">                a9) Otras Cuentas por Pagar a Corto Plazo</t>
  </si>
  <si>
    <t xml:space="preserve">            b. Documentos por Pagar a Corto Plazo (b=b1+b2+b3)</t>
  </si>
  <si>
    <t xml:space="preserve">                b1) Documentos Comerciales por Pagar a Corto Plazo</t>
  </si>
  <si>
    <t xml:space="preserve">                b2) Documentos con Contratistas por Obras Públicas por Pagar a Corto Plazo</t>
  </si>
  <si>
    <t xml:space="preserve">                b3) Otros Documentos por Pagar a Corto Plazo</t>
  </si>
  <si>
    <t xml:space="preserve">            c. Porción a Corto Plazo de la Deuda Pública a Largo Plazo (c=c1+c2)</t>
  </si>
  <si>
    <t xml:space="preserve">                c1) Porción a Corto Plazo de la Deuda Pública</t>
  </si>
  <si>
    <t xml:space="preserve">                c2) Porción a Corto Plazo de Arrendamiento Financiero</t>
  </si>
  <si>
    <t xml:space="preserve">            d. Títulos y Valores a Corto Plazo</t>
  </si>
  <si>
    <t xml:space="preserve">            e. Pasivos Diferidos a Corto Plazo (e=e1+e2+e3)</t>
  </si>
  <si>
    <t xml:space="preserve">                e1) Ingresos Cobrados por Adelantado a Corto Plazo</t>
  </si>
  <si>
    <t xml:space="preserve">                e2) Intereses Cobrados por Adelantado a Corto Plazo</t>
  </si>
  <si>
    <t xml:space="preserve">                e3) Otros Pasivos Diferidos a Corto Plazo</t>
  </si>
  <si>
    <t xml:space="preserve">            f. Fondos y Bienes de Terceros en Garantía y/o Administración a Corto Plazo (f=f1+f2+f3+f4+f5+f6)</t>
  </si>
  <si>
    <t xml:space="preserve">                f1) Fondos en Garantía a Corto Plazo</t>
  </si>
  <si>
    <t xml:space="preserve">                f2) Fondos en Administración a Corto Plazo</t>
  </si>
  <si>
    <t xml:space="preserve">                f3) Fondos Contingentes a Corto Plazo</t>
  </si>
  <si>
    <t xml:space="preserve">                f4) Fondos de Fideicomisos, Mandatos y Contratos Análogos a Corto Plazo</t>
  </si>
  <si>
    <t xml:space="preserve">                f5) Otros Fondos de Terceros en Garantía y/o Administración a Corto Plazo</t>
  </si>
  <si>
    <t xml:space="preserve">                f6) Valores y Bienes en Garantía a Corto Plazo</t>
  </si>
  <si>
    <t xml:space="preserve">            g. Provisiones a Corto Plazo (g=g1+g2+g3)</t>
  </si>
  <si>
    <t xml:space="preserve">                g1) Provisión para Demandas y Juicios a Corto Plazo</t>
  </si>
  <si>
    <t xml:space="preserve">                g2) Provisión para Contingencias a Corto Plazo</t>
  </si>
  <si>
    <t xml:space="preserve">                g3) Otras Provisiones a Corto Plazo</t>
  </si>
  <si>
    <t xml:space="preserve">            h. Otros Pasivos a Corto Plazo (h=h1+h2+h3)</t>
  </si>
  <si>
    <t xml:space="preserve">                h1) Ingresos por Clasificar</t>
  </si>
  <si>
    <t xml:space="preserve">                h2) Recaudación por Participar</t>
  </si>
  <si>
    <t xml:space="preserve">                h3) Otros Pasivos Circulantes</t>
  </si>
  <si>
    <t xml:space="preserve">        IIA. Total de Pasivos Circulantes (IIA = a + b + c + d + e + f + g + h)</t>
  </si>
  <si>
    <t>Estado de Situación Financiera Detallado - LDF</t>
  </si>
  <si>
    <t>(Pesos)</t>
  </si>
  <si>
    <t>31 DE DICIEMBRE DE 2017 (e)</t>
  </si>
  <si>
    <t xml:space="preserve">        Activo No Circulante</t>
  </si>
  <si>
    <t xml:space="preserve">            a. Inversiones Financieras a Largo Plazo</t>
  </si>
  <si>
    <t xml:space="preserve">            b. Derechos a Recibir Efectivo o Equivalentes a Largo Plazo</t>
  </si>
  <si>
    <t xml:space="preserve">            c. Bienes Inmuebles, Infraestructura y Construcciones en Proceso</t>
  </si>
  <si>
    <t xml:space="preserve">            d. Bienes Muebles</t>
  </si>
  <si>
    <t xml:space="preserve">            e. Activos Intangibles</t>
  </si>
  <si>
    <t xml:space="preserve">            f. Depreciación, Deterioro y Amortización Acumulada de Bienes</t>
  </si>
  <si>
    <t xml:space="preserve">            g. Activos Diferidos</t>
  </si>
  <si>
    <t xml:space="preserve">            h. Estimación por Pérdida o Deterioro de Activos no Circulantes</t>
  </si>
  <si>
    <t xml:space="preserve">            i. Otros Activos no Circulantes</t>
  </si>
  <si>
    <t xml:space="preserve">        IB. Total de Activos No Circulantes (IB = a + b + c + d + e + f + g + h + i)</t>
  </si>
  <si>
    <t>I. Total del Activo (I = IA + IB)</t>
  </si>
  <si>
    <t xml:space="preserve">        Pasivo No Circulante</t>
  </si>
  <si>
    <t xml:space="preserve">            a. Cuentas por Pagar a Largo Plazo</t>
  </si>
  <si>
    <t xml:space="preserve">            b. Documentos por Pagar a Largo Plazo</t>
  </si>
  <si>
    <t xml:space="preserve">            c. Deuda Pública a Largo Plazo</t>
  </si>
  <si>
    <t xml:space="preserve">            d. Pasivos Diferidos a Largo Plazo</t>
  </si>
  <si>
    <t xml:space="preserve">            e. Fondos y Bienes de Terceros en Garantía y/o en Administración a Largo Plazo</t>
  </si>
  <si>
    <t xml:space="preserve">            f. Provisiones a Largo Plazo</t>
  </si>
  <si>
    <t xml:space="preserve">        IIB. Total de Pasivos No Circulantes (IIB = a + b + c + d + e + f)</t>
  </si>
  <si>
    <t>II. Total del Pasivo (II = IIA + IIB)</t>
  </si>
  <si>
    <t>HACIENDA PÚBLICA/PATRIMONIO</t>
  </si>
  <si>
    <t xml:space="preserve">        IIIA. Hacienda Pública/Patrimonio Contribuido (IIIA = a + b + c)</t>
  </si>
  <si>
    <t xml:space="preserve">            a. Aportaciones</t>
  </si>
  <si>
    <t xml:space="preserve">            b. Donaciones de Capital</t>
  </si>
  <si>
    <t xml:space="preserve">            c. Actualización de la Hacienda Pública/Patrimonio</t>
  </si>
  <si>
    <t xml:space="preserve">        IIIB. Hacienda Pública/Patrimonio Generado (IIIB = a + b + c + d + e)</t>
  </si>
  <si>
    <t xml:space="preserve">            a. Resultados del Ejercicio (Ahorro/ Desahorro)</t>
  </si>
  <si>
    <t xml:space="preserve">            b. Resultados de Ejercicios Anteriores</t>
  </si>
  <si>
    <t xml:space="preserve">            c. Revalúos</t>
  </si>
  <si>
    <t xml:space="preserve">            d. Reservas</t>
  </si>
  <si>
    <t xml:space="preserve">            e. Rectificaciones de Resultados de Ejercicios Anteriores</t>
  </si>
  <si>
    <t xml:space="preserve">        IIIC. Exceso o Insuficiencia en la Actualización de la Hacienda Pública/Patrimonio (IIIC=a+b)</t>
  </si>
  <si>
    <t xml:space="preserve">            a. Resultado por Posición Monetaria</t>
  </si>
  <si>
    <t xml:space="preserve">            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</si>
  <si>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</si>
  <si>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</si>
  <si>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       ENTIDADES PARAESTATALES EMPRESARIALES NO FINANCIERAS CON 
        PARTICIPACIÓN ESTATAL MAYORITARIA</t>
  </si>
  <si>
    <t xml:space="preserve">            INSTITUTO DE SEGURIDAD SOCIAL DE LOS TRABAJADORES DEL ESTADO DE 
             YUCATÁN</t>
  </si>
  <si>
    <t xml:space="preserve">            FIDEICOMISO PÚBLICO PARA LA ADMINISTRACIÓN DE LA RESERVA 
            TERRITORIAL DE UCÚ</t>
  </si>
  <si>
    <t xml:space="preserve">            FIDEICOMISO PARA EL DESARROLLO DEL TURISMO DE REUNIONES EN 
            YUCATÁN</t>
  </si>
  <si>
    <t xml:space="preserve">            ADMINISTRACIÓN DEL PATRIMONIO DE LA BENEFICENCIA PÚBLICA DEL 
            ESTADO DE YUCATÁN</t>
  </si>
  <si>
    <t xml:space="preserve">            PATRONATO DE LAS UNIDADES DE SERVICIOS CULTURALES Y TURÍSTICOS 
            DEL ESTADO DE YUCATÁN</t>
  </si>
  <si>
    <t xml:space="preserve">            COLEGIO DE ESTUDIOS CIENTÍFICOS Y TECNOLÓGICOS DEL ESTADO DE 
            YUCATÁN</t>
  </si>
  <si>
    <t xml:space="preserve">            INSTITUTO PARA LA CONSTRUCCIÓN Y CONSERVACIÓN DE OBRA PÚBLICA 
            EN YUCATÁN</t>
  </si>
  <si>
    <t xml:space="preserve">            INSTITUTO PARA EL DESARROLLO Y CERTIFICACIÓN DE LA 
            INFRAESTRUCTURA FÍSICA EDUCATIVA DE YUCATÁN</t>
  </si>
  <si>
    <t xml:space="preserve">            INSTITUTO PARA EL DESARROLLO DE LA CULTURA MAYA DEL ESTADO DE 
            YUCATÁN</t>
  </si>
  <si>
    <t xml:space="preserve">            PATRONATO DE ASISTENCIA PARA LA REINSERCIÓN  SOCIAL EN EL ESTADO 
            DE YUCATÁN</t>
  </si>
  <si>
    <t xml:space="preserve">        ENTIDADES PARAESTATALES Y FIDEICOMISOS NO EMPRESARIALES Y NO 
        FINANCIEROS</t>
  </si>
  <si>
    <t xml:space="preserve">        ENTIDADES PARAESTATALES Y FIDEICOMISOS NO EMPRESARIALES Y 
        NO FINANCIEROS</t>
  </si>
  <si>
    <t xml:space="preserve">            PATRONATO DE ASISTENCIA PARA LA REINSERCIÓN  SOCIAL EN EL 
            ESTADO DE YUCATÁN</t>
  </si>
  <si>
    <t xml:space="preserve">            INSTITUTO PARA  LA  IGUALDAD ENTRE MUJERES Y HOMBRES EN 
            YUCATÁN</t>
  </si>
  <si>
    <t xml:space="preserve">            INSTITUTO PARA EL DESARROLLO DE LA CULTURA MAYA DEL ESTADO 
            DE YUCATÁN</t>
  </si>
  <si>
    <t xml:space="preserve">            INSTITUTO PARA LA CONSTRUCCIÓN Y CONSERVACIÓN DE OBRA 
            PÚBLICA EN YUCATÁN</t>
  </si>
  <si>
    <t xml:space="preserve">            COLEGIO DE ESTUDIOS CIENTÍFICOS Y TECNOLÓGICOS DEL ESTADO 
            DE YUCATÁN</t>
  </si>
  <si>
    <t xml:space="preserve">            COLEGIO DE EDUCACIÓN PROFESIONAL TÉCNICA DEL ESTADO 
            DE YUCATÁN</t>
  </si>
  <si>
    <t xml:space="preserve">            INSTITUTO DE BECAS  Y CRÉDITO EDUCATIVO DEL ESTADO 
            DE YUCATÁN</t>
  </si>
  <si>
    <t xml:space="preserve">            INSTITUTO DE CAPACITACIÓN PARA EL TRABAJO DEL ESTADO 
            DE YUCATÁN</t>
  </si>
  <si>
    <t xml:space="preserve">            FIDEICOMISO PARA LA PROMOCIÓN TURÍSTICA DEL ESTADO 
            DE YUCATÁN</t>
  </si>
  <si>
    <t xml:space="preserve">            PATRONATO DE LAS UNIDADES DE SERVICIOS CULTURALES Y 
            TURÍSTICOS DEL ESTADO DE YUCATÁN</t>
  </si>
  <si>
    <t xml:space="preserve">            SISTEMA PARA EL DESARROLLO INTEGRAL DE LA FAMILIA 
            EN YUCATÁN</t>
  </si>
  <si>
    <t xml:space="preserve">            INSTITUTO TECNOLÓGICO SUPERIOR DEL SUR DEL ESTADO 
            DE YUCATÁN</t>
  </si>
  <si>
    <t xml:space="preserve">            FIDEICOMISO PARA EL DESARROLLO DEL TURISMO DE REUNIONES 
            EN YUCATÁN</t>
  </si>
  <si>
    <t xml:space="preserve">            INSTITUTO DE SEGURIDAD SOCIAL DE LOS TRABAJADORES DEL 
            ESTADO DE YUCATÁN</t>
  </si>
  <si>
    <t xml:space="preserve">        D.    Transferencias, Subsidios y Subvenciones, y Pensiones 
                 y Jubilaciones</t>
  </si>
  <si>
    <t xml:space="preserve">        1. Ingresos Derivados de Financiamientos con Fuente de Pago 
            de Recursos de Libre Disposición</t>
  </si>
  <si>
    <t xml:space="preserve">        2. Ingresos derivados de Financiamientos con Fuente de Pago 
             de Transferencias Federales Etiquetadas</t>
  </si>
  <si>
    <t xml:space="preserve">            d2) Transferencias, Participaciones y Aportaciones Entre Diferentes 
                    Niveles y Ordenes de Gobierno</t>
  </si>
  <si>
    <t xml:space="preserve">        2. Ingresos derivados de Financiamientos con Fuente de Pago 
            de Transferencias Federales Etiquetadas</t>
  </si>
  <si>
    <t xml:space="preserve">        1. Ingresos Derivados de Financiamientos con Fuente de Pago 
           de Recursos de Libre Disposición</t>
  </si>
  <si>
    <t xml:space="preserve">      Datos Informativos</t>
  </si>
  <si>
    <t>3.  Ingresos Derivados de Financiamiento (3 = 1 + 2)</t>
  </si>
  <si>
    <t xml:space="preserve">        Monto de la reserva</t>
  </si>
  <si>
    <t xml:space="preserve">        Prestación laboral o Fondo general para trabajadores del estado 
        o municipio</t>
  </si>
  <si>
    <t xml:space="preserve">                                   -   </t>
  </si>
  <si>
    <t xml:space="preserve">                                 -   </t>
  </si>
  <si>
    <t xml:space="preserve">                                  -   </t>
  </si>
  <si>
    <t xml:space="preserve">                                     -   </t>
  </si>
  <si>
    <t xml:space="preserve">                                    -   </t>
  </si>
  <si>
    <t xml:space="preserve">                                      -   </t>
  </si>
  <si>
    <t>Valuaciones Actuariales del Norte, S.C.</t>
  </si>
  <si>
    <t>01 DE ENERO AL 31 DE DICIEMBRE DE 2017</t>
  </si>
  <si>
    <t>Art. 30 frac. I de la LDF</t>
  </si>
  <si>
    <t>pesos</t>
  </si>
  <si>
    <t>Formato de Situación Financiera LDF</t>
  </si>
  <si>
    <t>x</t>
  </si>
  <si>
    <t>Obligaciones a Corto Plazo (nn)</t>
  </si>
  <si>
    <t>b.</t>
  </si>
  <si>
    <t>Calculado sobre la base del 6% del Presupuesto Total del Gobierno del Estado</t>
  </si>
  <si>
    <t>Límite de Obligaciones a Corto Plazo (mm)</t>
  </si>
  <si>
    <t>a.</t>
  </si>
  <si>
    <t>Obligaciones a Corto Plazo</t>
  </si>
  <si>
    <t>A. INDICADORES CUANTITATIVOS</t>
  </si>
  <si>
    <t>Art. 13 frac. VII y 21 de la LDF</t>
  </si>
  <si>
    <t xml:space="preserve">Página de internet de la Secretaría de Finanzas </t>
  </si>
  <si>
    <t>Identificación de población objetivo, destino y temporalidad de subsidios (ll)</t>
  </si>
  <si>
    <t>Art. 13 frac. III y 21 de la LDF</t>
  </si>
  <si>
    <t>NO aplica</t>
  </si>
  <si>
    <t>Análisis de conveniencia y análisis de transferencia de riesgos de los proyectos APPs (kk)</t>
  </si>
  <si>
    <t>Página de internet de la Secretaría de Finanzas</t>
  </si>
  <si>
    <t>Análisis Costo-Beneficio para programas o proyectos de inversión mayores a 10 millones de UDIS (jj)</t>
  </si>
  <si>
    <t>B. INDICADORES CUALITATIVOS</t>
  </si>
  <si>
    <t>Art. Noveno Transitorio de la LDF</t>
  </si>
  <si>
    <t>Cuenta Pública</t>
  </si>
  <si>
    <t>Monto de Ingresos Excedentes derivados de ILD destinados al fin del artículo noveno transitorio de la LDF (ii)</t>
  </si>
  <si>
    <t>e.</t>
  </si>
  <si>
    <t>Art. 14 y 21 de la LDF</t>
  </si>
  <si>
    <t>Monto de Ingresos Excedentes derivados de ILD destinados al fin del A.14, fracción II, b) de la LDF (hh)</t>
  </si>
  <si>
    <t>d.</t>
  </si>
  <si>
    <t>Monto de Ingresos Excedentes derivados de ILD destinados al fin del A.14, fracción II, a) de la LDF (gg)</t>
  </si>
  <si>
    <t>c.</t>
  </si>
  <si>
    <t>Monto de Ingresos Excedentes derivados de ILD destinados al fin del A.14, fracción I de la LDF (ff)</t>
  </si>
  <si>
    <t>No hubo ingresos excedentes derivados de ILD</t>
  </si>
  <si>
    <t xml:space="preserve">Cuenta Pública / Formato 5 </t>
  </si>
  <si>
    <t>Monto de Ingresos Excedentes derivados de ILD (ee)</t>
  </si>
  <si>
    <t>Ingresos Excedentes derivados de Ingresos de Libre Disposición</t>
  </si>
  <si>
    <t>Art. 10 y 21 de la LDF</t>
  </si>
  <si>
    <t>Presupuesto de Egresos, Anexo 9</t>
  </si>
  <si>
    <t>Previsiones salariales y económicas para cubrir incrementos salariales, creación de plazas y otros (dd)</t>
  </si>
  <si>
    <t xml:space="preserve">b. </t>
  </si>
  <si>
    <t>Presupuesto de Egresos Tomos II al IV</t>
  </si>
  <si>
    <t>Remuneraciones de los servidores públicos (cc)</t>
  </si>
  <si>
    <t xml:space="preserve">a. </t>
  </si>
  <si>
    <t>Servicios Personales</t>
  </si>
  <si>
    <t>Art. 6 y 19 de la LDF</t>
  </si>
  <si>
    <t>Informes Trimestrales sobre el avance de las acciones para recuperar el Balance Presupuestario de Recursos Disponibles (bb)</t>
  </si>
  <si>
    <t>Número de ejercicios fiscales y acciones necesarias para cubrir el Balance Presupuestario de Recursos Disponibles negativo (aa)</t>
  </si>
  <si>
    <t>Fuente de recursos para cubrir el Balance Presupuestario de Recursos Disponibles negativo (z)</t>
  </si>
  <si>
    <t>Razones excepcionales que justifican el Balance Presupuestario de Recursos Disponibles negativo (y)</t>
  </si>
  <si>
    <t>Balance Presupuestario de Recursos Disponibles, en caso de ser negativo</t>
  </si>
  <si>
    <t>Art. 5 y 18 de la LDF</t>
  </si>
  <si>
    <t>Presupuesto de Egresos / Anexo 18j</t>
  </si>
  <si>
    <t>Estudio actuarial de las pensiones de sus trabajadores (x)</t>
  </si>
  <si>
    <t>Ley de Ingresos y Proyecto de Presupuesto de Egresos / Formatos 7 c) y d)</t>
  </si>
  <si>
    <t>Resultados de ejercicios fiscales anteriores y el ejercicio fiscal en cuestión (w)</t>
  </si>
  <si>
    <t>Iniciativa de Ley de Ingresos / Exposición de Motivos</t>
  </si>
  <si>
    <t>Descripción de riesgos relevantes y propuestas de acción para enfrentarlos (v)</t>
  </si>
  <si>
    <t>Ley de Ingresos, artículo cuarto y Proyecto de Presupuesto de Egresos; Anexos 18b, 18c</t>
  </si>
  <si>
    <t>Proyecciones de ejercicios posteriores (u)</t>
  </si>
  <si>
    <t xml:space="preserve"> Presupuesto de Egresos Anexo 17 / Tomo VII</t>
  </si>
  <si>
    <t>Objetivos anuales, estrategias y metas para el ejercicio fiscal (t)</t>
  </si>
  <si>
    <t>Iniciativa de Ley de Ingresos y Proyecto de Presupuesto de Egresos</t>
  </si>
  <si>
    <t>Art. 12 y 20 de la LDF</t>
  </si>
  <si>
    <t xml:space="preserve">Cuenta Pública </t>
  </si>
  <si>
    <t>Ejercido</t>
  </si>
  <si>
    <t>Presupuesto de Egresos</t>
  </si>
  <si>
    <t>Proyecto de Presupuesto de Egresos</t>
  </si>
  <si>
    <t>Propuesto</t>
  </si>
  <si>
    <t>Techo de ADEFAS para el ejercicio fiscal (s)</t>
  </si>
  <si>
    <t>Art. 11 y 21 de la LDF</t>
  </si>
  <si>
    <t>Asignación en el Presupuesto de Egresos</t>
  </si>
  <si>
    <t xml:space="preserve">Previsiones de gasto para compromisos de pago derivados de APPs (r) </t>
  </si>
  <si>
    <t>Art. 13 fracc. V y 21 de la LDF</t>
  </si>
  <si>
    <t>Presupuesto de Egresos / Clasificador por Objeto del Gasto</t>
  </si>
  <si>
    <t>Presupuesto de Egresos / Anexo 2f</t>
  </si>
  <si>
    <t>Techo para servicios personales (q)</t>
  </si>
  <si>
    <t>Art. 9 de la LDF</t>
  </si>
  <si>
    <t>Autorizaciones de recursos aprobados por el FONDEN</t>
  </si>
  <si>
    <t>Costo promedio de los últimos 5 ejercicios de la reconstrucción de infraestructura dañada por desastres naturales (p)</t>
  </si>
  <si>
    <t>Cuenta Pública / Auxiliar de Cuentas</t>
  </si>
  <si>
    <t>Saldo del fideicomiso para desastres naturales (o)</t>
  </si>
  <si>
    <t>Aportación promedio realizada por la Entidad Federativa durante los 5 ejercicios previos, para infraestructura dañada por desastres naturales (n)</t>
  </si>
  <si>
    <t>Cuenta Pública / Tomo VII</t>
  </si>
  <si>
    <t>a.2 Pagado</t>
  </si>
  <si>
    <t>Presupuesto de Egresos, Anexo 9a</t>
  </si>
  <si>
    <t>a.1 Aprobado</t>
  </si>
  <si>
    <t>Asignación al fideicomiso para desastres naturales (m)</t>
  </si>
  <si>
    <t>Recursos destinados a la atención de desastres naturales</t>
  </si>
  <si>
    <t>Art. 6, 19 y 46 de la LDF</t>
  </si>
  <si>
    <t xml:space="preserve">Ley de Ingresos </t>
  </si>
  <si>
    <t xml:space="preserve">Iniciativa de Ley de Ingresos </t>
  </si>
  <si>
    <t>Financiamiento Neto dentro del Techo de Financiamiento Neto (l)</t>
  </si>
  <si>
    <t>Cuenta Pública / Formato 4 LDF</t>
  </si>
  <si>
    <t>Balance Presupuestario de Recursos Disponibles Sostenible (k)</t>
  </si>
  <si>
    <t xml:space="preserve">Presupuesto de Egresos </t>
  </si>
  <si>
    <t>Balance Presupuestario Sostenible (j)</t>
  </si>
  <si>
    <t xml:space="preserve">Fecha estimada de cumplimiento (e) </t>
  </si>
  <si>
    <t>Del 1 de enero al 31 de diciembre de 20XN (b)</t>
  </si>
  <si>
    <t>NOMBRE DEL ENTE PÚBLICO (a)</t>
  </si>
  <si>
    <t>“GUÍA DE CUMPLIMIENTO DE LA LEY DE DISCIPLINA FINANCIERA DE LAS ENTIDADES FEDERATIVAS Y LOS MUNICIPIOS”</t>
  </si>
  <si>
    <t>ANEXO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</si>
</sst>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Barlow"/>
    </font>
    <font>
      <sz val="11"/>
      <color theme="1"/>
      <name val="Barlow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Barlow"/>
    </font>
    <font>
      <b/>
      <sz val="10"/>
      <color rgb="FF000000"/>
      <name val="Barlow"/>
    </font>
    <font>
      <b/>
      <sz val="10"/>
      <color theme="1"/>
      <name val="Barlow"/>
    </font>
    <font>
      <sz val="10"/>
      <color theme="1"/>
      <name val="Barlow"/>
    </font>
    <font>
      <b/>
      <i/>
      <sz val="11"/>
      <color theme="1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b/>
      <i/>
      <sz val="11"/>
      <color theme="1" tint="4.9989318521683403E-2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4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311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164" fontId="0" fillId="0" borderId="0" xfId="0" applyNumberFormat="1"/>
    <xf numFmtId="164" fontId="3" fillId="0" borderId="0" xfId="0" applyNumberFormat="1" applyFont="1"/>
    <xf numFmtId="164" fontId="3" fillId="0" borderId="0" xfId="0" applyNumberFormat="1" applyFont="1" applyAlignment="1"/>
    <xf numFmtId="0" fontId="2" fillId="0" borderId="2" xfId="0" applyFont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164" fontId="3" fillId="0" borderId="6" xfId="0" applyNumberFormat="1" applyFont="1" applyBorder="1"/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1" xfId="0" applyFont="1" applyBorder="1"/>
    <xf numFmtId="0" fontId="2" fillId="0" borderId="8" xfId="0" applyFont="1" applyBorder="1" applyAlignment="1">
      <alignment horizontal="center" vertical="center"/>
    </xf>
    <xf numFmtId="0" fontId="3" fillId="0" borderId="3" xfId="0" applyFont="1" applyBorder="1"/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wrapText="1"/>
    </xf>
    <xf numFmtId="0" fontId="3" fillId="0" borderId="0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/>
    <xf numFmtId="0" fontId="3" fillId="0" borderId="10" xfId="0" applyFont="1" applyBorder="1"/>
    <xf numFmtId="0" fontId="3" fillId="0" borderId="12" xfId="0" applyFont="1" applyBorder="1"/>
    <xf numFmtId="0" fontId="3" fillId="0" borderId="5" xfId="0" applyFont="1" applyBorder="1"/>
    <xf numFmtId="0" fontId="2" fillId="0" borderId="12" xfId="0" applyFont="1" applyBorder="1"/>
    <xf numFmtId="164" fontId="1" fillId="0" borderId="12" xfId="0" applyNumberFormat="1" applyFont="1" applyBorder="1"/>
    <xf numFmtId="0" fontId="0" fillId="0" borderId="12" xfId="0" applyBorder="1"/>
    <xf numFmtId="164" fontId="0" fillId="0" borderId="12" xfId="0" applyNumberFormat="1" applyBorder="1"/>
    <xf numFmtId="0" fontId="0" fillId="0" borderId="11" xfId="0" applyBorder="1"/>
    <xf numFmtId="164" fontId="1" fillId="0" borderId="11" xfId="0" applyNumberFormat="1" applyFont="1" applyBorder="1"/>
    <xf numFmtId="0" fontId="1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1" fillId="0" borderId="11" xfId="0" applyFont="1" applyBorder="1" applyAlignment="1">
      <alignment wrapText="1"/>
    </xf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wrapText="1"/>
    </xf>
    <xf numFmtId="164" fontId="2" fillId="0" borderId="10" xfId="0" applyNumberFormat="1" applyFont="1" applyBorder="1"/>
    <xf numFmtId="0" fontId="3" fillId="0" borderId="12" xfId="0" applyFont="1" applyBorder="1" applyAlignment="1">
      <alignment wrapText="1"/>
    </xf>
    <xf numFmtId="164" fontId="3" fillId="0" borderId="12" xfId="0" applyNumberFormat="1" applyFont="1" applyBorder="1"/>
    <xf numFmtId="0" fontId="2" fillId="0" borderId="12" xfId="0" applyFont="1" applyBorder="1" applyAlignment="1">
      <alignment wrapText="1"/>
    </xf>
    <xf numFmtId="164" fontId="2" fillId="0" borderId="12" xfId="0" applyNumberFormat="1" applyFont="1" applyBorder="1"/>
    <xf numFmtId="0" fontId="3" fillId="0" borderId="11" xfId="0" applyFont="1" applyBorder="1" applyAlignment="1">
      <alignment wrapText="1"/>
    </xf>
    <xf numFmtId="0" fontId="2" fillId="0" borderId="11" xfId="0" applyFont="1" applyBorder="1" applyAlignment="1">
      <alignment wrapText="1"/>
    </xf>
    <xf numFmtId="164" fontId="2" fillId="0" borderId="11" xfId="0" applyNumberFormat="1" applyFont="1" applyBorder="1"/>
    <xf numFmtId="0" fontId="3" fillId="0" borderId="10" xfId="0" applyFont="1" applyBorder="1" applyAlignment="1">
      <alignment wrapText="1"/>
    </xf>
    <xf numFmtId="164" fontId="2" fillId="0" borderId="12" xfId="0" applyNumberFormat="1" applyFont="1" applyBorder="1" applyAlignment="1">
      <alignment wrapText="1"/>
    </xf>
    <xf numFmtId="164" fontId="3" fillId="0" borderId="12" xfId="0" applyNumberFormat="1" applyFont="1" applyBorder="1" applyAlignment="1">
      <alignment wrapText="1"/>
    </xf>
    <xf numFmtId="164" fontId="2" fillId="0" borderId="11" xfId="0" applyNumberFormat="1" applyFont="1" applyBorder="1" applyAlignment="1">
      <alignment wrapText="1"/>
    </xf>
    <xf numFmtId="0" fontId="3" fillId="0" borderId="10" xfId="0" applyFont="1" applyBorder="1" applyAlignment="1"/>
    <xf numFmtId="164" fontId="2" fillId="0" borderId="12" xfId="0" applyNumberFormat="1" applyFont="1" applyBorder="1" applyAlignment="1"/>
    <xf numFmtId="164" fontId="3" fillId="0" borderId="12" xfId="0" applyNumberFormat="1" applyFont="1" applyBorder="1" applyAlignment="1"/>
    <xf numFmtId="164" fontId="2" fillId="0" borderId="11" xfId="0" applyNumberFormat="1" applyFont="1" applyBorder="1" applyAlignment="1"/>
    <xf numFmtId="164" fontId="3" fillId="0" borderId="11" xfId="0" applyNumberFormat="1" applyFont="1" applyBorder="1"/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/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wrapText="1"/>
    </xf>
    <xf numFmtId="0" fontId="2" fillId="0" borderId="10" xfId="0" applyFont="1" applyBorder="1"/>
    <xf numFmtId="0" fontId="3" fillId="0" borderId="5" xfId="0" applyFont="1" applyBorder="1" applyAlignment="1">
      <alignment horizontal="left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8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right"/>
    </xf>
    <xf numFmtId="3" fontId="2" fillId="0" borderId="12" xfId="0" applyNumberFormat="1" applyFont="1" applyBorder="1"/>
    <xf numFmtId="3" fontId="3" fillId="0" borderId="12" xfId="0" applyNumberFormat="1" applyFont="1" applyBorder="1"/>
    <xf numFmtId="4" fontId="3" fillId="0" borderId="12" xfId="0" applyNumberFormat="1" applyFont="1" applyBorder="1"/>
    <xf numFmtId="3" fontId="8" fillId="2" borderId="0" xfId="0" applyNumberFormat="1" applyFont="1" applyFill="1" applyAlignment="1">
      <alignment vertical="center"/>
    </xf>
    <xf numFmtId="3" fontId="8" fillId="2" borderId="17" xfId="0" applyNumberFormat="1" applyFont="1" applyFill="1" applyBorder="1" applyAlignment="1">
      <alignment vertical="center" wrapText="1"/>
    </xf>
    <xf numFmtId="3" fontId="8" fillId="2" borderId="19" xfId="0" applyNumberFormat="1" applyFont="1" applyFill="1" applyBorder="1" applyAlignment="1">
      <alignment vertical="center" wrapText="1"/>
    </xf>
    <xf numFmtId="3" fontId="6" fillId="0" borderId="0" xfId="0" applyNumberFormat="1" applyFont="1" applyAlignment="1">
      <alignment vertical="center"/>
    </xf>
    <xf numFmtId="3" fontId="6" fillId="0" borderId="17" xfId="0" applyNumberFormat="1" applyFont="1" applyBorder="1" applyAlignment="1">
      <alignment vertical="center" wrapText="1"/>
    </xf>
    <xf numFmtId="3" fontId="6" fillId="0" borderId="19" xfId="0" applyNumberFormat="1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17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3" fontId="7" fillId="2" borderId="18" xfId="0" applyNumberFormat="1" applyFont="1" applyFill="1" applyBorder="1" applyAlignment="1">
      <alignment vertical="center" wrapText="1"/>
    </xf>
    <xf numFmtId="3" fontId="7" fillId="0" borderId="15" xfId="0" applyNumberFormat="1" applyFont="1" applyFill="1" applyBorder="1" applyAlignment="1">
      <alignment horizontal="right" vertical="center"/>
    </xf>
    <xf numFmtId="164" fontId="3" fillId="0" borderId="12" xfId="0" applyNumberFormat="1" applyFont="1" applyFill="1" applyBorder="1"/>
    <xf numFmtId="3" fontId="6" fillId="0" borderId="15" xfId="0" applyNumberFormat="1" applyFont="1" applyFill="1" applyBorder="1" applyAlignment="1">
      <alignment horizontal="right" vertical="center"/>
    </xf>
    <xf numFmtId="0" fontId="6" fillId="0" borderId="15" xfId="0" applyFont="1" applyFill="1" applyBorder="1" applyAlignment="1">
      <alignment horizontal="right" vertical="center"/>
    </xf>
    <xf numFmtId="3" fontId="7" fillId="0" borderId="16" xfId="0" applyNumberFormat="1" applyFont="1" applyFill="1" applyBorder="1" applyAlignment="1">
      <alignment vertical="center"/>
    </xf>
    <xf numFmtId="164" fontId="8" fillId="0" borderId="11" xfId="0" applyNumberFormat="1" applyFont="1" applyFill="1" applyBorder="1"/>
    <xf numFmtId="44" fontId="3" fillId="0" borderId="12" xfId="1" applyFont="1" applyBorder="1"/>
    <xf numFmtId="44" fontId="2" fillId="0" borderId="12" xfId="1" applyFont="1" applyBorder="1"/>
    <xf numFmtId="4" fontId="9" fillId="0" borderId="5" xfId="0" applyNumberFormat="1" applyFont="1" applyBorder="1" applyAlignment="1">
      <alignment horizontal="right" vertical="center"/>
    </xf>
    <xf numFmtId="4" fontId="9" fillId="0" borderId="12" xfId="0" applyNumberFormat="1" applyFont="1" applyBorder="1" applyAlignment="1">
      <alignment horizontal="right" vertical="center"/>
    </xf>
    <xf numFmtId="4" fontId="2" fillId="0" borderId="5" xfId="0" applyNumberFormat="1" applyFont="1" applyBorder="1" applyAlignment="1">
      <alignment horizontal="right" vertical="center"/>
    </xf>
    <xf numFmtId="4" fontId="2" fillId="0" borderId="12" xfId="0" applyNumberFormat="1" applyFont="1" applyBorder="1" applyAlignment="1">
      <alignment horizontal="right" vertical="center"/>
    </xf>
    <xf numFmtId="164" fontId="9" fillId="0" borderId="12" xfId="0" applyNumberFormat="1" applyFont="1" applyBorder="1"/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3" fillId="0" borderId="12" xfId="0" applyFont="1" applyBorder="1"/>
    <xf numFmtId="0" fontId="3" fillId="0" borderId="10" xfId="0" applyFont="1" applyBorder="1"/>
    <xf numFmtId="0" fontId="2" fillId="0" borderId="12" xfId="0" applyFont="1" applyBorder="1"/>
    <xf numFmtId="0" fontId="3" fillId="0" borderId="11" xfId="0" applyFont="1" applyBorder="1"/>
    <xf numFmtId="0" fontId="3" fillId="0" borderId="0" xfId="0" applyFont="1"/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wrapText="1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64" fontId="0" fillId="0" borderId="0" xfId="0" applyNumberFormat="1" applyAlignment="1">
      <alignment vertical="center"/>
    </xf>
    <xf numFmtId="164" fontId="0" fillId="0" borderId="20" xfId="0" applyNumberFormat="1" applyBorder="1" applyAlignment="1">
      <alignment vertical="center"/>
    </xf>
    <xf numFmtId="0" fontId="0" fillId="0" borderId="20" xfId="0" applyBorder="1" applyAlignment="1">
      <alignment vertical="center" wrapText="1"/>
    </xf>
    <xf numFmtId="164" fontId="1" fillId="0" borderId="16" xfId="0" applyNumberFormat="1" applyFont="1" applyBorder="1" applyAlignment="1">
      <alignment vertical="center"/>
    </xf>
    <xf numFmtId="0" fontId="1" fillId="0" borderId="16" xfId="0" applyFont="1" applyBorder="1" applyAlignment="1">
      <alignment vertical="center" wrapText="1"/>
    </xf>
    <xf numFmtId="164" fontId="0" fillId="0" borderId="16" xfId="0" applyNumberFormat="1" applyBorder="1" applyAlignment="1">
      <alignment vertical="center"/>
    </xf>
    <xf numFmtId="0" fontId="0" fillId="0" borderId="16" xfId="0" applyBorder="1" applyAlignment="1">
      <alignment vertical="center" wrapText="1"/>
    </xf>
    <xf numFmtId="0" fontId="10" fillId="0" borderId="0" xfId="0" applyFont="1" applyAlignment="1">
      <alignment vertical="center"/>
    </xf>
    <xf numFmtId="164" fontId="10" fillId="0" borderId="16" xfId="0" applyNumberFormat="1" applyFont="1" applyBorder="1" applyAlignment="1">
      <alignment vertical="center"/>
    </xf>
    <xf numFmtId="0" fontId="10" fillId="0" borderId="16" xfId="0" applyFont="1" applyBorder="1" applyAlignment="1">
      <alignment vertical="center" wrapText="1"/>
    </xf>
    <xf numFmtId="164" fontId="0" fillId="0" borderId="16" xfId="0" applyNumberFormat="1" applyFont="1" applyBorder="1" applyAlignment="1">
      <alignment vertical="center"/>
    </xf>
    <xf numFmtId="164" fontId="11" fillId="0" borderId="16" xfId="0" applyNumberFormat="1" applyFont="1" applyBorder="1" applyAlignment="1">
      <alignment vertical="center"/>
    </xf>
    <xf numFmtId="164" fontId="11" fillId="0" borderId="16" xfId="0" applyNumberFormat="1" applyFont="1" applyFill="1" applyBorder="1" applyAlignment="1">
      <alignment vertical="center"/>
    </xf>
    <xf numFmtId="164" fontId="12" fillId="0" borderId="16" xfId="0" applyNumberFormat="1" applyFont="1" applyBorder="1" applyAlignment="1">
      <alignment vertical="center"/>
    </xf>
    <xf numFmtId="164" fontId="10" fillId="0" borderId="0" xfId="0" applyNumberFormat="1" applyFont="1" applyAlignment="1">
      <alignment vertical="center"/>
    </xf>
    <xf numFmtId="164" fontId="13" fillId="0" borderId="16" xfId="0" applyNumberFormat="1" applyFont="1" applyFill="1" applyBorder="1" applyAlignment="1">
      <alignment vertical="center"/>
    </xf>
    <xf numFmtId="0" fontId="0" fillId="0" borderId="16" xfId="0" applyBorder="1" applyAlignment="1">
      <alignment vertical="center"/>
    </xf>
    <xf numFmtId="0" fontId="1" fillId="0" borderId="2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 vertical="center"/>
    </xf>
    <xf numFmtId="0" fontId="16" fillId="0" borderId="26" xfId="0" applyFont="1" applyBorder="1" applyAlignment="1">
      <alignment horizontal="center" vertical="center" wrapText="1"/>
    </xf>
    <xf numFmtId="8" fontId="16" fillId="0" borderId="26" xfId="3" applyNumberFormat="1" applyFont="1" applyBorder="1" applyAlignment="1">
      <alignment horizontal="center" vertical="center" wrapText="1"/>
    </xf>
    <xf numFmtId="0" fontId="16" fillId="0" borderId="26" xfId="0" applyFont="1" applyBorder="1" applyAlignment="1">
      <alignment vertical="center" wrapText="1"/>
    </xf>
    <xf numFmtId="0" fontId="16" fillId="0" borderId="26" xfId="0" applyFont="1" applyBorder="1" applyAlignment="1">
      <alignment horizontal="left" vertical="center" wrapText="1"/>
    </xf>
    <xf numFmtId="0" fontId="17" fillId="0" borderId="26" xfId="0" applyFont="1" applyBorder="1" applyAlignment="1">
      <alignment vertical="center" wrapText="1"/>
    </xf>
    <xf numFmtId="0" fontId="17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left" vertical="center" wrapText="1"/>
    </xf>
    <xf numFmtId="0" fontId="16" fillId="2" borderId="26" xfId="0" applyFont="1" applyFill="1" applyBorder="1" applyAlignment="1">
      <alignment horizontal="center" vertical="center" wrapText="1"/>
    </xf>
    <xf numFmtId="0" fontId="16" fillId="2" borderId="27" xfId="0" applyFont="1" applyFill="1" applyBorder="1" applyAlignment="1">
      <alignment horizontal="center" vertical="center" wrapText="1"/>
    </xf>
    <xf numFmtId="0" fontId="16" fillId="2" borderId="27" xfId="0" applyFont="1" applyFill="1" applyBorder="1" applyAlignment="1">
      <alignment vertical="center" wrapText="1"/>
    </xf>
    <xf numFmtId="0" fontId="16" fillId="2" borderId="27" xfId="0" applyFont="1" applyFill="1" applyBorder="1" applyAlignment="1">
      <alignment horizontal="left" vertical="center" wrapText="1"/>
    </xf>
    <xf numFmtId="0" fontId="15" fillId="2" borderId="29" xfId="0" applyFont="1" applyFill="1" applyBorder="1" applyAlignment="1">
      <alignment vertical="center" wrapText="1"/>
    </xf>
    <xf numFmtId="0" fontId="15" fillId="2" borderId="28" xfId="0" applyFont="1" applyFill="1" applyBorder="1" applyAlignment="1">
      <alignment horizontal="left" vertical="center" wrapText="1"/>
    </xf>
    <xf numFmtId="0" fontId="16" fillId="3" borderId="30" xfId="0" applyFont="1" applyFill="1" applyBorder="1" applyAlignment="1">
      <alignment vertical="center" wrapText="1"/>
    </xf>
    <xf numFmtId="0" fontId="16" fillId="3" borderId="29" xfId="0" applyFont="1" applyFill="1" applyBorder="1" applyAlignment="1">
      <alignment vertical="center" wrapText="1"/>
    </xf>
    <xf numFmtId="0" fontId="16" fillId="3" borderId="31" xfId="0" applyFont="1" applyFill="1" applyBorder="1" applyAlignment="1">
      <alignment vertical="center" wrapText="1"/>
    </xf>
    <xf numFmtId="0" fontId="15" fillId="4" borderId="26" xfId="0" applyFont="1" applyFill="1" applyBorder="1" applyAlignment="1">
      <alignment vertical="center" wrapText="1"/>
    </xf>
    <xf numFmtId="0" fontId="15" fillId="4" borderId="30" xfId="0" applyFont="1" applyFill="1" applyBorder="1" applyAlignment="1">
      <alignment vertical="center" wrapText="1"/>
    </xf>
    <xf numFmtId="0" fontId="15" fillId="4" borderId="29" xfId="0" applyFont="1" applyFill="1" applyBorder="1" applyAlignment="1">
      <alignment vertical="center" wrapText="1"/>
    </xf>
    <xf numFmtId="0" fontId="15" fillId="4" borderId="31" xfId="0" applyFont="1" applyFill="1" applyBorder="1" applyAlignment="1">
      <alignment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2" borderId="32" xfId="0" applyFont="1" applyFill="1" applyBorder="1" applyAlignment="1">
      <alignment horizontal="center" vertical="center" wrapText="1"/>
    </xf>
    <xf numFmtId="0" fontId="16" fillId="2" borderId="29" xfId="0" applyFont="1" applyFill="1" applyBorder="1" applyAlignment="1">
      <alignment horizontal="center" vertical="center" wrapText="1"/>
    </xf>
    <xf numFmtId="0" fontId="16" fillId="0" borderId="30" xfId="0" applyFont="1" applyBorder="1" applyAlignment="1">
      <alignment vertical="center" wrapText="1"/>
    </xf>
    <xf numFmtId="0" fontId="16" fillId="0" borderId="30" xfId="0" applyFont="1" applyBorder="1" applyAlignment="1">
      <alignment horizontal="left" vertical="center" wrapText="1"/>
    </xf>
    <xf numFmtId="0" fontId="18" fillId="0" borderId="30" xfId="0" applyFont="1" applyBorder="1" applyAlignment="1">
      <alignment horizontal="center" vertical="center" wrapText="1"/>
    </xf>
    <xf numFmtId="0" fontId="15" fillId="0" borderId="33" xfId="0" applyFont="1" applyBorder="1" applyAlignment="1">
      <alignment vertical="center" wrapText="1"/>
    </xf>
    <xf numFmtId="0" fontId="15" fillId="0" borderId="29" xfId="0" applyFont="1" applyBorder="1" applyAlignment="1">
      <alignment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16" fillId="0" borderId="22" xfId="0" applyFont="1" applyBorder="1" applyAlignment="1">
      <alignment vertical="center" wrapText="1"/>
    </xf>
    <xf numFmtId="0" fontId="16" fillId="0" borderId="22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6" fillId="0" borderId="15" xfId="0" applyFont="1" applyBorder="1" applyAlignment="1">
      <alignment vertical="center" wrapText="1"/>
    </xf>
    <xf numFmtId="0" fontId="16" fillId="0" borderId="15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center" vertical="center" wrapText="1"/>
    </xf>
    <xf numFmtId="0" fontId="15" fillId="3" borderId="26" xfId="0" applyFont="1" applyFill="1" applyBorder="1" applyAlignment="1">
      <alignment vertical="center" wrapText="1"/>
    </xf>
    <xf numFmtId="0" fontId="15" fillId="3" borderId="27" xfId="0" applyFont="1" applyFill="1" applyBorder="1" applyAlignment="1">
      <alignment vertical="center" wrapText="1"/>
    </xf>
    <xf numFmtId="0" fontId="15" fillId="3" borderId="29" xfId="0" applyFont="1" applyFill="1" applyBorder="1" applyAlignment="1">
      <alignment vertical="center" wrapText="1"/>
    </xf>
    <xf numFmtId="0" fontId="15" fillId="3" borderId="31" xfId="0" applyFont="1" applyFill="1" applyBorder="1" applyAlignment="1">
      <alignment vertical="center" wrapText="1"/>
    </xf>
    <xf numFmtId="0" fontId="16" fillId="0" borderId="32" xfId="0" applyFont="1" applyBorder="1" applyAlignment="1">
      <alignment horizontal="center" vertical="center" wrapText="1"/>
    </xf>
    <xf numFmtId="6" fontId="16" fillId="0" borderId="32" xfId="0" applyNumberFormat="1" applyFont="1" applyBorder="1" applyAlignment="1">
      <alignment horizontal="right" vertical="center" wrapText="1"/>
    </xf>
    <xf numFmtId="0" fontId="17" fillId="0" borderId="27" xfId="0" applyFont="1" applyBorder="1" applyAlignment="1">
      <alignment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6" fontId="19" fillId="0" borderId="32" xfId="0" applyNumberFormat="1" applyFont="1" applyBorder="1" applyAlignment="1">
      <alignment horizontal="right" vertical="center" wrapText="1"/>
    </xf>
    <xf numFmtId="0" fontId="15" fillId="4" borderId="30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0" fontId="16" fillId="0" borderId="15" xfId="0" applyFont="1" applyBorder="1" applyAlignment="1">
      <alignment horizontal="justify" vertical="center"/>
    </xf>
    <xf numFmtId="0" fontId="16" fillId="0" borderId="0" xfId="0" applyFont="1" applyAlignment="1">
      <alignment horizontal="justify" vertical="center"/>
    </xf>
    <xf numFmtId="0" fontId="16" fillId="0" borderId="0" xfId="0" applyFont="1" applyAlignment="1">
      <alignment horizontal="left" vertical="center"/>
    </xf>
    <xf numFmtId="0" fontId="16" fillId="0" borderId="25" xfId="0" applyFont="1" applyBorder="1" applyAlignment="1">
      <alignment horizontal="left" vertical="center"/>
    </xf>
    <xf numFmtId="0" fontId="16" fillId="5" borderId="32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left" vertical="center" wrapText="1"/>
    </xf>
    <xf numFmtId="0" fontId="16" fillId="5" borderId="16" xfId="0" applyFont="1" applyFill="1" applyBorder="1" applyAlignment="1">
      <alignment horizontal="center" vertical="center" wrapText="1"/>
    </xf>
    <xf numFmtId="0" fontId="16" fillId="5" borderId="0" xfId="0" applyFont="1" applyFill="1" applyAlignment="1">
      <alignment horizontal="center" vertical="center" wrapText="1"/>
    </xf>
    <xf numFmtId="0" fontId="16" fillId="2" borderId="30" xfId="0" applyFont="1" applyFill="1" applyBorder="1" applyAlignment="1">
      <alignment horizontal="center" vertical="center" wrapText="1"/>
    </xf>
    <xf numFmtId="0" fontId="16" fillId="2" borderId="29" xfId="0" applyFont="1" applyFill="1" applyBorder="1" applyAlignment="1">
      <alignment vertical="center" wrapText="1"/>
    </xf>
    <xf numFmtId="0" fontId="16" fillId="2" borderId="29" xfId="0" applyFont="1" applyFill="1" applyBorder="1" applyAlignment="1">
      <alignment horizontal="left" vertical="center" wrapText="1"/>
    </xf>
    <xf numFmtId="0" fontId="15" fillId="2" borderId="31" xfId="0" applyFont="1" applyFill="1" applyBorder="1" applyAlignment="1">
      <alignment horizontal="left" vertical="center" wrapText="1"/>
    </xf>
    <xf numFmtId="0" fontId="16" fillId="5" borderId="20" xfId="0" applyFont="1" applyFill="1" applyBorder="1" applyAlignment="1">
      <alignment horizontal="center" vertical="center" wrapText="1"/>
    </xf>
    <xf numFmtId="0" fontId="16" fillId="5" borderId="27" xfId="0" applyFont="1" applyFill="1" applyBorder="1" applyAlignment="1">
      <alignment horizontal="center" vertical="center" wrapText="1"/>
    </xf>
    <xf numFmtId="0" fontId="16" fillId="5" borderId="21" xfId="0" applyFont="1" applyFill="1" applyBorder="1" applyAlignment="1">
      <alignment horizontal="center" vertical="center" wrapText="1"/>
    </xf>
    <xf numFmtId="0" fontId="16" fillId="5" borderId="23" xfId="0" applyFont="1" applyFill="1" applyBorder="1" applyAlignment="1">
      <alignment horizontal="center" vertical="center" wrapText="1"/>
    </xf>
    <xf numFmtId="6" fontId="16" fillId="5" borderId="32" xfId="0" applyNumberFormat="1" applyFont="1" applyFill="1" applyBorder="1" applyAlignment="1">
      <alignment horizontal="right" vertical="center" wrapText="1"/>
    </xf>
    <xf numFmtId="0" fontId="16" fillId="0" borderId="26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6" fillId="0" borderId="30" xfId="0" applyFont="1" applyFill="1" applyBorder="1" applyAlignment="1">
      <alignment horizontal="center" vertical="center" wrapText="1"/>
    </xf>
    <xf numFmtId="0" fontId="16" fillId="0" borderId="32" xfId="0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 wrapText="1"/>
    </xf>
    <xf numFmtId="0" fontId="17" fillId="0" borderId="27" xfId="0" applyFont="1" applyBorder="1" applyAlignment="1">
      <alignment horizontal="left" vertical="center" wrapText="1" indent="2"/>
    </xf>
    <xf numFmtId="0" fontId="17" fillId="2" borderId="27" xfId="0" applyFont="1" applyFill="1" applyBorder="1" applyAlignment="1">
      <alignment vertical="center" wrapText="1"/>
    </xf>
    <xf numFmtId="0" fontId="17" fillId="2" borderId="27" xfId="0" applyFont="1" applyFill="1" applyBorder="1" applyAlignment="1">
      <alignment horizontal="center" vertical="center"/>
    </xf>
    <xf numFmtId="0" fontId="17" fillId="2" borderId="28" xfId="0" applyFont="1" applyFill="1" applyBorder="1" applyAlignment="1">
      <alignment horizontal="left" vertical="center" wrapText="1"/>
    </xf>
    <xf numFmtId="0" fontId="21" fillId="0" borderId="32" xfId="4" applyFont="1" applyBorder="1" applyAlignment="1">
      <alignment vertical="center" wrapText="1"/>
    </xf>
    <xf numFmtId="6" fontId="14" fillId="0" borderId="0" xfId="0" applyNumberFormat="1" applyFont="1"/>
    <xf numFmtId="0" fontId="16" fillId="0" borderId="32" xfId="0" applyFont="1" applyBorder="1" applyAlignment="1">
      <alignment horizontal="left" vertical="center" wrapText="1"/>
    </xf>
    <xf numFmtId="0" fontId="15" fillId="4" borderId="26" xfId="0" applyFont="1" applyFill="1" applyBorder="1" applyAlignment="1">
      <alignment horizontal="center" vertical="center" wrapText="1"/>
    </xf>
    <xf numFmtId="0" fontId="15" fillId="4" borderId="27" xfId="0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0" fontId="16" fillId="3" borderId="32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left" vertical="center" wrapText="1"/>
    </xf>
    <xf numFmtId="0" fontId="15" fillId="3" borderId="20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vertical="center" wrapText="1"/>
    </xf>
    <xf numFmtId="0" fontId="15" fillId="3" borderId="27" xfId="0" applyFont="1" applyFill="1" applyBorder="1" applyAlignment="1">
      <alignment vertical="center" wrapText="1"/>
    </xf>
    <xf numFmtId="0" fontId="15" fillId="3" borderId="28" xfId="0" applyFont="1" applyFill="1" applyBorder="1" applyAlignment="1">
      <alignment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15" fillId="3" borderId="30" xfId="0" applyFont="1" applyFill="1" applyBorder="1" applyAlignment="1">
      <alignment horizontal="center" vertical="center"/>
    </xf>
    <xf numFmtId="0" fontId="15" fillId="3" borderId="31" xfId="0" applyFont="1" applyFill="1" applyBorder="1" applyAlignment="1">
      <alignment horizontal="center" vertical="center"/>
    </xf>
    <xf numFmtId="0" fontId="15" fillId="3" borderId="29" xfId="0" applyFont="1" applyFill="1" applyBorder="1" applyAlignment="1">
      <alignment horizontal="center" vertical="center" wrapText="1"/>
    </xf>
    <xf numFmtId="0" fontId="15" fillId="3" borderId="34" xfId="0" applyFont="1" applyFill="1" applyBorder="1" applyAlignment="1">
      <alignment horizontal="center" vertical="center" wrapText="1"/>
    </xf>
    <xf numFmtId="0" fontId="15" fillId="3" borderId="33" xfId="0" applyFont="1" applyFill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vertical="center" wrapText="1"/>
    </xf>
    <xf numFmtId="0" fontId="15" fillId="3" borderId="0" xfId="0" applyFont="1" applyFill="1" applyBorder="1" applyAlignment="1">
      <alignment vertical="center" wrapText="1"/>
    </xf>
    <xf numFmtId="0" fontId="15" fillId="3" borderId="25" xfId="0" applyFont="1" applyFill="1" applyBorder="1" applyAlignment="1">
      <alignment vertical="center" wrapText="1"/>
    </xf>
    <xf numFmtId="0" fontId="15" fillId="3" borderId="21" xfId="0" applyFont="1" applyFill="1" applyBorder="1" applyAlignment="1">
      <alignment horizontal="center" vertical="center" wrapText="1"/>
    </xf>
    <xf numFmtId="0" fontId="15" fillId="3" borderId="22" xfId="0" applyFont="1" applyFill="1" applyBorder="1" applyAlignment="1">
      <alignment horizontal="center" vertical="center" wrapText="1"/>
    </xf>
    <xf numFmtId="0" fontId="15" fillId="3" borderId="33" xfId="0" applyFont="1" applyFill="1" applyBorder="1" applyAlignment="1">
      <alignment horizontal="center" vertical="center"/>
    </xf>
    <xf numFmtId="0" fontId="15" fillId="3" borderId="34" xfId="0" applyFont="1" applyFill="1" applyBorder="1" applyAlignment="1">
      <alignment horizontal="center" vertical="center"/>
    </xf>
    <xf numFmtId="0" fontId="15" fillId="3" borderId="29" xfId="0" applyFont="1" applyFill="1" applyBorder="1" applyAlignment="1">
      <alignment horizontal="center" vertical="center"/>
    </xf>
    <xf numFmtId="0" fontId="15" fillId="3" borderId="31" xfId="0" applyFont="1" applyFill="1" applyBorder="1" applyAlignment="1">
      <alignment horizontal="center" vertical="center"/>
    </xf>
    <xf numFmtId="0" fontId="15" fillId="3" borderId="22" xfId="0" applyFont="1" applyFill="1" applyBorder="1" applyAlignment="1">
      <alignment vertical="center" wrapText="1"/>
    </xf>
    <xf numFmtId="0" fontId="15" fillId="3" borderId="23" xfId="0" applyFont="1" applyFill="1" applyBorder="1" applyAlignment="1">
      <alignment vertical="center" wrapText="1"/>
    </xf>
    <xf numFmtId="0" fontId="15" fillId="3" borderId="24" xfId="0" applyFont="1" applyFill="1" applyBorder="1" applyAlignment="1">
      <alignment vertical="center" wrapText="1"/>
    </xf>
    <xf numFmtId="0" fontId="15" fillId="3" borderId="26" xfId="0" applyFont="1" applyFill="1" applyBorder="1" applyAlignment="1">
      <alignment horizontal="center" vertical="center"/>
    </xf>
    <xf numFmtId="0" fontId="15" fillId="3" borderId="27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15" fillId="3" borderId="25" xfId="0" applyFont="1" applyFill="1" applyBorder="1" applyAlignment="1">
      <alignment horizontal="center" vertical="center"/>
    </xf>
    <xf numFmtId="0" fontId="15" fillId="3" borderId="22" xfId="0" applyFont="1" applyFill="1" applyBorder="1" applyAlignment="1">
      <alignment horizontal="center" vertical="center"/>
    </xf>
    <xf numFmtId="0" fontId="15" fillId="3" borderId="23" xfId="0" applyFont="1" applyFill="1" applyBorder="1" applyAlignment="1">
      <alignment horizontal="center" vertical="center"/>
    </xf>
    <xf numFmtId="0" fontId="15" fillId="3" borderId="24" xfId="0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/>
    </xf>
  </cellXfs>
  <cellStyles count="5">
    <cellStyle name="Hipervínculo" xfId="4" builtinId="8"/>
    <cellStyle name="Millares" xfId="3" builtinId="3"/>
    <cellStyle name="Moneda" xfId="1" builtinId="4"/>
    <cellStyle name="Normal" xfId="0" builtinId="0"/>
    <cellStyle name="Normal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F75"/>
  <sheetViews>
    <sheetView showGridLines="0" topLeftCell="A44" workbookViewId="0">
      <selection activeCell="C56" sqref="C56"/>
    </sheetView>
  </sheetViews>
  <sheetFormatPr baseColWidth="10" defaultRowHeight="15" x14ac:dyDescent="0.25"/>
  <cols>
    <col min="1" max="1" width="70.7109375" style="2" customWidth="1"/>
    <col min="2" max="2" width="18.5703125" style="2" bestFit="1" customWidth="1"/>
    <col min="3" max="3" width="18.7109375" style="2" bestFit="1" customWidth="1"/>
    <col min="4" max="4" width="70.7109375" style="2" customWidth="1"/>
    <col min="5" max="5" width="19" style="2" bestFit="1" customWidth="1"/>
    <col min="6" max="6" width="20.140625" style="2" customWidth="1"/>
    <col min="7" max="16384" width="11.42578125" style="2"/>
  </cols>
  <sheetData>
    <row r="1" spans="1:6" x14ac:dyDescent="0.25">
      <c r="A1" s="100" t="s">
        <v>0</v>
      </c>
      <c r="B1" s="101"/>
      <c r="C1" s="101"/>
      <c r="D1" s="101"/>
      <c r="E1" s="101"/>
      <c r="F1" s="102"/>
    </row>
    <row r="2" spans="1:6" x14ac:dyDescent="0.25">
      <c r="A2" s="103" t="s">
        <v>596</v>
      </c>
      <c r="B2" s="104"/>
      <c r="C2" s="104"/>
      <c r="D2" s="104"/>
      <c r="E2" s="104"/>
      <c r="F2" s="105"/>
    </row>
    <row r="3" spans="1:6" x14ac:dyDescent="0.25">
      <c r="A3" s="103" t="s">
        <v>469</v>
      </c>
      <c r="B3" s="104"/>
      <c r="C3" s="104"/>
      <c r="D3" s="104"/>
      <c r="E3" s="104"/>
      <c r="F3" s="105"/>
    </row>
    <row r="4" spans="1:6" x14ac:dyDescent="0.25">
      <c r="A4" s="106" t="s">
        <v>597</v>
      </c>
      <c r="B4" s="107"/>
      <c r="C4" s="107"/>
      <c r="D4" s="107"/>
      <c r="E4" s="107"/>
      <c r="F4" s="108"/>
    </row>
    <row r="5" spans="1:6" ht="30" x14ac:dyDescent="0.25">
      <c r="A5" s="59" t="s">
        <v>406</v>
      </c>
      <c r="B5" s="59">
        <v>2018</v>
      </c>
      <c r="C5" s="60" t="s">
        <v>598</v>
      </c>
      <c r="D5" s="59" t="s">
        <v>406</v>
      </c>
      <c r="E5" s="59">
        <v>2018</v>
      </c>
      <c r="F5" s="60" t="s">
        <v>598</v>
      </c>
    </row>
    <row r="6" spans="1:6" x14ac:dyDescent="0.25">
      <c r="A6" s="28"/>
      <c r="B6" s="28"/>
      <c r="C6" s="28"/>
      <c r="D6" s="28"/>
      <c r="E6" s="28"/>
      <c r="F6" s="28"/>
    </row>
    <row r="7" spans="1:6" x14ac:dyDescent="0.25">
      <c r="A7" s="31" t="s">
        <v>516</v>
      </c>
      <c r="B7" s="46"/>
      <c r="C7" s="46"/>
      <c r="D7" s="31" t="s">
        <v>556</v>
      </c>
      <c r="E7" s="46"/>
      <c r="F7" s="46"/>
    </row>
    <row r="8" spans="1:6" x14ac:dyDescent="0.25">
      <c r="A8" s="29"/>
      <c r="B8" s="44"/>
      <c r="C8" s="44"/>
      <c r="D8" s="29"/>
      <c r="E8" s="44"/>
      <c r="F8" s="44"/>
    </row>
    <row r="9" spans="1:6" x14ac:dyDescent="0.25">
      <c r="A9" s="31" t="s">
        <v>517</v>
      </c>
      <c r="B9" s="46"/>
      <c r="C9" s="46"/>
      <c r="D9" s="31" t="s">
        <v>557</v>
      </c>
      <c r="E9" s="46"/>
      <c r="F9" s="46"/>
    </row>
    <row r="10" spans="1:6" x14ac:dyDescent="0.25">
      <c r="A10" s="31" t="s">
        <v>518</v>
      </c>
      <c r="B10" s="46">
        <v>503471234.23000002</v>
      </c>
      <c r="C10" s="46">
        <v>952848965.61000001</v>
      </c>
      <c r="D10" s="31" t="s">
        <v>558</v>
      </c>
      <c r="E10" s="46">
        <v>928330160.84000003</v>
      </c>
      <c r="F10" s="46">
        <v>686428808.03999996</v>
      </c>
    </row>
    <row r="11" spans="1:6" x14ac:dyDescent="0.25">
      <c r="A11" s="29" t="s">
        <v>519</v>
      </c>
      <c r="B11" s="44">
        <v>46205495.640000001</v>
      </c>
      <c r="C11" s="44">
        <v>55334402.689999998</v>
      </c>
      <c r="D11" s="29" t="s">
        <v>559</v>
      </c>
      <c r="E11" s="44">
        <v>604606.6</v>
      </c>
      <c r="F11" s="44">
        <v>18896.11</v>
      </c>
    </row>
    <row r="12" spans="1:6" x14ac:dyDescent="0.25">
      <c r="A12" s="29" t="s">
        <v>520</v>
      </c>
      <c r="B12" s="44">
        <v>457175587.77999997</v>
      </c>
      <c r="C12" s="44">
        <v>558989778.26999998</v>
      </c>
      <c r="D12" s="29" t="s">
        <v>560</v>
      </c>
      <c r="E12" s="44">
        <v>157996257.97999999</v>
      </c>
      <c r="F12" s="44">
        <v>17417976.940000001</v>
      </c>
    </row>
    <row r="13" spans="1:6" x14ac:dyDescent="0.25">
      <c r="A13" s="29" t="s">
        <v>521</v>
      </c>
      <c r="B13" s="44">
        <v>0</v>
      </c>
      <c r="C13" s="44">
        <v>0</v>
      </c>
      <c r="D13" s="29" t="s">
        <v>561</v>
      </c>
      <c r="E13" s="44">
        <v>4554874.5599999996</v>
      </c>
      <c r="F13" s="44">
        <v>0</v>
      </c>
    </row>
    <row r="14" spans="1:6" x14ac:dyDescent="0.25">
      <c r="A14" s="29" t="s">
        <v>522</v>
      </c>
      <c r="B14" s="44">
        <v>0</v>
      </c>
      <c r="C14" s="44">
        <v>275352518.62</v>
      </c>
      <c r="D14" s="29" t="s">
        <v>562</v>
      </c>
      <c r="E14" s="44">
        <v>0</v>
      </c>
      <c r="F14" s="44">
        <v>12894796.119999999</v>
      </c>
    </row>
    <row r="15" spans="1:6" x14ac:dyDescent="0.25">
      <c r="A15" s="29" t="s">
        <v>523</v>
      </c>
      <c r="B15" s="44">
        <v>0</v>
      </c>
      <c r="C15" s="44">
        <v>0</v>
      </c>
      <c r="D15" s="29" t="s">
        <v>563</v>
      </c>
      <c r="E15" s="44">
        <v>331768789.88</v>
      </c>
      <c r="F15" s="44">
        <v>16044837.83</v>
      </c>
    </row>
    <row r="16" spans="1:6" x14ac:dyDescent="0.25">
      <c r="A16" s="29" t="s">
        <v>524</v>
      </c>
      <c r="B16" s="44">
        <v>90150.81</v>
      </c>
      <c r="C16" s="44">
        <v>63172266.030000001</v>
      </c>
      <c r="D16" s="29" t="s">
        <v>564</v>
      </c>
      <c r="E16" s="44">
        <v>0</v>
      </c>
      <c r="F16" s="44">
        <v>0</v>
      </c>
    </row>
    <row r="17" spans="1:6" x14ac:dyDescent="0.25">
      <c r="A17" s="29" t="s">
        <v>525</v>
      </c>
      <c r="B17" s="44">
        <v>0</v>
      </c>
      <c r="C17" s="44">
        <v>0</v>
      </c>
      <c r="D17" s="29" t="s">
        <v>565</v>
      </c>
      <c r="E17" s="44">
        <v>73090754.969999999</v>
      </c>
      <c r="F17" s="44">
        <v>212876745.77000001</v>
      </c>
    </row>
    <row r="18" spans="1:6" x14ac:dyDescent="0.25">
      <c r="A18" s="31" t="s">
        <v>526</v>
      </c>
      <c r="B18" s="46">
        <v>224538127.22999999</v>
      </c>
      <c r="C18" s="46">
        <v>444879092.58999997</v>
      </c>
      <c r="D18" s="29" t="s">
        <v>566</v>
      </c>
      <c r="E18" s="44">
        <v>0</v>
      </c>
      <c r="F18" s="44">
        <v>0</v>
      </c>
    </row>
    <row r="19" spans="1:6" x14ac:dyDescent="0.25">
      <c r="A19" s="29" t="s">
        <v>527</v>
      </c>
      <c r="B19" s="44">
        <v>0</v>
      </c>
      <c r="C19" s="44">
        <v>0</v>
      </c>
      <c r="D19" s="29" t="s">
        <v>567</v>
      </c>
      <c r="E19" s="44">
        <v>360314876.85000002</v>
      </c>
      <c r="F19" s="44">
        <v>427175555.26999998</v>
      </c>
    </row>
    <row r="20" spans="1:6" x14ac:dyDescent="0.25">
      <c r="A20" s="29" t="s">
        <v>528</v>
      </c>
      <c r="B20" s="44">
        <v>2546519.08</v>
      </c>
      <c r="C20" s="44">
        <v>14820693.380000001</v>
      </c>
      <c r="D20" s="31" t="s">
        <v>568</v>
      </c>
      <c r="E20" s="46">
        <v>0</v>
      </c>
      <c r="F20" s="46">
        <v>253000000</v>
      </c>
    </row>
    <row r="21" spans="1:6" x14ac:dyDescent="0.25">
      <c r="A21" s="29" t="s">
        <v>529</v>
      </c>
      <c r="B21" s="44">
        <v>172952448.15000001</v>
      </c>
      <c r="C21" s="44">
        <v>377532912.81999999</v>
      </c>
      <c r="D21" s="29" t="s">
        <v>569</v>
      </c>
      <c r="E21" s="44">
        <v>0</v>
      </c>
      <c r="F21" s="44">
        <v>250000000</v>
      </c>
    </row>
    <row r="22" spans="1:6" x14ac:dyDescent="0.25">
      <c r="A22" s="29" t="s">
        <v>530</v>
      </c>
      <c r="B22" s="44">
        <v>0</v>
      </c>
      <c r="C22" s="44">
        <v>3486326.39</v>
      </c>
      <c r="D22" s="29" t="s">
        <v>570</v>
      </c>
      <c r="E22" s="44">
        <v>0</v>
      </c>
      <c r="F22" s="44">
        <v>0</v>
      </c>
    </row>
    <row r="23" spans="1:6" x14ac:dyDescent="0.25">
      <c r="A23" s="29" t="s">
        <v>531</v>
      </c>
      <c r="B23" s="44">
        <v>0</v>
      </c>
      <c r="C23" s="44">
        <v>0</v>
      </c>
      <c r="D23" s="29" t="s">
        <v>571</v>
      </c>
      <c r="E23" s="44">
        <v>0</v>
      </c>
      <c r="F23" s="44">
        <v>3000000</v>
      </c>
    </row>
    <row r="24" spans="1:6" x14ac:dyDescent="0.25">
      <c r="A24" s="29" t="s">
        <v>532</v>
      </c>
      <c r="B24" s="44">
        <v>49039160</v>
      </c>
      <c r="C24" s="44">
        <v>49039160</v>
      </c>
      <c r="D24" s="31" t="s">
        <v>572</v>
      </c>
      <c r="E24" s="46">
        <v>117632502.01000001</v>
      </c>
      <c r="F24" s="46">
        <v>106832625.25</v>
      </c>
    </row>
    <row r="25" spans="1:6" x14ac:dyDescent="0.25">
      <c r="A25" s="29" t="s">
        <v>533</v>
      </c>
      <c r="B25" s="44">
        <v>0</v>
      </c>
      <c r="C25" s="44">
        <v>0</v>
      </c>
      <c r="D25" s="29" t="s">
        <v>573</v>
      </c>
      <c r="E25" s="44">
        <v>117632502.01000001</v>
      </c>
      <c r="F25" s="44">
        <v>106832625.25</v>
      </c>
    </row>
    <row r="26" spans="1:6" x14ac:dyDescent="0.25">
      <c r="A26" s="31" t="s">
        <v>534</v>
      </c>
      <c r="B26" s="46">
        <v>5855683.2000000002</v>
      </c>
      <c r="C26" s="46">
        <v>58835225.140000001</v>
      </c>
      <c r="D26" s="29" t="s">
        <v>574</v>
      </c>
      <c r="E26" s="44">
        <v>0</v>
      </c>
      <c r="F26" s="44">
        <v>0</v>
      </c>
    </row>
    <row r="27" spans="1:6" x14ac:dyDescent="0.25">
      <c r="A27" s="29" t="s">
        <v>535</v>
      </c>
      <c r="B27" s="44">
        <v>5855683.2000000002</v>
      </c>
      <c r="C27" s="44">
        <v>58835225.140000001</v>
      </c>
      <c r="D27" s="29" t="s">
        <v>575</v>
      </c>
      <c r="E27" s="44">
        <v>0</v>
      </c>
      <c r="F27" s="44">
        <v>0</v>
      </c>
    </row>
    <row r="28" spans="1:6" x14ac:dyDescent="0.25">
      <c r="A28" s="29" t="s">
        <v>536</v>
      </c>
      <c r="B28" s="44">
        <v>0</v>
      </c>
      <c r="C28" s="44">
        <v>0</v>
      </c>
      <c r="D28" s="31" t="s">
        <v>576</v>
      </c>
      <c r="E28" s="46">
        <v>0</v>
      </c>
      <c r="F28" s="46">
        <v>0</v>
      </c>
    </row>
    <row r="29" spans="1:6" x14ac:dyDescent="0.25">
      <c r="A29" s="29" t="s">
        <v>537</v>
      </c>
      <c r="B29" s="44">
        <v>0</v>
      </c>
      <c r="C29" s="44">
        <v>0</v>
      </c>
      <c r="D29" s="29" t="s">
        <v>577</v>
      </c>
      <c r="E29" s="44">
        <v>0</v>
      </c>
      <c r="F29" s="44">
        <v>0</v>
      </c>
    </row>
    <row r="30" spans="1:6" x14ac:dyDescent="0.25">
      <c r="A30" s="29" t="s">
        <v>538</v>
      </c>
      <c r="B30" s="44">
        <v>0</v>
      </c>
      <c r="C30" s="44">
        <v>0</v>
      </c>
      <c r="D30" s="29" t="s">
        <v>578</v>
      </c>
      <c r="E30" s="44">
        <v>0</v>
      </c>
      <c r="F30" s="44">
        <v>0</v>
      </c>
    </row>
    <row r="31" spans="1:6" x14ac:dyDescent="0.25">
      <c r="A31" s="29" t="s">
        <v>539</v>
      </c>
      <c r="B31" s="44">
        <v>0</v>
      </c>
      <c r="C31" s="44">
        <v>0</v>
      </c>
      <c r="D31" s="29" t="s">
        <v>579</v>
      </c>
      <c r="E31" s="44">
        <v>0</v>
      </c>
      <c r="F31" s="44">
        <v>0</v>
      </c>
    </row>
    <row r="32" spans="1:6" x14ac:dyDescent="0.25">
      <c r="A32" s="31" t="s">
        <v>540</v>
      </c>
      <c r="B32" s="46">
        <v>0</v>
      </c>
      <c r="C32" s="46">
        <v>0</v>
      </c>
      <c r="D32" s="31" t="s">
        <v>580</v>
      </c>
      <c r="E32" s="46">
        <v>63378207.159999996</v>
      </c>
      <c r="F32" s="46">
        <v>64032934.130000003</v>
      </c>
    </row>
    <row r="33" spans="1:6" x14ac:dyDescent="0.25">
      <c r="A33" s="29" t="s">
        <v>541</v>
      </c>
      <c r="B33" s="44">
        <v>0</v>
      </c>
      <c r="C33" s="44">
        <v>0</v>
      </c>
      <c r="D33" s="29" t="s">
        <v>581</v>
      </c>
      <c r="E33" s="44">
        <v>63378207.159999996</v>
      </c>
      <c r="F33" s="44">
        <v>64032934.130000003</v>
      </c>
    </row>
    <row r="34" spans="1:6" x14ac:dyDescent="0.25">
      <c r="A34" s="29" t="s">
        <v>542</v>
      </c>
      <c r="B34" s="44">
        <v>0</v>
      </c>
      <c r="C34" s="44">
        <v>0</v>
      </c>
      <c r="D34" s="29" t="s">
        <v>582</v>
      </c>
      <c r="E34" s="44">
        <v>0</v>
      </c>
      <c r="F34" s="44">
        <v>0</v>
      </c>
    </row>
    <row r="35" spans="1:6" x14ac:dyDescent="0.25">
      <c r="A35" s="29" t="s">
        <v>543</v>
      </c>
      <c r="B35" s="44">
        <v>0</v>
      </c>
      <c r="C35" s="44">
        <v>0</v>
      </c>
      <c r="D35" s="29" t="s">
        <v>583</v>
      </c>
      <c r="E35" s="44">
        <v>0</v>
      </c>
      <c r="F35" s="44">
        <v>0</v>
      </c>
    </row>
    <row r="36" spans="1:6" x14ac:dyDescent="0.25">
      <c r="A36" s="29" t="s">
        <v>544</v>
      </c>
      <c r="B36" s="44">
        <v>0</v>
      </c>
      <c r="C36" s="44">
        <v>0</v>
      </c>
      <c r="D36" s="29" t="s">
        <v>584</v>
      </c>
      <c r="E36" s="44">
        <v>0</v>
      </c>
      <c r="F36" s="44">
        <v>0</v>
      </c>
    </row>
    <row r="37" spans="1:6" x14ac:dyDescent="0.25">
      <c r="A37" s="29" t="s">
        <v>545</v>
      </c>
      <c r="B37" s="44">
        <v>0</v>
      </c>
      <c r="C37" s="44">
        <v>0</v>
      </c>
      <c r="D37" s="29" t="s">
        <v>585</v>
      </c>
      <c r="E37" s="44">
        <v>0</v>
      </c>
      <c r="F37" s="44">
        <v>0</v>
      </c>
    </row>
    <row r="38" spans="1:6" x14ac:dyDescent="0.25">
      <c r="A38" s="29" t="s">
        <v>546</v>
      </c>
      <c r="B38" s="44">
        <v>0</v>
      </c>
      <c r="C38" s="44">
        <v>0</v>
      </c>
      <c r="D38" s="29" t="s">
        <v>586</v>
      </c>
      <c r="E38" s="44">
        <v>0</v>
      </c>
      <c r="F38" s="44">
        <v>0</v>
      </c>
    </row>
    <row r="39" spans="1:6" x14ac:dyDescent="0.25">
      <c r="A39" s="31" t="s">
        <v>547</v>
      </c>
      <c r="B39" s="46">
        <v>0</v>
      </c>
      <c r="C39" s="46">
        <v>0</v>
      </c>
      <c r="D39" s="31" t="s">
        <v>587</v>
      </c>
      <c r="E39" s="46">
        <v>0</v>
      </c>
      <c r="F39" s="46">
        <v>0</v>
      </c>
    </row>
    <row r="40" spans="1:6" x14ac:dyDescent="0.25">
      <c r="A40" s="29" t="s">
        <v>548</v>
      </c>
      <c r="B40" s="44">
        <v>0</v>
      </c>
      <c r="C40" s="44">
        <v>0</v>
      </c>
      <c r="D40" s="29" t="s">
        <v>588</v>
      </c>
      <c r="E40" s="44">
        <v>0</v>
      </c>
      <c r="F40" s="44">
        <v>0</v>
      </c>
    </row>
    <row r="41" spans="1:6" x14ac:dyDescent="0.25">
      <c r="A41" s="29" t="s">
        <v>549</v>
      </c>
      <c r="B41" s="44">
        <v>0</v>
      </c>
      <c r="C41" s="44">
        <v>0</v>
      </c>
      <c r="D41" s="29" t="s">
        <v>589</v>
      </c>
      <c r="E41" s="44">
        <v>0</v>
      </c>
      <c r="F41" s="44">
        <v>0</v>
      </c>
    </row>
    <row r="42" spans="1:6" x14ac:dyDescent="0.25">
      <c r="A42" s="31" t="s">
        <v>550</v>
      </c>
      <c r="B42" s="46">
        <v>4338588.03</v>
      </c>
      <c r="C42" s="46">
        <v>805253.87</v>
      </c>
      <c r="D42" s="29" t="s">
        <v>590</v>
      </c>
      <c r="E42" s="44">
        <v>0</v>
      </c>
      <c r="F42" s="44">
        <v>0</v>
      </c>
    </row>
    <row r="43" spans="1:6" x14ac:dyDescent="0.25">
      <c r="A43" s="29" t="s">
        <v>551</v>
      </c>
      <c r="B43" s="44">
        <v>0</v>
      </c>
      <c r="C43" s="44">
        <v>0</v>
      </c>
      <c r="D43" s="31" t="s">
        <v>591</v>
      </c>
      <c r="E43" s="46">
        <v>584.9</v>
      </c>
      <c r="F43" s="46">
        <v>584.9</v>
      </c>
    </row>
    <row r="44" spans="1:6" x14ac:dyDescent="0.25">
      <c r="A44" s="29" t="s">
        <v>552</v>
      </c>
      <c r="B44" s="44">
        <v>0</v>
      </c>
      <c r="C44" s="44">
        <v>0</v>
      </c>
      <c r="D44" s="29" t="s">
        <v>592</v>
      </c>
      <c r="E44" s="44">
        <v>0</v>
      </c>
      <c r="F44" s="44">
        <v>0</v>
      </c>
    </row>
    <row r="45" spans="1:6" x14ac:dyDescent="0.25">
      <c r="A45" s="29" t="s">
        <v>553</v>
      </c>
      <c r="B45" s="44">
        <v>4338588.03</v>
      </c>
      <c r="C45" s="44">
        <v>805253.87</v>
      </c>
      <c r="D45" s="29" t="s">
        <v>593</v>
      </c>
      <c r="E45" s="44">
        <v>205</v>
      </c>
      <c r="F45" s="44">
        <v>205</v>
      </c>
    </row>
    <row r="46" spans="1:6" x14ac:dyDescent="0.25">
      <c r="A46" s="29" t="s">
        <v>554</v>
      </c>
      <c r="B46" s="44">
        <v>0</v>
      </c>
      <c r="C46" s="44">
        <v>0</v>
      </c>
      <c r="D46" s="29" t="s">
        <v>594</v>
      </c>
      <c r="E46" s="44">
        <v>379.9</v>
      </c>
      <c r="F46" s="44">
        <v>379.9</v>
      </c>
    </row>
    <row r="47" spans="1:6" x14ac:dyDescent="0.25">
      <c r="A47" s="31" t="s">
        <v>555</v>
      </c>
      <c r="B47" s="46">
        <v>738203632.69000006</v>
      </c>
      <c r="C47" s="46">
        <v>1457368537.21</v>
      </c>
      <c r="D47" s="31" t="s">
        <v>595</v>
      </c>
      <c r="E47" s="46">
        <v>1109341454.9100001</v>
      </c>
      <c r="F47" s="46">
        <v>1110294952.3199999</v>
      </c>
    </row>
    <row r="48" spans="1:6" x14ac:dyDescent="0.25">
      <c r="A48" s="29"/>
      <c r="B48" s="29"/>
      <c r="C48" s="29"/>
      <c r="D48" s="29"/>
      <c r="E48" s="29"/>
      <c r="F48" s="29"/>
    </row>
    <row r="49" spans="1:6" x14ac:dyDescent="0.25">
      <c r="A49" s="29"/>
      <c r="B49" s="29"/>
      <c r="C49" s="29"/>
      <c r="D49" s="29"/>
      <c r="E49" s="29"/>
      <c r="F49" s="29"/>
    </row>
    <row r="50" spans="1:6" x14ac:dyDescent="0.25">
      <c r="A50" s="31" t="s">
        <v>599</v>
      </c>
      <c r="B50" s="46"/>
      <c r="C50" s="46"/>
      <c r="D50" s="31" t="s">
        <v>611</v>
      </c>
      <c r="E50" s="46"/>
      <c r="F50" s="46"/>
    </row>
    <row r="51" spans="1:6" x14ac:dyDescent="0.25">
      <c r="A51" s="29"/>
      <c r="B51" s="44"/>
      <c r="C51" s="44"/>
      <c r="D51" s="29"/>
      <c r="E51" s="44"/>
      <c r="F51" s="44"/>
    </row>
    <row r="52" spans="1:6" x14ac:dyDescent="0.25">
      <c r="A52" s="29" t="s">
        <v>600</v>
      </c>
      <c r="B52" s="44">
        <v>1081935178.78</v>
      </c>
      <c r="C52" s="44">
        <v>1138665720.6900001</v>
      </c>
      <c r="D52" s="29" t="s">
        <v>612</v>
      </c>
      <c r="E52" s="44">
        <v>0</v>
      </c>
      <c r="F52" s="44">
        <v>0</v>
      </c>
    </row>
    <row r="53" spans="1:6" x14ac:dyDescent="0.25">
      <c r="A53" s="29" t="s">
        <v>601</v>
      </c>
      <c r="B53" s="44">
        <v>1000000</v>
      </c>
      <c r="C53" s="44">
        <v>1000000</v>
      </c>
      <c r="D53" s="29" t="s">
        <v>613</v>
      </c>
      <c r="E53" s="44">
        <v>0</v>
      </c>
      <c r="F53" s="44">
        <v>21000000</v>
      </c>
    </row>
    <row r="54" spans="1:6" x14ac:dyDescent="0.25">
      <c r="A54" s="29" t="s">
        <v>602</v>
      </c>
      <c r="B54" s="44">
        <v>5690325430.7299995</v>
      </c>
      <c r="C54" s="44">
        <v>4197475577.4400001</v>
      </c>
      <c r="D54" s="29" t="s">
        <v>614</v>
      </c>
      <c r="E54" s="44">
        <v>3806891395.6100001</v>
      </c>
      <c r="F54" s="44">
        <v>3925125505.9000001</v>
      </c>
    </row>
    <row r="55" spans="1:6" x14ac:dyDescent="0.25">
      <c r="A55" s="29" t="s">
        <v>603</v>
      </c>
      <c r="B55" s="44">
        <v>2914259342.9699998</v>
      </c>
      <c r="C55" s="44">
        <v>2807386174.6500001</v>
      </c>
      <c r="D55" s="29" t="s">
        <v>615</v>
      </c>
      <c r="E55" s="44">
        <v>0</v>
      </c>
      <c r="F55" s="44">
        <v>0</v>
      </c>
    </row>
    <row r="56" spans="1:6" x14ac:dyDescent="0.25">
      <c r="A56" s="29" t="s">
        <v>604</v>
      </c>
      <c r="B56" s="44">
        <v>149320519.81999999</v>
      </c>
      <c r="C56" s="44">
        <v>148294855.88</v>
      </c>
      <c r="D56" s="29" t="s">
        <v>616</v>
      </c>
      <c r="E56" s="44">
        <v>0</v>
      </c>
      <c r="F56" s="44">
        <v>0</v>
      </c>
    </row>
    <row r="57" spans="1:6" x14ac:dyDescent="0.25">
      <c r="A57" s="29" t="s">
        <v>605</v>
      </c>
      <c r="B57" s="44">
        <v>-1653736249.29</v>
      </c>
      <c r="C57" s="44">
        <v>-1579176810.3199999</v>
      </c>
      <c r="D57" s="29" t="s">
        <v>617</v>
      </c>
      <c r="E57" s="44">
        <v>0</v>
      </c>
      <c r="F57" s="44">
        <v>0</v>
      </c>
    </row>
    <row r="58" spans="1:6" x14ac:dyDescent="0.25">
      <c r="A58" s="29" t="s">
        <v>606</v>
      </c>
      <c r="B58" s="44">
        <v>253361.35</v>
      </c>
      <c r="C58" s="44">
        <v>0</v>
      </c>
      <c r="D58" s="31" t="s">
        <v>618</v>
      </c>
      <c r="E58" s="46">
        <v>3806891395.6100001</v>
      </c>
      <c r="F58" s="46">
        <v>3946125505.9000001</v>
      </c>
    </row>
    <row r="59" spans="1:6" x14ac:dyDescent="0.25">
      <c r="A59" s="29" t="s">
        <v>607</v>
      </c>
      <c r="B59" s="44">
        <v>0</v>
      </c>
      <c r="C59" s="44">
        <v>0</v>
      </c>
      <c r="D59" s="31" t="s">
        <v>619</v>
      </c>
      <c r="E59" s="46">
        <v>4916232850.5200005</v>
      </c>
      <c r="F59" s="46">
        <v>5056420458.2200003</v>
      </c>
    </row>
    <row r="60" spans="1:6" x14ac:dyDescent="0.25">
      <c r="A60" s="29" t="s">
        <v>608</v>
      </c>
      <c r="B60" s="44">
        <v>0</v>
      </c>
      <c r="C60" s="44">
        <v>171919241.06999999</v>
      </c>
      <c r="D60" s="31" t="s">
        <v>620</v>
      </c>
      <c r="E60" s="46"/>
      <c r="F60" s="46"/>
    </row>
    <row r="61" spans="1:6" x14ac:dyDescent="0.25">
      <c r="A61" s="31" t="s">
        <v>609</v>
      </c>
      <c r="B61" s="46">
        <v>8183357584.3599997</v>
      </c>
      <c r="C61" s="46">
        <v>6885564759.4099998</v>
      </c>
      <c r="D61" s="31" t="s">
        <v>621</v>
      </c>
      <c r="E61" s="46">
        <v>3764746112.4200001</v>
      </c>
      <c r="F61" s="46">
        <v>3012165098.6900001</v>
      </c>
    </row>
    <row r="62" spans="1:6" x14ac:dyDescent="0.25">
      <c r="A62" s="31" t="s">
        <v>610</v>
      </c>
      <c r="B62" s="46">
        <v>8921561217.0499992</v>
      </c>
      <c r="C62" s="46">
        <v>8342933296.6199999</v>
      </c>
      <c r="D62" s="29" t="s">
        <v>622</v>
      </c>
      <c r="E62" s="44">
        <v>790828509.66999996</v>
      </c>
      <c r="F62" s="44">
        <v>790828509.66999996</v>
      </c>
    </row>
    <row r="63" spans="1:6" x14ac:dyDescent="0.25">
      <c r="A63" s="29"/>
      <c r="B63" s="29"/>
      <c r="C63" s="29"/>
      <c r="D63" s="29" t="s">
        <v>623</v>
      </c>
      <c r="E63" s="44">
        <v>245147360.83000001</v>
      </c>
      <c r="F63" s="44">
        <v>183216552.49000001</v>
      </c>
    </row>
    <row r="64" spans="1:6" x14ac:dyDescent="0.25">
      <c r="A64" s="29"/>
      <c r="B64" s="29"/>
      <c r="C64" s="29"/>
      <c r="D64" s="29" t="s">
        <v>624</v>
      </c>
      <c r="E64" s="44">
        <v>2728770241.9200001</v>
      </c>
      <c r="F64" s="44">
        <v>2038120036.53</v>
      </c>
    </row>
    <row r="65" spans="1:6" x14ac:dyDescent="0.25">
      <c r="A65" s="29"/>
      <c r="B65" s="29"/>
      <c r="C65" s="29"/>
      <c r="D65" s="31" t="s">
        <v>625</v>
      </c>
      <c r="E65" s="46">
        <v>240582254.11000001</v>
      </c>
      <c r="F65" s="46">
        <v>274347739.70999998</v>
      </c>
    </row>
    <row r="66" spans="1:6" x14ac:dyDescent="0.25">
      <c r="A66" s="29"/>
      <c r="B66" s="29"/>
      <c r="C66" s="29"/>
      <c r="D66" s="29" t="s">
        <v>626</v>
      </c>
      <c r="E66" s="44">
        <v>-892558291.91999996</v>
      </c>
      <c r="F66" s="44">
        <v>-1227758490.3499999</v>
      </c>
    </row>
    <row r="67" spans="1:6" x14ac:dyDescent="0.25">
      <c r="A67" s="29"/>
      <c r="B67" s="29"/>
      <c r="C67" s="29"/>
      <c r="D67" s="29" t="s">
        <v>627</v>
      </c>
      <c r="E67" s="44">
        <v>1906219059.77</v>
      </c>
      <c r="F67" s="44">
        <v>2191280449.0799999</v>
      </c>
    </row>
    <row r="68" spans="1:6" x14ac:dyDescent="0.25">
      <c r="A68" s="29"/>
      <c r="B68" s="29"/>
      <c r="C68" s="29"/>
      <c r="D68" s="29" t="s">
        <v>628</v>
      </c>
      <c r="E68" s="44">
        <v>2895758532.75</v>
      </c>
      <c r="F68" s="44">
        <v>2895758532.75</v>
      </c>
    </row>
    <row r="69" spans="1:6" x14ac:dyDescent="0.25">
      <c r="A69" s="29"/>
      <c r="B69" s="29"/>
      <c r="C69" s="29"/>
      <c r="D69" s="29" t="s">
        <v>629</v>
      </c>
      <c r="E69" s="44">
        <v>0</v>
      </c>
      <c r="F69" s="44">
        <v>0</v>
      </c>
    </row>
    <row r="70" spans="1:6" x14ac:dyDescent="0.25">
      <c r="A70" s="29"/>
      <c r="B70" s="29"/>
      <c r="C70" s="29"/>
      <c r="D70" s="29" t="s">
        <v>630</v>
      </c>
      <c r="E70" s="44">
        <v>-3668837046.4899998</v>
      </c>
      <c r="F70" s="44">
        <v>-3584932751.77</v>
      </c>
    </row>
    <row r="71" spans="1:6" x14ac:dyDescent="0.25">
      <c r="A71" s="29"/>
      <c r="B71" s="29"/>
      <c r="C71" s="29"/>
      <c r="D71" s="31" t="s">
        <v>631</v>
      </c>
      <c r="E71" s="46">
        <v>0</v>
      </c>
      <c r="F71" s="46">
        <v>0</v>
      </c>
    </row>
    <row r="72" spans="1:6" x14ac:dyDescent="0.25">
      <c r="A72" s="29"/>
      <c r="B72" s="29"/>
      <c r="C72" s="29"/>
      <c r="D72" s="29" t="s">
        <v>632</v>
      </c>
      <c r="E72" s="44">
        <v>0</v>
      </c>
      <c r="F72" s="44">
        <v>0</v>
      </c>
    </row>
    <row r="73" spans="1:6" x14ac:dyDescent="0.25">
      <c r="A73" s="29"/>
      <c r="B73" s="29"/>
      <c r="C73" s="29"/>
      <c r="D73" s="29" t="s">
        <v>633</v>
      </c>
      <c r="E73" s="44">
        <v>0</v>
      </c>
      <c r="F73" s="44">
        <v>0</v>
      </c>
    </row>
    <row r="74" spans="1:6" x14ac:dyDescent="0.25">
      <c r="A74" s="29"/>
      <c r="B74" s="29"/>
      <c r="C74" s="29"/>
      <c r="D74" s="31" t="s">
        <v>634</v>
      </c>
      <c r="E74" s="46">
        <v>4005328366.5300002</v>
      </c>
      <c r="F74" s="46">
        <v>3286512838.4000001</v>
      </c>
    </row>
    <row r="75" spans="1:6" x14ac:dyDescent="0.25">
      <c r="A75" s="16"/>
      <c r="B75" s="16"/>
      <c r="C75" s="16"/>
      <c r="D75" s="61" t="s">
        <v>635</v>
      </c>
      <c r="E75" s="49">
        <v>8921561217.0499992</v>
      </c>
      <c r="F75" s="49">
        <v>8342933296.6199999</v>
      </c>
    </row>
  </sheetData>
  <mergeCells count="4">
    <mergeCell ref="A1:F1"/>
    <mergeCell ref="A2:F2"/>
    <mergeCell ref="A3:F3"/>
    <mergeCell ref="A4:F4"/>
  </mergeCells>
  <printOptions horizontalCentered="1" verticalCentered="1"/>
  <pageMargins left="0.78740157480314965" right="0.78740157480314965" top="1.3779527559055118" bottom="1.1811023622047245" header="0.39370078740157483" footer="0.39370078740157483"/>
  <pageSetup scale="5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"/>
  <sheetViews>
    <sheetView showGridLines="0" topLeftCell="A7" workbookViewId="0">
      <selection activeCell="B27" sqref="B27:G27"/>
    </sheetView>
  </sheetViews>
  <sheetFormatPr baseColWidth="10" defaultRowHeight="15" x14ac:dyDescent="0.25"/>
  <cols>
    <col min="1" max="1" width="70.7109375" customWidth="1"/>
    <col min="2" max="7" width="20.7109375" customWidth="1"/>
  </cols>
  <sheetData>
    <row r="1" spans="1:26" x14ac:dyDescent="0.25">
      <c r="A1" s="128" t="s">
        <v>0</v>
      </c>
      <c r="B1" s="129"/>
      <c r="C1" s="129"/>
      <c r="D1" s="129"/>
      <c r="E1" s="129"/>
      <c r="F1" s="129"/>
      <c r="G1" s="130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5">
      <c r="A2" s="131" t="s">
        <v>102</v>
      </c>
      <c r="B2" s="132"/>
      <c r="C2" s="132"/>
      <c r="D2" s="132"/>
      <c r="E2" s="132"/>
      <c r="F2" s="132"/>
      <c r="G2" s="13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5">
      <c r="A3" s="131" t="s">
        <v>61</v>
      </c>
      <c r="B3" s="132"/>
      <c r="C3" s="132"/>
      <c r="D3" s="132"/>
      <c r="E3" s="132"/>
      <c r="F3" s="132"/>
      <c r="G3" s="13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5">
      <c r="A4" s="134" t="s">
        <v>99</v>
      </c>
      <c r="B4" s="135"/>
      <c r="C4" s="135"/>
      <c r="D4" s="135"/>
      <c r="E4" s="135"/>
      <c r="F4" s="135"/>
      <c r="G4" s="136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5">
      <c r="A5" s="116" t="s">
        <v>16</v>
      </c>
      <c r="B5" s="12" t="s">
        <v>100</v>
      </c>
      <c r="C5" s="116">
        <v>2019</v>
      </c>
      <c r="D5" s="116">
        <v>2020</v>
      </c>
      <c r="E5" s="116">
        <v>2021</v>
      </c>
      <c r="F5" s="116">
        <v>2022</v>
      </c>
      <c r="G5" s="116">
        <v>2023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25">
      <c r="A6" s="150"/>
      <c r="B6" s="19">
        <v>2018</v>
      </c>
      <c r="C6" s="150"/>
      <c r="D6" s="150"/>
      <c r="E6" s="150"/>
      <c r="F6" s="150"/>
      <c r="G6" s="150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x14ac:dyDescent="0.25">
      <c r="A7" s="50"/>
      <c r="B7" s="28"/>
      <c r="C7" s="28"/>
      <c r="D7" s="28"/>
      <c r="E7" s="28"/>
      <c r="F7" s="28"/>
      <c r="G7" s="28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x14ac:dyDescent="0.25">
      <c r="A8" s="51" t="s">
        <v>103</v>
      </c>
      <c r="B8" s="94">
        <v>22148351672</v>
      </c>
      <c r="C8" s="94">
        <v>23716840015.470001</v>
      </c>
      <c r="D8" s="94">
        <v>25416326144.689999</v>
      </c>
      <c r="E8" s="94">
        <v>27259814228.799999</v>
      </c>
      <c r="F8" s="94">
        <v>29261828760.360001</v>
      </c>
      <c r="G8" s="94">
        <v>31438616626.07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x14ac:dyDescent="0.25">
      <c r="A9" s="52"/>
      <c r="B9" s="44"/>
      <c r="C9" s="44"/>
      <c r="D9" s="44"/>
      <c r="E9" s="44"/>
      <c r="F9" s="44"/>
      <c r="G9" s="44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x14ac:dyDescent="0.25">
      <c r="A10" s="52" t="s">
        <v>104</v>
      </c>
      <c r="B10" s="95">
        <v>2080244219</v>
      </c>
      <c r="C10" s="95">
        <v>2166409471.3099999</v>
      </c>
      <c r="D10" s="95">
        <v>2252399874.5999999</v>
      </c>
      <c r="E10" s="95">
        <v>2341803459.73</v>
      </c>
      <c r="F10" s="95">
        <v>2434755704.73</v>
      </c>
      <c r="G10" s="96">
        <v>2531397465.0900002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5">
      <c r="A11" s="52" t="s">
        <v>105</v>
      </c>
      <c r="B11" s="95">
        <v>1026632941</v>
      </c>
      <c r="C11" s="95">
        <v>1061538460.99</v>
      </c>
      <c r="D11" s="95">
        <v>1097630768.6700001</v>
      </c>
      <c r="E11" s="95">
        <v>1134950214.8</v>
      </c>
      <c r="F11" s="95">
        <v>1173538522.1099999</v>
      </c>
      <c r="G11" s="96">
        <v>1213438831.8599999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25">
      <c r="A12" s="52" t="s">
        <v>78</v>
      </c>
      <c r="B12" s="99">
        <v>0</v>
      </c>
      <c r="C12" s="99">
        <v>0</v>
      </c>
      <c r="D12" s="99">
        <v>0</v>
      </c>
      <c r="E12" s="99">
        <v>0</v>
      </c>
      <c r="F12" s="99">
        <v>0</v>
      </c>
      <c r="G12" s="99">
        <v>0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5">
      <c r="A13" s="52" t="s">
        <v>79</v>
      </c>
      <c r="B13" s="95">
        <v>1353895149</v>
      </c>
      <c r="C13" s="95">
        <v>1555301992.5899999</v>
      </c>
      <c r="D13" s="95">
        <v>1786670326.6800001</v>
      </c>
      <c r="E13" s="95">
        <v>2052457253.5999999</v>
      </c>
      <c r="F13" s="95">
        <v>2357782918.8499999</v>
      </c>
      <c r="G13" s="96">
        <v>2708529146.0599999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x14ac:dyDescent="0.25">
      <c r="A14" s="52" t="s">
        <v>106</v>
      </c>
      <c r="B14" s="95">
        <v>259434828</v>
      </c>
      <c r="C14" s="95">
        <v>268255612.15000001</v>
      </c>
      <c r="D14" s="95">
        <v>277376302.97000003</v>
      </c>
      <c r="E14" s="95">
        <v>286807097.26999998</v>
      </c>
      <c r="F14" s="95">
        <v>296558538.56999999</v>
      </c>
      <c r="G14" s="96">
        <v>306641528.88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25">
      <c r="A15" s="52" t="s">
        <v>107</v>
      </c>
      <c r="B15" s="95">
        <v>86935965</v>
      </c>
      <c r="C15" s="95">
        <v>101603441.48999999</v>
      </c>
      <c r="D15" s="95">
        <v>118745553.95999999</v>
      </c>
      <c r="E15" s="95">
        <v>138779812.75</v>
      </c>
      <c r="F15" s="95">
        <v>162194168.83000001</v>
      </c>
      <c r="G15" s="96">
        <v>189558898.25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25">
      <c r="A16" s="52" t="s">
        <v>82</v>
      </c>
      <c r="B16" s="95">
        <v>2099926716</v>
      </c>
      <c r="C16" s="95">
        <v>2171324224.3400002</v>
      </c>
      <c r="D16" s="95">
        <v>2245149247.9699998</v>
      </c>
      <c r="E16" s="95">
        <v>2321484322.4000001</v>
      </c>
      <c r="F16" s="95">
        <v>2400414789.3600001</v>
      </c>
      <c r="G16" s="96">
        <v>2482028892.1999998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25">
      <c r="A17" s="52" t="s">
        <v>83</v>
      </c>
      <c r="B17" s="95">
        <v>14813109213</v>
      </c>
      <c r="C17" s="95">
        <v>15895481834.110001</v>
      </c>
      <c r="D17" s="95">
        <v>17056941868.540001</v>
      </c>
      <c r="E17" s="95">
        <v>18303268120.029999</v>
      </c>
      <c r="F17" s="95">
        <v>19640661641.200001</v>
      </c>
      <c r="G17" s="96">
        <v>21075776586.700001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25">
      <c r="A18" s="52" t="s">
        <v>108</v>
      </c>
      <c r="B18" s="95">
        <v>424714916</v>
      </c>
      <c r="C18" s="95">
        <v>496924978.48000002</v>
      </c>
      <c r="D18" s="95">
        <v>581412201.30999994</v>
      </c>
      <c r="E18" s="95">
        <v>680263948.22000003</v>
      </c>
      <c r="F18" s="95">
        <v>795922476.70000005</v>
      </c>
      <c r="G18" s="96">
        <v>931245277.02999997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25">
      <c r="A19" s="52" t="s">
        <v>85</v>
      </c>
      <c r="B19" s="99">
        <v>0</v>
      </c>
      <c r="C19" s="99">
        <v>0</v>
      </c>
      <c r="D19" s="99">
        <v>0</v>
      </c>
      <c r="E19" s="99">
        <v>0</v>
      </c>
      <c r="F19" s="99">
        <v>0</v>
      </c>
      <c r="G19" s="33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x14ac:dyDescent="0.25">
      <c r="A20" s="52" t="s">
        <v>109</v>
      </c>
      <c r="B20" s="99">
        <v>0</v>
      </c>
      <c r="C20" s="99">
        <v>0</v>
      </c>
      <c r="D20" s="99">
        <v>0</v>
      </c>
      <c r="E20" s="99">
        <v>0</v>
      </c>
      <c r="F20" s="99">
        <v>0</v>
      </c>
      <c r="G20" s="33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x14ac:dyDescent="0.25">
      <c r="A21" s="52" t="s">
        <v>87</v>
      </c>
      <c r="B21" s="99">
        <v>0</v>
      </c>
      <c r="C21" s="99">
        <v>0</v>
      </c>
      <c r="D21" s="99">
        <v>0</v>
      </c>
      <c r="E21" s="99">
        <v>0</v>
      </c>
      <c r="F21" s="99">
        <v>0</v>
      </c>
      <c r="G21" s="33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x14ac:dyDescent="0.25">
      <c r="A22" s="51" t="s">
        <v>110</v>
      </c>
      <c r="B22" s="97">
        <v>18441656992</v>
      </c>
      <c r="C22" s="97">
        <v>19258609119.900002</v>
      </c>
      <c r="D22" s="97">
        <v>20117439111.41</v>
      </c>
      <c r="E22" s="97">
        <v>21020346491.400002</v>
      </c>
      <c r="F22" s="97">
        <v>21969646816.16</v>
      </c>
      <c r="G22" s="98">
        <v>22967777803.599998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x14ac:dyDescent="0.25">
      <c r="A23" s="52" t="s">
        <v>111</v>
      </c>
      <c r="B23" s="95">
        <v>13124756419</v>
      </c>
      <c r="C23" s="95">
        <v>13807937499.27</v>
      </c>
      <c r="D23" s="95">
        <v>14526680107.200001</v>
      </c>
      <c r="E23" s="95">
        <v>15282835321.93</v>
      </c>
      <c r="F23" s="95">
        <v>16078350576.58</v>
      </c>
      <c r="G23" s="96">
        <v>16915274673.690001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x14ac:dyDescent="0.25">
      <c r="A24" s="52" t="s">
        <v>90</v>
      </c>
      <c r="B24" s="95">
        <v>3411316692</v>
      </c>
      <c r="C24" s="95">
        <v>3437080736.3000002</v>
      </c>
      <c r="D24" s="95">
        <v>3463039364.1100001</v>
      </c>
      <c r="E24" s="95">
        <v>3489194045.0300002</v>
      </c>
      <c r="F24" s="95">
        <v>3515546259.75</v>
      </c>
      <c r="G24" s="96">
        <v>3542097500.1599998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x14ac:dyDescent="0.25">
      <c r="A25" s="52" t="s">
        <v>91</v>
      </c>
      <c r="B25" s="99">
        <v>0</v>
      </c>
      <c r="C25" s="99">
        <v>0</v>
      </c>
      <c r="D25" s="99">
        <v>0</v>
      </c>
      <c r="E25" s="99">
        <v>0</v>
      </c>
      <c r="F25" s="99">
        <v>0</v>
      </c>
      <c r="G25" s="99">
        <v>0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0" x14ac:dyDescent="0.25">
      <c r="A26" s="52" t="s">
        <v>663</v>
      </c>
      <c r="B26" s="95">
        <v>1905583881</v>
      </c>
      <c r="C26" s="95">
        <v>2013590884.3299999</v>
      </c>
      <c r="D26" s="95">
        <v>2127719640.0899999</v>
      </c>
      <c r="E26" s="95">
        <v>2248317124.4400001</v>
      </c>
      <c r="F26" s="95">
        <v>2375749979.8299999</v>
      </c>
      <c r="G26" s="96">
        <v>2510405629.75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x14ac:dyDescent="0.25">
      <c r="A27" s="52" t="s">
        <v>92</v>
      </c>
      <c r="B27" s="99">
        <v>0</v>
      </c>
      <c r="C27" s="99">
        <v>0</v>
      </c>
      <c r="D27" s="99">
        <v>0</v>
      </c>
      <c r="E27" s="99">
        <v>0</v>
      </c>
      <c r="F27" s="99">
        <v>0</v>
      </c>
      <c r="G27" s="99">
        <v>0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x14ac:dyDescent="0.25">
      <c r="A28" s="51" t="s">
        <v>112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x14ac:dyDescent="0.25">
      <c r="A29" s="52" t="s">
        <v>113</v>
      </c>
      <c r="B29" s="44">
        <v>0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x14ac:dyDescent="0.25">
      <c r="A30" s="51" t="s">
        <v>114</v>
      </c>
      <c r="B30" s="46">
        <v>40586550939</v>
      </c>
      <c r="C30" s="46">
        <v>42975449135.370003</v>
      </c>
      <c r="D30" s="46">
        <v>45533765256.099998</v>
      </c>
      <c r="E30" s="46">
        <v>48280160720.199997</v>
      </c>
      <c r="F30" s="46">
        <v>51231475576.510002</v>
      </c>
      <c r="G30" s="46">
        <v>54406394429.669998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x14ac:dyDescent="0.25">
      <c r="A31" s="51" t="s">
        <v>96</v>
      </c>
      <c r="B31" s="46">
        <v>0</v>
      </c>
      <c r="C31" s="46">
        <v>0</v>
      </c>
      <c r="D31" s="46">
        <v>0</v>
      </c>
      <c r="E31" s="46">
        <v>0</v>
      </c>
      <c r="F31" s="46">
        <v>0</v>
      </c>
      <c r="G31" s="46">
        <v>0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30" x14ac:dyDescent="0.25">
      <c r="A32" s="52" t="s">
        <v>664</v>
      </c>
      <c r="B32" s="44">
        <v>0</v>
      </c>
      <c r="C32" s="44">
        <v>0</v>
      </c>
      <c r="D32" s="44">
        <v>0</v>
      </c>
      <c r="E32" s="44">
        <v>0</v>
      </c>
      <c r="F32" s="44">
        <v>0</v>
      </c>
      <c r="G32" s="44">
        <v>0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30" x14ac:dyDescent="0.25">
      <c r="A33" s="52" t="s">
        <v>665</v>
      </c>
      <c r="B33" s="44">
        <v>0</v>
      </c>
      <c r="C33" s="44">
        <v>0</v>
      </c>
      <c r="D33" s="44">
        <v>0</v>
      </c>
      <c r="E33" s="44">
        <v>0</v>
      </c>
      <c r="F33" s="44">
        <v>0</v>
      </c>
      <c r="G33" s="44">
        <v>0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25">
      <c r="A34" s="53" t="s">
        <v>97</v>
      </c>
      <c r="B34" s="49">
        <v>0</v>
      </c>
      <c r="C34" s="49">
        <v>0</v>
      </c>
      <c r="D34" s="49">
        <v>0</v>
      </c>
      <c r="E34" s="49">
        <v>0</v>
      </c>
      <c r="F34" s="49">
        <v>0</v>
      </c>
      <c r="G34" s="49">
        <v>0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</sheetData>
  <mergeCells count="10">
    <mergeCell ref="A1:G1"/>
    <mergeCell ref="A2:G2"/>
    <mergeCell ref="A3:G3"/>
    <mergeCell ref="A4:G4"/>
    <mergeCell ref="A5:A6"/>
    <mergeCell ref="C5:C6"/>
    <mergeCell ref="D5:D6"/>
    <mergeCell ref="E5:E6"/>
    <mergeCell ref="F5:F6"/>
    <mergeCell ref="G5:G6"/>
  </mergeCells>
  <printOptions horizontalCentered="1" verticalCentered="1"/>
  <pageMargins left="0.78740157479861106" right="0.78740157479861106" top="1.3779527559" bottom="1.1811023621999999" header="0.39370078739861109" footer="0.39370078739861109"/>
  <pageSetup scale="6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"/>
  <sheetViews>
    <sheetView showGridLines="0" workbookViewId="0">
      <selection activeCell="C23" sqref="C23"/>
    </sheetView>
  </sheetViews>
  <sheetFormatPr baseColWidth="10" defaultRowHeight="15" x14ac:dyDescent="0.25"/>
  <cols>
    <col min="1" max="1" width="70.7109375" customWidth="1"/>
    <col min="2" max="7" width="20.7109375" customWidth="1"/>
  </cols>
  <sheetData>
    <row r="1" spans="1:26" x14ac:dyDescent="0.25">
      <c r="A1" s="128" t="s">
        <v>0</v>
      </c>
      <c r="B1" s="129"/>
      <c r="C1" s="129"/>
      <c r="D1" s="129"/>
      <c r="E1" s="129"/>
      <c r="F1" s="129"/>
      <c r="G1" s="130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5">
      <c r="A2" s="131" t="s">
        <v>98</v>
      </c>
      <c r="B2" s="132"/>
      <c r="C2" s="132"/>
      <c r="D2" s="132"/>
      <c r="E2" s="132"/>
      <c r="F2" s="132"/>
      <c r="G2" s="13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5">
      <c r="A3" s="131" t="s">
        <v>61</v>
      </c>
      <c r="B3" s="132"/>
      <c r="C3" s="132"/>
      <c r="D3" s="132"/>
      <c r="E3" s="132"/>
      <c r="F3" s="132"/>
      <c r="G3" s="13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5">
      <c r="A4" s="134" t="s">
        <v>99</v>
      </c>
      <c r="B4" s="135"/>
      <c r="C4" s="135"/>
      <c r="D4" s="135"/>
      <c r="E4" s="135"/>
      <c r="F4" s="135"/>
      <c r="G4" s="136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5">
      <c r="A5" s="141" t="s">
        <v>16</v>
      </c>
      <c r="B5" s="21" t="s">
        <v>100</v>
      </c>
      <c r="C5" s="142">
        <v>2019</v>
      </c>
      <c r="D5" s="142">
        <v>2020</v>
      </c>
      <c r="E5" s="142">
        <v>2021</v>
      </c>
      <c r="F5" s="142">
        <v>2022</v>
      </c>
      <c r="G5" s="143">
        <v>2023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25">
      <c r="A6" s="147"/>
      <c r="B6" s="17">
        <v>2018</v>
      </c>
      <c r="C6" s="148"/>
      <c r="D6" s="148"/>
      <c r="E6" s="148"/>
      <c r="F6" s="148"/>
      <c r="G6" s="149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x14ac:dyDescent="0.25">
      <c r="A7" s="54"/>
      <c r="B7" s="54"/>
      <c r="C7" s="54"/>
      <c r="D7" s="54"/>
      <c r="E7" s="54"/>
      <c r="F7" s="54"/>
      <c r="G7" s="54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x14ac:dyDescent="0.25">
      <c r="A8" s="55" t="s">
        <v>62</v>
      </c>
      <c r="B8" s="77">
        <v>22148351672</v>
      </c>
      <c r="C8" s="78">
        <v>23716840016</v>
      </c>
      <c r="D8" s="79">
        <v>25416326145</v>
      </c>
      <c r="E8" s="79">
        <v>27259814229</v>
      </c>
      <c r="F8" s="79">
        <v>29261828760</v>
      </c>
      <c r="G8" s="79">
        <v>31438616626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x14ac:dyDescent="0.25">
      <c r="A9" s="56"/>
      <c r="B9" s="56"/>
      <c r="C9" s="56"/>
      <c r="D9" s="56"/>
      <c r="E9" s="56"/>
      <c r="F9" s="56"/>
      <c r="G9" s="56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x14ac:dyDescent="0.25">
      <c r="A10" s="56" t="s">
        <v>63</v>
      </c>
      <c r="B10" s="80">
        <v>5896395165</v>
      </c>
      <c r="C10" s="81">
        <v>6214358340</v>
      </c>
      <c r="D10" s="82">
        <v>6587390770</v>
      </c>
      <c r="E10" s="82">
        <v>6988858744</v>
      </c>
      <c r="F10" s="82">
        <v>7421488534</v>
      </c>
      <c r="G10" s="82">
        <v>7888318400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5">
      <c r="A11" s="56" t="s">
        <v>64</v>
      </c>
      <c r="B11" s="80">
        <v>693074839</v>
      </c>
      <c r="C11" s="81">
        <v>672374451</v>
      </c>
      <c r="D11" s="82">
        <v>649857074</v>
      </c>
      <c r="E11" s="82">
        <v>621308615</v>
      </c>
      <c r="F11" s="82">
        <v>585813333</v>
      </c>
      <c r="G11" s="82">
        <v>542315845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25">
      <c r="A12" s="56" t="s">
        <v>65</v>
      </c>
      <c r="B12" s="80">
        <v>1891167353</v>
      </c>
      <c r="C12" s="81">
        <v>1948446087</v>
      </c>
      <c r="D12" s="82">
        <v>2017006169</v>
      </c>
      <c r="E12" s="82">
        <v>2087471308</v>
      </c>
      <c r="F12" s="82">
        <v>2159764344</v>
      </c>
      <c r="G12" s="82">
        <v>2233772476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5">
      <c r="A13" s="56" t="s">
        <v>66</v>
      </c>
      <c r="B13" s="80">
        <v>9811844786</v>
      </c>
      <c r="C13" s="81">
        <v>10450459110</v>
      </c>
      <c r="D13" s="82">
        <v>11196342986</v>
      </c>
      <c r="E13" s="82">
        <v>12007220317</v>
      </c>
      <c r="F13" s="82">
        <v>12889958695</v>
      </c>
      <c r="G13" s="82">
        <v>13852277460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x14ac:dyDescent="0.25">
      <c r="A14" s="56" t="s">
        <v>67</v>
      </c>
      <c r="B14" s="80">
        <v>77225538</v>
      </c>
      <c r="C14" s="81">
        <v>106930556</v>
      </c>
      <c r="D14" s="82">
        <v>141002657</v>
      </c>
      <c r="E14" s="82">
        <v>179569547</v>
      </c>
      <c r="F14" s="82">
        <v>223210594</v>
      </c>
      <c r="G14" s="82">
        <v>272586799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25">
      <c r="A15" s="56" t="s">
        <v>68</v>
      </c>
      <c r="B15" s="80">
        <v>62101065</v>
      </c>
      <c r="C15" s="81">
        <v>238893962</v>
      </c>
      <c r="D15" s="82">
        <v>441025409</v>
      </c>
      <c r="E15" s="82">
        <v>671450948</v>
      </c>
      <c r="F15" s="82">
        <v>933891261</v>
      </c>
      <c r="G15" s="82">
        <v>1232596917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25">
      <c r="A16" s="56" t="s">
        <v>69</v>
      </c>
      <c r="B16" s="80">
        <v>50117504</v>
      </c>
      <c r="C16" s="81">
        <v>53379455</v>
      </c>
      <c r="D16" s="82">
        <v>57189323</v>
      </c>
      <c r="E16" s="82">
        <v>61331169</v>
      </c>
      <c r="F16" s="82">
        <v>65840071</v>
      </c>
      <c r="G16" s="82">
        <v>70755458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25">
      <c r="A17" s="56" t="s">
        <v>70</v>
      </c>
      <c r="B17" s="80">
        <v>3611849987</v>
      </c>
      <c r="C17" s="81">
        <v>3973870459</v>
      </c>
      <c r="D17" s="82">
        <v>4264235467</v>
      </c>
      <c r="E17" s="82">
        <v>4575817030</v>
      </c>
      <c r="F17" s="82">
        <v>4910165410</v>
      </c>
      <c r="G17" s="82">
        <v>5268944147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25">
      <c r="A18" s="56" t="s">
        <v>71</v>
      </c>
      <c r="B18" s="80">
        <v>54575435</v>
      </c>
      <c r="C18" s="81">
        <v>58127535</v>
      </c>
      <c r="D18" s="82">
        <v>62276290</v>
      </c>
      <c r="E18" s="82">
        <v>66786551</v>
      </c>
      <c r="F18" s="82">
        <v>71696518</v>
      </c>
      <c r="G18" s="82">
        <v>77049126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25">
      <c r="A19" s="55" t="s">
        <v>72</v>
      </c>
      <c r="B19" s="77">
        <v>18441656992</v>
      </c>
      <c r="C19" s="78">
        <v>19258609120</v>
      </c>
      <c r="D19" s="79">
        <v>20117439111</v>
      </c>
      <c r="E19" s="79">
        <v>21020346491</v>
      </c>
      <c r="F19" s="79">
        <v>21969646816</v>
      </c>
      <c r="G19" s="79">
        <v>22967777804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x14ac:dyDescent="0.25">
      <c r="A20" s="56" t="s">
        <v>63</v>
      </c>
      <c r="B20" s="80">
        <v>6398458103</v>
      </c>
      <c r="C20" s="81">
        <v>6688277161</v>
      </c>
      <c r="D20" s="82">
        <v>6976687968</v>
      </c>
      <c r="E20" s="82">
        <v>7279850565</v>
      </c>
      <c r="F20" s="82">
        <v>7598541641</v>
      </c>
      <c r="G20" s="82">
        <v>7933578994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x14ac:dyDescent="0.25">
      <c r="A21" s="56" t="s">
        <v>64</v>
      </c>
      <c r="B21" s="80">
        <v>56392193</v>
      </c>
      <c r="C21" s="81">
        <v>58946485</v>
      </c>
      <c r="D21" s="82">
        <v>61488366</v>
      </c>
      <c r="E21" s="82">
        <v>64160260</v>
      </c>
      <c r="F21" s="82">
        <v>66969013</v>
      </c>
      <c r="G21" s="82">
        <v>69921833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x14ac:dyDescent="0.25">
      <c r="A22" s="56" t="s">
        <v>65</v>
      </c>
      <c r="B22" s="80">
        <v>144882965</v>
      </c>
      <c r="C22" s="81">
        <v>151445459</v>
      </c>
      <c r="D22" s="82">
        <v>157976066</v>
      </c>
      <c r="E22" s="82">
        <v>164840703</v>
      </c>
      <c r="F22" s="82">
        <v>172056959</v>
      </c>
      <c r="G22" s="82">
        <v>179643350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x14ac:dyDescent="0.25">
      <c r="A23" s="56" t="s">
        <v>66</v>
      </c>
      <c r="B23" s="80">
        <v>7817580086</v>
      </c>
      <c r="C23" s="81">
        <v>8171678473</v>
      </c>
      <c r="D23" s="82">
        <v>8524056272</v>
      </c>
      <c r="E23" s="82">
        <v>8894457679</v>
      </c>
      <c r="F23" s="82">
        <v>9283831645</v>
      </c>
      <c r="G23" s="82">
        <v>9693177350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x14ac:dyDescent="0.25">
      <c r="A24" s="56" t="s">
        <v>67</v>
      </c>
      <c r="B24" s="80">
        <v>34446056</v>
      </c>
      <c r="C24" s="81">
        <v>36006295</v>
      </c>
      <c r="D24" s="82">
        <v>37558953</v>
      </c>
      <c r="E24" s="82">
        <v>39191026</v>
      </c>
      <c r="F24" s="82">
        <v>40906698</v>
      </c>
      <c r="G24" s="82">
        <v>42710369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x14ac:dyDescent="0.25">
      <c r="A25" s="56" t="s">
        <v>68</v>
      </c>
      <c r="B25" s="80">
        <v>503535325</v>
      </c>
      <c r="C25" s="81">
        <v>526343028</v>
      </c>
      <c r="D25" s="82">
        <v>549039907</v>
      </c>
      <c r="E25" s="82">
        <v>572897698</v>
      </c>
      <c r="F25" s="82">
        <v>597977524</v>
      </c>
      <c r="G25" s="82">
        <v>624343742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x14ac:dyDescent="0.25">
      <c r="A26" s="56" t="s">
        <v>69</v>
      </c>
      <c r="B26" s="83" t="s">
        <v>673</v>
      </c>
      <c r="C26" s="84" t="s">
        <v>674</v>
      </c>
      <c r="D26" s="85" t="s">
        <v>675</v>
      </c>
      <c r="E26" s="85" t="s">
        <v>675</v>
      </c>
      <c r="F26" s="85" t="s">
        <v>675</v>
      </c>
      <c r="G26" s="85" t="s">
        <v>675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x14ac:dyDescent="0.25">
      <c r="A27" s="56" t="s">
        <v>70</v>
      </c>
      <c r="B27" s="80">
        <v>3055779000</v>
      </c>
      <c r="C27" s="81">
        <v>3175825625</v>
      </c>
      <c r="D27" s="82">
        <v>3341136425</v>
      </c>
      <c r="E27" s="82">
        <v>3515052124</v>
      </c>
      <c r="F27" s="82">
        <v>3698020633</v>
      </c>
      <c r="G27" s="82">
        <v>3890513175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x14ac:dyDescent="0.25">
      <c r="A28" s="56" t="s">
        <v>71</v>
      </c>
      <c r="B28" s="82">
        <v>430583264</v>
      </c>
      <c r="C28" s="82">
        <v>450086593</v>
      </c>
      <c r="D28" s="82">
        <v>469495155</v>
      </c>
      <c r="E28" s="82">
        <v>489896436</v>
      </c>
      <c r="F28" s="82">
        <v>511342703</v>
      </c>
      <c r="G28" s="82">
        <v>533888991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thickBot="1" x14ac:dyDescent="0.3">
      <c r="A29" s="57" t="s">
        <v>101</v>
      </c>
      <c r="B29" s="86">
        <v>40590008664</v>
      </c>
      <c r="C29" s="86">
        <v>42975449135</v>
      </c>
      <c r="D29" s="86">
        <v>45533765256</v>
      </c>
      <c r="E29" s="86">
        <v>48280160720</v>
      </c>
      <c r="F29" s="86">
        <v>51231475577</v>
      </c>
      <c r="G29" s="86">
        <v>54406394430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x14ac:dyDescent="0.25">
      <c r="A30" s="6"/>
      <c r="B30" s="6"/>
      <c r="C30" s="6"/>
      <c r="D30" s="6"/>
      <c r="E30" s="6"/>
      <c r="F30" s="6"/>
      <c r="G30" s="6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</sheetData>
  <mergeCells count="10">
    <mergeCell ref="A1:G1"/>
    <mergeCell ref="A2:G2"/>
    <mergeCell ref="A3:G3"/>
    <mergeCell ref="A4:G4"/>
    <mergeCell ref="A5:A6"/>
    <mergeCell ref="C5:C6"/>
    <mergeCell ref="D5:D6"/>
    <mergeCell ref="E5:E6"/>
    <mergeCell ref="F5:F6"/>
    <mergeCell ref="G5:G6"/>
  </mergeCells>
  <printOptions horizontalCentered="1" verticalCentered="1"/>
  <pageMargins left="0.78740157479861106" right="0.78740157479861106" top="1.3779527559" bottom="1.1811023621999999" header="0.39370078739861109" footer="0.39370078739861109"/>
  <pageSetup scale="6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"/>
  <sheetViews>
    <sheetView showGridLines="0" workbookViewId="0">
      <selection activeCell="B6" sqref="B6:B24"/>
    </sheetView>
  </sheetViews>
  <sheetFormatPr baseColWidth="10" defaultRowHeight="15" x14ac:dyDescent="0.25"/>
  <cols>
    <col min="1" max="1" width="70.7109375" customWidth="1"/>
    <col min="2" max="7" width="20.7109375" customWidth="1"/>
  </cols>
  <sheetData>
    <row r="1" spans="1:26" x14ac:dyDescent="0.25">
      <c r="A1" s="128" t="s">
        <v>0</v>
      </c>
      <c r="B1" s="129"/>
      <c r="C1" s="129"/>
      <c r="D1" s="129"/>
      <c r="E1" s="129"/>
      <c r="F1" s="129"/>
      <c r="G1" s="130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5">
      <c r="A2" s="131" t="s">
        <v>74</v>
      </c>
      <c r="B2" s="132"/>
      <c r="C2" s="132"/>
      <c r="D2" s="132"/>
      <c r="E2" s="132"/>
      <c r="F2" s="132"/>
      <c r="G2" s="13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5">
      <c r="A3" s="134" t="s">
        <v>61</v>
      </c>
      <c r="B3" s="135"/>
      <c r="C3" s="135"/>
      <c r="D3" s="135"/>
      <c r="E3" s="135"/>
      <c r="F3" s="135"/>
      <c r="G3" s="136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5">
      <c r="A4" s="7" t="s">
        <v>16</v>
      </c>
      <c r="B4" s="21">
        <v>2013</v>
      </c>
      <c r="C4" s="21">
        <v>2014</v>
      </c>
      <c r="D4" s="21">
        <v>2015</v>
      </c>
      <c r="E4" s="21">
        <v>2016</v>
      </c>
      <c r="F4" s="21">
        <v>2017</v>
      </c>
      <c r="G4" s="22">
        <v>2018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5">
      <c r="A5" s="23"/>
      <c r="B5" s="9"/>
      <c r="C5" s="9"/>
      <c r="D5" s="9"/>
      <c r="E5" s="9"/>
      <c r="F5" s="9"/>
      <c r="G5" s="10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25">
      <c r="A6" s="41" t="s">
        <v>75</v>
      </c>
      <c r="B6" s="42">
        <v>0</v>
      </c>
      <c r="C6" s="42">
        <v>12732958469.01</v>
      </c>
      <c r="D6" s="42">
        <v>13409230391.280001</v>
      </c>
      <c r="E6" s="42">
        <v>14778099515.200001</v>
      </c>
      <c r="F6" s="42">
        <v>16853009363.049999</v>
      </c>
      <c r="G6" s="42">
        <v>18764300030.700001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x14ac:dyDescent="0.25">
      <c r="A7" s="43"/>
      <c r="B7" s="44"/>
      <c r="C7" s="44"/>
      <c r="D7" s="44"/>
      <c r="E7" s="44"/>
      <c r="F7" s="44"/>
      <c r="G7" s="44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x14ac:dyDescent="0.25">
      <c r="A8" s="43" t="s">
        <v>76</v>
      </c>
      <c r="B8" s="44">
        <v>0</v>
      </c>
      <c r="C8" s="44">
        <v>1619867725.8</v>
      </c>
      <c r="D8" s="44">
        <v>1724952981.99</v>
      </c>
      <c r="E8" s="44">
        <v>1730407440.47</v>
      </c>
      <c r="F8" s="44">
        <v>1847773499.6500001</v>
      </c>
      <c r="G8" s="44">
        <v>1912884611.0999999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x14ac:dyDescent="0.25">
      <c r="A9" s="43" t="s">
        <v>77</v>
      </c>
      <c r="B9" s="44">
        <v>0</v>
      </c>
      <c r="C9" s="44">
        <v>0</v>
      </c>
      <c r="D9" s="44">
        <v>0</v>
      </c>
      <c r="E9" s="44">
        <v>0</v>
      </c>
      <c r="F9" s="44">
        <v>0</v>
      </c>
      <c r="G9" s="44">
        <v>0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x14ac:dyDescent="0.25">
      <c r="A10" s="43" t="s">
        <v>78</v>
      </c>
      <c r="B10" s="44">
        <v>0</v>
      </c>
      <c r="C10" s="44">
        <v>0</v>
      </c>
      <c r="D10" s="44">
        <v>0</v>
      </c>
      <c r="E10" s="44">
        <v>0</v>
      </c>
      <c r="F10" s="44">
        <v>0</v>
      </c>
      <c r="G10" s="44">
        <v>0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5">
      <c r="A11" s="43" t="s">
        <v>79</v>
      </c>
      <c r="B11" s="44">
        <v>0</v>
      </c>
      <c r="C11" s="44">
        <v>665768424.15999997</v>
      </c>
      <c r="D11" s="44">
        <v>689768965.11000001</v>
      </c>
      <c r="E11" s="44">
        <v>871109481.01999998</v>
      </c>
      <c r="F11" s="44">
        <v>1299332443.47</v>
      </c>
      <c r="G11" s="44">
        <v>1015702760.17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25">
      <c r="A12" s="43" t="s">
        <v>80</v>
      </c>
      <c r="B12" s="44">
        <v>0</v>
      </c>
      <c r="C12" s="44">
        <v>105060859.22</v>
      </c>
      <c r="D12" s="44">
        <v>110372249.67</v>
      </c>
      <c r="E12" s="44">
        <v>209336159.43000001</v>
      </c>
      <c r="F12" s="44">
        <v>435414737.86000001</v>
      </c>
      <c r="G12" s="44">
        <v>897114818.24000001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5">
      <c r="A13" s="43" t="s">
        <v>81</v>
      </c>
      <c r="B13" s="44">
        <v>0</v>
      </c>
      <c r="C13" s="44">
        <v>487493488.69</v>
      </c>
      <c r="D13" s="44">
        <v>432920836.5</v>
      </c>
      <c r="E13" s="44">
        <v>329531224.13</v>
      </c>
      <c r="F13" s="44">
        <v>490755789.86000001</v>
      </c>
      <c r="G13" s="44">
        <v>465767096.18000001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x14ac:dyDescent="0.25">
      <c r="A14" s="43" t="s">
        <v>82</v>
      </c>
      <c r="B14" s="44">
        <v>0</v>
      </c>
      <c r="C14" s="44">
        <v>0</v>
      </c>
      <c r="D14" s="44">
        <v>0</v>
      </c>
      <c r="E14" s="44">
        <v>0</v>
      </c>
      <c r="F14" s="44">
        <v>0</v>
      </c>
      <c r="G14" s="44">
        <v>0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25">
      <c r="A15" s="43" t="s">
        <v>83</v>
      </c>
      <c r="B15" s="44">
        <v>0</v>
      </c>
      <c r="C15" s="44">
        <v>9710842612.1399994</v>
      </c>
      <c r="D15" s="44">
        <v>10284495067.01</v>
      </c>
      <c r="E15" s="44">
        <v>11435241715.030001</v>
      </c>
      <c r="F15" s="44">
        <v>12555263502.209999</v>
      </c>
      <c r="G15" s="44">
        <v>14237073292.01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25">
      <c r="A16" s="43" t="s">
        <v>84</v>
      </c>
      <c r="B16" s="44">
        <v>0</v>
      </c>
      <c r="C16" s="44">
        <v>143925359</v>
      </c>
      <c r="D16" s="44">
        <v>166720291</v>
      </c>
      <c r="E16" s="44">
        <v>202473495.12</v>
      </c>
      <c r="F16" s="44">
        <v>224469390</v>
      </c>
      <c r="G16" s="44">
        <v>235757453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25">
      <c r="A17" s="43" t="s">
        <v>85</v>
      </c>
      <c r="B17" s="44">
        <v>0</v>
      </c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25">
      <c r="A18" s="43" t="s">
        <v>86</v>
      </c>
      <c r="B18" s="44">
        <v>0</v>
      </c>
      <c r="C18" s="44">
        <v>0</v>
      </c>
      <c r="D18" s="44">
        <v>0</v>
      </c>
      <c r="E18" s="44">
        <v>0</v>
      </c>
      <c r="F18" s="44">
        <v>0</v>
      </c>
      <c r="G18" s="44">
        <v>0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25">
      <c r="A19" s="43" t="s">
        <v>87</v>
      </c>
      <c r="B19" s="44">
        <v>0</v>
      </c>
      <c r="C19" s="44">
        <v>0</v>
      </c>
      <c r="D19" s="44">
        <v>0</v>
      </c>
      <c r="E19" s="44">
        <v>0</v>
      </c>
      <c r="F19" s="44">
        <v>0</v>
      </c>
      <c r="G19" s="44">
        <v>0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x14ac:dyDescent="0.25">
      <c r="A20" s="45" t="s">
        <v>88</v>
      </c>
      <c r="B20" s="46">
        <v>0</v>
      </c>
      <c r="C20" s="46">
        <v>18171836315.790001</v>
      </c>
      <c r="D20" s="46">
        <v>19553589557.540001</v>
      </c>
      <c r="E20" s="46">
        <v>19722731745.540001</v>
      </c>
      <c r="F20" s="46">
        <v>20520237193.400002</v>
      </c>
      <c r="G20" s="46">
        <v>20128513941.16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x14ac:dyDescent="0.25">
      <c r="A21" s="43" t="s">
        <v>89</v>
      </c>
      <c r="B21" s="44">
        <v>0</v>
      </c>
      <c r="C21" s="44">
        <v>11019197883.719999</v>
      </c>
      <c r="D21" s="44">
        <v>10770581127.18</v>
      </c>
      <c r="E21" s="44">
        <v>11168380800.870001</v>
      </c>
      <c r="F21" s="44">
        <v>11883112873</v>
      </c>
      <c r="G21" s="44">
        <v>12683033807.540001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x14ac:dyDescent="0.25">
      <c r="A22" s="43" t="s">
        <v>90</v>
      </c>
      <c r="B22" s="44">
        <v>0</v>
      </c>
      <c r="C22" s="44">
        <v>5601965239.0699997</v>
      </c>
      <c r="D22" s="44">
        <v>7085135995.3599997</v>
      </c>
      <c r="E22" s="44">
        <v>6770661701.6700001</v>
      </c>
      <c r="F22" s="44">
        <v>6741599374.3999996</v>
      </c>
      <c r="G22" s="44">
        <v>5530369286.6199999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x14ac:dyDescent="0.25">
      <c r="A23" s="43" t="s">
        <v>91</v>
      </c>
      <c r="B23" s="44">
        <v>0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30" x14ac:dyDescent="0.25">
      <c r="A24" s="43" t="s">
        <v>663</v>
      </c>
      <c r="B24" s="44">
        <v>0</v>
      </c>
      <c r="C24" s="44">
        <v>1550673193</v>
      </c>
      <c r="D24" s="44">
        <v>1697872435</v>
      </c>
      <c r="E24" s="44">
        <v>1783689243</v>
      </c>
      <c r="F24" s="44">
        <v>1895524946</v>
      </c>
      <c r="G24" s="44">
        <v>1915110847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x14ac:dyDescent="0.25">
      <c r="A25" s="43" t="s">
        <v>92</v>
      </c>
      <c r="B25" s="44">
        <v>0</v>
      </c>
      <c r="C25" s="44">
        <v>0</v>
      </c>
      <c r="D25" s="44">
        <v>0</v>
      </c>
      <c r="E25" s="44">
        <v>0</v>
      </c>
      <c r="F25" s="44">
        <v>0</v>
      </c>
      <c r="G25" s="44">
        <v>0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x14ac:dyDescent="0.25">
      <c r="A26" s="45" t="s">
        <v>93</v>
      </c>
      <c r="B26" s="46">
        <v>0</v>
      </c>
      <c r="C26" s="46">
        <v>400000000</v>
      </c>
      <c r="D26" s="46">
        <v>1286169773.6800001</v>
      </c>
      <c r="E26" s="46">
        <v>880113620.36000001</v>
      </c>
      <c r="F26" s="46">
        <v>2187200000</v>
      </c>
      <c r="G26" s="46">
        <v>0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x14ac:dyDescent="0.25">
      <c r="A27" s="43" t="s">
        <v>94</v>
      </c>
      <c r="B27" s="44">
        <v>0</v>
      </c>
      <c r="C27" s="44">
        <v>400000000</v>
      </c>
      <c r="D27" s="44">
        <v>1286169773.6800001</v>
      </c>
      <c r="E27" s="44">
        <v>880113620.36000001</v>
      </c>
      <c r="F27" s="44">
        <v>2187200000</v>
      </c>
      <c r="G27" s="44">
        <v>0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x14ac:dyDescent="0.25">
      <c r="A28" s="45" t="s">
        <v>95</v>
      </c>
      <c r="B28" s="46">
        <v>0</v>
      </c>
      <c r="C28" s="46">
        <v>31304794784.799999</v>
      </c>
      <c r="D28" s="46">
        <v>34248989722.5</v>
      </c>
      <c r="E28" s="46">
        <v>35380944881.099998</v>
      </c>
      <c r="F28" s="46">
        <v>39560446556.449997</v>
      </c>
      <c r="G28" s="46">
        <v>38892813971.860001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x14ac:dyDescent="0.25">
      <c r="A29" s="45" t="s">
        <v>669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30" x14ac:dyDescent="0.25">
      <c r="A30" s="43" t="s">
        <v>668</v>
      </c>
      <c r="B30" s="44">
        <v>0</v>
      </c>
      <c r="C30" s="44">
        <v>0</v>
      </c>
      <c r="D30" s="44">
        <v>0</v>
      </c>
      <c r="E30" s="44">
        <v>0</v>
      </c>
      <c r="F30" s="44">
        <v>0</v>
      </c>
      <c r="G30" s="44">
        <v>0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30" x14ac:dyDescent="0.25">
      <c r="A31" s="43" t="s">
        <v>667</v>
      </c>
      <c r="B31" s="44">
        <v>0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x14ac:dyDescent="0.25">
      <c r="A32" s="48" t="s">
        <v>670</v>
      </c>
      <c r="B32" s="49">
        <v>0</v>
      </c>
      <c r="C32" s="49">
        <v>0</v>
      </c>
      <c r="D32" s="49">
        <v>0</v>
      </c>
      <c r="E32" s="49">
        <v>0</v>
      </c>
      <c r="F32" s="49">
        <v>0</v>
      </c>
      <c r="G32" s="49">
        <v>0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25">
      <c r="A33" s="3"/>
      <c r="B33" s="5"/>
      <c r="C33" s="5"/>
      <c r="D33" s="5"/>
      <c r="E33" s="5"/>
      <c r="F33" s="5"/>
      <c r="G33" s="5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25">
      <c r="A34" s="3"/>
      <c r="B34" s="5"/>
      <c r="C34" s="5"/>
      <c r="D34" s="5"/>
      <c r="E34" s="5"/>
      <c r="F34" s="5"/>
      <c r="G34" s="5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</sheetData>
  <mergeCells count="3">
    <mergeCell ref="A1:G1"/>
    <mergeCell ref="A2:G2"/>
    <mergeCell ref="A3:G3"/>
  </mergeCells>
  <printOptions horizontalCentered="1" verticalCentered="1"/>
  <pageMargins left="0.78740157479861106" right="0.78740157479861106" top="1.3779527559" bottom="1.1811023621999999" header="0.39370078739861109" footer="0.39370078739861109"/>
  <pageSetup scale="61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"/>
  <sheetViews>
    <sheetView showGridLines="0" workbookViewId="0">
      <selection activeCell="J20" sqref="J20"/>
    </sheetView>
  </sheetViews>
  <sheetFormatPr baseColWidth="10" defaultRowHeight="15" x14ac:dyDescent="0.25"/>
  <cols>
    <col min="1" max="1" width="70.7109375" customWidth="1"/>
    <col min="2" max="7" width="20.7109375" customWidth="1"/>
  </cols>
  <sheetData>
    <row r="1" spans="1:26" x14ac:dyDescent="0.25">
      <c r="A1" s="128" t="s">
        <v>0</v>
      </c>
      <c r="B1" s="129"/>
      <c r="C1" s="129"/>
      <c r="D1" s="129"/>
      <c r="E1" s="129"/>
      <c r="F1" s="129"/>
      <c r="G1" s="130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5">
      <c r="A2" s="131" t="s">
        <v>60</v>
      </c>
      <c r="B2" s="132"/>
      <c r="C2" s="132"/>
      <c r="D2" s="132"/>
      <c r="E2" s="132"/>
      <c r="F2" s="132"/>
      <c r="G2" s="13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5">
      <c r="A3" s="134" t="s">
        <v>61</v>
      </c>
      <c r="B3" s="135"/>
      <c r="C3" s="135"/>
      <c r="D3" s="135"/>
      <c r="E3" s="135"/>
      <c r="F3" s="135"/>
      <c r="G3" s="136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5">
      <c r="A4" s="25" t="s">
        <v>16</v>
      </c>
      <c r="B4" s="25">
        <v>2013</v>
      </c>
      <c r="C4" s="25">
        <v>2014</v>
      </c>
      <c r="D4" s="25">
        <v>2015</v>
      </c>
      <c r="E4" s="25">
        <v>2016</v>
      </c>
      <c r="F4" s="25">
        <v>2017</v>
      </c>
      <c r="G4" s="26">
        <v>2018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5">
      <c r="A5" s="43"/>
      <c r="B5" s="29"/>
      <c r="C5" s="29"/>
      <c r="D5" s="29"/>
      <c r="E5" s="29"/>
      <c r="F5" s="29"/>
      <c r="G5" s="29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25">
      <c r="A6" s="45" t="s">
        <v>62</v>
      </c>
      <c r="B6" s="91">
        <v>13468309821</v>
      </c>
      <c r="C6" s="91">
        <v>14505996736</v>
      </c>
      <c r="D6" s="87">
        <v>14536508867</v>
      </c>
      <c r="E6" s="91">
        <v>15900560516</v>
      </c>
      <c r="F6" s="91">
        <v>18422813673</v>
      </c>
      <c r="G6" s="91">
        <v>22933182782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x14ac:dyDescent="0.25">
      <c r="A7" s="43"/>
      <c r="B7" s="88"/>
      <c r="C7" s="88"/>
      <c r="D7" s="88"/>
      <c r="E7" s="88"/>
      <c r="F7" s="88"/>
      <c r="G7" s="88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x14ac:dyDescent="0.25">
      <c r="A8" s="43" t="s">
        <v>63</v>
      </c>
      <c r="B8" s="89">
        <v>3338648311</v>
      </c>
      <c r="C8" s="89">
        <v>3559396011</v>
      </c>
      <c r="D8" s="89">
        <v>3842862350</v>
      </c>
      <c r="E8" s="89">
        <v>4533646793</v>
      </c>
      <c r="F8" s="89">
        <v>4085113125</v>
      </c>
      <c r="G8" s="89">
        <v>5786696186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x14ac:dyDescent="0.25">
      <c r="A9" s="43" t="s">
        <v>64</v>
      </c>
      <c r="B9" s="89">
        <v>458587661</v>
      </c>
      <c r="C9" s="89">
        <v>534711149</v>
      </c>
      <c r="D9" s="89">
        <v>576257306</v>
      </c>
      <c r="E9" s="89">
        <v>522517794</v>
      </c>
      <c r="F9" s="89">
        <v>842900357</v>
      </c>
      <c r="G9" s="89">
        <v>1217430611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x14ac:dyDescent="0.25">
      <c r="A10" s="43" t="s">
        <v>65</v>
      </c>
      <c r="B10" s="89">
        <v>1082081043</v>
      </c>
      <c r="C10" s="89">
        <v>1414846300</v>
      </c>
      <c r="D10" s="89">
        <v>1446776887</v>
      </c>
      <c r="E10" s="89">
        <v>1504193154</v>
      </c>
      <c r="F10" s="89">
        <v>2036382144</v>
      </c>
      <c r="G10" s="89">
        <v>2361348665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5">
      <c r="A11" s="43" t="s">
        <v>66</v>
      </c>
      <c r="B11" s="89">
        <v>5417302629</v>
      </c>
      <c r="C11" s="89">
        <v>5848391499</v>
      </c>
      <c r="D11" s="89">
        <v>5493061677</v>
      </c>
      <c r="E11" s="89">
        <v>6092837438</v>
      </c>
      <c r="F11" s="89">
        <v>7879460009</v>
      </c>
      <c r="G11" s="89">
        <v>9541777155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25">
      <c r="A12" s="43" t="s">
        <v>67</v>
      </c>
      <c r="B12" s="89">
        <v>119619772</v>
      </c>
      <c r="C12" s="89">
        <v>224857042</v>
      </c>
      <c r="D12" s="89">
        <v>176800763</v>
      </c>
      <c r="E12" s="89">
        <v>152479965</v>
      </c>
      <c r="F12" s="89">
        <v>95721868</v>
      </c>
      <c r="G12" s="89">
        <v>80307243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5">
      <c r="A13" s="43" t="s">
        <v>68</v>
      </c>
      <c r="B13" s="89">
        <v>139490818</v>
      </c>
      <c r="C13" s="89">
        <v>106676390</v>
      </c>
      <c r="D13" s="89">
        <v>12118148</v>
      </c>
      <c r="E13" s="89">
        <v>1066600</v>
      </c>
      <c r="F13" s="89">
        <v>195018423</v>
      </c>
      <c r="G13" s="89">
        <v>189646467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x14ac:dyDescent="0.25">
      <c r="A14" s="43" t="s">
        <v>69</v>
      </c>
      <c r="B14" s="89">
        <v>10057866</v>
      </c>
      <c r="C14" s="89">
        <v>11359375</v>
      </c>
      <c r="D14" s="89">
        <v>18210000</v>
      </c>
      <c r="E14" s="89">
        <v>55122128</v>
      </c>
      <c r="F14" s="89">
        <v>16546510</v>
      </c>
      <c r="G14" s="89">
        <v>9445609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25">
      <c r="A15" s="43" t="s">
        <v>70</v>
      </c>
      <c r="B15" s="89">
        <v>2533655335</v>
      </c>
      <c r="C15" s="89">
        <v>2690569237</v>
      </c>
      <c r="D15" s="89">
        <v>2645408175</v>
      </c>
      <c r="E15" s="89">
        <v>3005026487</v>
      </c>
      <c r="F15" s="89">
        <v>3113998721</v>
      </c>
      <c r="G15" s="89">
        <v>3452092175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25">
      <c r="A16" s="43" t="s">
        <v>71</v>
      </c>
      <c r="B16" s="89">
        <v>368866386</v>
      </c>
      <c r="C16" s="89">
        <v>115189734</v>
      </c>
      <c r="D16" s="89">
        <v>325013561</v>
      </c>
      <c r="E16" s="89">
        <v>33670158</v>
      </c>
      <c r="F16" s="89">
        <v>157672516</v>
      </c>
      <c r="G16" s="89">
        <v>294438670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25">
      <c r="A17" s="45" t="s">
        <v>72</v>
      </c>
      <c r="B17" s="87">
        <v>16605440147</v>
      </c>
      <c r="C17" s="87">
        <v>16850821001</v>
      </c>
      <c r="D17" s="87">
        <v>20011726603</v>
      </c>
      <c r="E17" s="87">
        <v>20008721113</v>
      </c>
      <c r="F17" s="87">
        <v>20534493053</v>
      </c>
      <c r="G17" s="87">
        <v>18543500759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25">
      <c r="A18" s="43" t="s">
        <v>63</v>
      </c>
      <c r="B18" s="89">
        <v>5187272633</v>
      </c>
      <c r="C18" s="89">
        <v>5530249309</v>
      </c>
      <c r="D18" s="89">
        <v>5908642759</v>
      </c>
      <c r="E18" s="89">
        <v>5988068181</v>
      </c>
      <c r="F18" s="89">
        <v>7249694493</v>
      </c>
      <c r="G18" s="89">
        <v>4576921521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25">
      <c r="A19" s="43" t="s">
        <v>64</v>
      </c>
      <c r="B19" s="89">
        <v>158948359</v>
      </c>
      <c r="C19" s="89">
        <v>185333071</v>
      </c>
      <c r="D19" s="89">
        <v>214817531</v>
      </c>
      <c r="E19" s="89">
        <v>255624065</v>
      </c>
      <c r="F19" s="89">
        <v>181790209</v>
      </c>
      <c r="G19" s="89">
        <v>119772332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x14ac:dyDescent="0.25">
      <c r="A20" s="43" t="s">
        <v>65</v>
      </c>
      <c r="B20" s="89">
        <v>452169088</v>
      </c>
      <c r="C20" s="89">
        <v>591221669</v>
      </c>
      <c r="D20" s="89">
        <v>618487264</v>
      </c>
      <c r="E20" s="89">
        <v>792839877</v>
      </c>
      <c r="F20" s="89">
        <v>842523997</v>
      </c>
      <c r="G20" s="89">
        <v>459339746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x14ac:dyDescent="0.25">
      <c r="A21" s="43" t="s">
        <v>66</v>
      </c>
      <c r="B21" s="89">
        <v>6911405088</v>
      </c>
      <c r="C21" s="89">
        <v>7461389096</v>
      </c>
      <c r="D21" s="89">
        <v>9303974814</v>
      </c>
      <c r="E21" s="89">
        <v>9796860051</v>
      </c>
      <c r="F21" s="89">
        <v>8563866699</v>
      </c>
      <c r="G21" s="89">
        <v>10103284847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x14ac:dyDescent="0.25">
      <c r="A22" s="43" t="s">
        <v>67</v>
      </c>
      <c r="B22" s="89">
        <v>111904948</v>
      </c>
      <c r="C22" s="89">
        <v>210354988</v>
      </c>
      <c r="D22" s="89">
        <v>323106539</v>
      </c>
      <c r="E22" s="89">
        <v>83296866</v>
      </c>
      <c r="F22" s="89">
        <v>62743036</v>
      </c>
      <c r="G22" s="89">
        <v>76891270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x14ac:dyDescent="0.25">
      <c r="A23" s="43" t="s">
        <v>68</v>
      </c>
      <c r="B23" s="89">
        <v>380946834</v>
      </c>
      <c r="C23" s="89">
        <v>291331241</v>
      </c>
      <c r="D23" s="89">
        <v>158803961</v>
      </c>
      <c r="E23" s="89">
        <v>148726460</v>
      </c>
      <c r="F23" s="89">
        <v>194989767</v>
      </c>
      <c r="G23" s="89">
        <v>175531674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x14ac:dyDescent="0.25">
      <c r="A24" s="43" t="s">
        <v>69</v>
      </c>
      <c r="B24" s="89">
        <v>2868895</v>
      </c>
      <c r="C24" s="89">
        <v>3240135</v>
      </c>
      <c r="D24" s="89">
        <v>144000000</v>
      </c>
      <c r="E24" s="90" t="s">
        <v>676</v>
      </c>
      <c r="F24" s="90" t="s">
        <v>677</v>
      </c>
      <c r="G24" s="90" t="s">
        <v>678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x14ac:dyDescent="0.25">
      <c r="A25" s="43" t="s">
        <v>70</v>
      </c>
      <c r="B25" s="89">
        <v>2022235601</v>
      </c>
      <c r="C25" s="89">
        <v>2147476344</v>
      </c>
      <c r="D25" s="89">
        <v>2236565529</v>
      </c>
      <c r="E25" s="89">
        <v>2341580015</v>
      </c>
      <c r="F25" s="89">
        <v>2553582250</v>
      </c>
      <c r="G25" s="89">
        <v>2630574233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x14ac:dyDescent="0.25">
      <c r="A26" s="43" t="s">
        <v>71</v>
      </c>
      <c r="B26" s="89">
        <v>1377688702</v>
      </c>
      <c r="C26" s="89">
        <v>430225148</v>
      </c>
      <c r="D26" s="89">
        <v>1103328206</v>
      </c>
      <c r="E26" s="89">
        <v>601725599</v>
      </c>
      <c r="F26" s="89">
        <v>885302603</v>
      </c>
      <c r="G26" s="89">
        <v>401185137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x14ac:dyDescent="0.25">
      <c r="A27" s="48" t="s">
        <v>73</v>
      </c>
      <c r="B27" s="92">
        <v>30073749969</v>
      </c>
      <c r="C27" s="92">
        <v>31356817737</v>
      </c>
      <c r="D27" s="92">
        <v>34548235470</v>
      </c>
      <c r="E27" s="92">
        <v>35909281629</v>
      </c>
      <c r="F27" s="92">
        <v>38957306727</v>
      </c>
      <c r="G27" s="92">
        <v>41476683541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x14ac:dyDescent="0.25">
      <c r="A28" s="3"/>
      <c r="B28" s="5"/>
      <c r="C28" s="5"/>
      <c r="D28" s="5"/>
      <c r="E28" s="5"/>
      <c r="F28" s="5"/>
      <c r="G28" s="5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</sheetData>
  <mergeCells count="3">
    <mergeCell ref="A1:G1"/>
    <mergeCell ref="A2:G2"/>
    <mergeCell ref="A3:G3"/>
  </mergeCells>
  <printOptions horizontalCentered="1" verticalCentered="1"/>
  <pageMargins left="0.78740157479861106" right="0.78740157479861106" top="1.3779527559" bottom="1.1811023621999999" header="0.39370078739861109" footer="0.39370078739861109"/>
  <pageSetup scale="61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"/>
  <sheetViews>
    <sheetView showGridLines="0" workbookViewId="0">
      <selection activeCell="E16" sqref="E16"/>
    </sheetView>
  </sheetViews>
  <sheetFormatPr baseColWidth="10" defaultRowHeight="15" x14ac:dyDescent="0.25"/>
  <cols>
    <col min="1" max="1" width="70.7109375" customWidth="1"/>
    <col min="2" max="2" width="23.85546875" customWidth="1"/>
    <col min="3" max="3" width="19.85546875" customWidth="1"/>
    <col min="4" max="4" width="19.42578125" customWidth="1"/>
    <col min="5" max="6" width="20.7109375" customWidth="1"/>
  </cols>
  <sheetData>
    <row r="1" spans="1:26" x14ac:dyDescent="0.25">
      <c r="A1" s="128" t="s">
        <v>0</v>
      </c>
      <c r="B1" s="129"/>
      <c r="C1" s="129"/>
      <c r="D1" s="129"/>
      <c r="E1" s="129"/>
      <c r="F1" s="130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5">
      <c r="A2" s="134" t="s">
        <v>15</v>
      </c>
      <c r="B2" s="135"/>
      <c r="C2" s="135"/>
      <c r="D2" s="135"/>
      <c r="E2" s="135"/>
      <c r="F2" s="136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9.950000000000003" customHeight="1" x14ac:dyDescent="0.25">
      <c r="A3" s="25" t="s">
        <v>16</v>
      </c>
      <c r="B3" s="26" t="s">
        <v>17</v>
      </c>
      <c r="C3" s="25" t="s">
        <v>18</v>
      </c>
      <c r="D3" s="25" t="s">
        <v>19</v>
      </c>
      <c r="E3" s="25" t="s">
        <v>20</v>
      </c>
      <c r="F3" s="26" t="s">
        <v>21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5">
      <c r="A4" s="28"/>
      <c r="B4" s="28"/>
      <c r="C4" s="28"/>
      <c r="D4" s="28"/>
      <c r="E4" s="28"/>
      <c r="F4" s="28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5">
      <c r="A5" s="45" t="s">
        <v>22</v>
      </c>
      <c r="B5" s="46">
        <v>0</v>
      </c>
      <c r="C5" s="46">
        <v>0</v>
      </c>
      <c r="D5" s="46">
        <v>0</v>
      </c>
      <c r="E5" s="46">
        <v>0</v>
      </c>
      <c r="F5" s="46">
        <v>0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25">
      <c r="A6" s="43"/>
      <c r="B6" s="44"/>
      <c r="C6" s="44"/>
      <c r="D6" s="44"/>
      <c r="E6" s="44"/>
      <c r="F6" s="44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30" x14ac:dyDescent="0.25">
      <c r="A7" s="43" t="s">
        <v>672</v>
      </c>
      <c r="B7" s="44">
        <v>0</v>
      </c>
      <c r="C7" s="44">
        <v>0</v>
      </c>
      <c r="D7" s="44">
        <v>0</v>
      </c>
      <c r="E7" s="44">
        <v>0</v>
      </c>
      <c r="F7" s="44">
        <v>0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x14ac:dyDescent="0.25">
      <c r="A8" s="43" t="s">
        <v>23</v>
      </c>
      <c r="B8" s="44">
        <v>0</v>
      </c>
      <c r="C8" s="44">
        <v>0</v>
      </c>
      <c r="D8" s="44">
        <v>0</v>
      </c>
      <c r="E8" s="44">
        <v>0</v>
      </c>
      <c r="F8" s="44">
        <v>0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x14ac:dyDescent="0.25">
      <c r="A9" s="45" t="s">
        <v>24</v>
      </c>
      <c r="B9" s="46">
        <v>0</v>
      </c>
      <c r="C9" s="46">
        <v>0</v>
      </c>
      <c r="D9" s="46">
        <v>0</v>
      </c>
      <c r="E9" s="46">
        <v>0</v>
      </c>
      <c r="F9" s="46">
        <v>0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x14ac:dyDescent="0.25">
      <c r="A10" s="45" t="s">
        <v>25</v>
      </c>
      <c r="B10" s="74">
        <v>32268</v>
      </c>
      <c r="C10" s="74">
        <v>32268</v>
      </c>
      <c r="D10" s="74">
        <v>32268</v>
      </c>
      <c r="E10" s="74">
        <v>32268</v>
      </c>
      <c r="F10" s="74">
        <v>32268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5">
      <c r="A11" s="43" t="s">
        <v>26</v>
      </c>
      <c r="B11" s="75">
        <v>95</v>
      </c>
      <c r="C11" s="75">
        <v>95</v>
      </c>
      <c r="D11" s="75">
        <v>95</v>
      </c>
      <c r="E11" s="75">
        <v>95</v>
      </c>
      <c r="F11" s="75">
        <v>95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25">
      <c r="A12" s="43" t="s">
        <v>27</v>
      </c>
      <c r="B12" s="75">
        <v>16</v>
      </c>
      <c r="C12" s="75">
        <v>16</v>
      </c>
      <c r="D12" s="75">
        <v>16</v>
      </c>
      <c r="E12" s="75">
        <v>16</v>
      </c>
      <c r="F12" s="75">
        <v>16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5">
      <c r="A13" s="43" t="s">
        <v>28</v>
      </c>
      <c r="B13" s="76">
        <v>43.44</v>
      </c>
      <c r="C13" s="76">
        <v>43.44</v>
      </c>
      <c r="D13" s="76">
        <v>43.44</v>
      </c>
      <c r="E13" s="76">
        <v>43.44</v>
      </c>
      <c r="F13" s="76">
        <v>43.44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x14ac:dyDescent="0.25">
      <c r="A14" s="45" t="s">
        <v>29</v>
      </c>
      <c r="B14" s="74">
        <v>4878</v>
      </c>
      <c r="C14" s="74">
        <v>4878</v>
      </c>
      <c r="D14" s="74"/>
      <c r="E14" s="74"/>
      <c r="F14" s="74">
        <v>4878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25">
      <c r="A15" s="43" t="s">
        <v>26</v>
      </c>
      <c r="B15" s="75">
        <v>90</v>
      </c>
      <c r="C15" s="75">
        <v>90</v>
      </c>
      <c r="D15" s="75"/>
      <c r="E15" s="75"/>
      <c r="F15" s="75">
        <v>90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25">
      <c r="A16" s="43" t="s">
        <v>27</v>
      </c>
      <c r="B16" s="75">
        <v>18</v>
      </c>
      <c r="C16" s="75">
        <v>18</v>
      </c>
      <c r="D16" s="75"/>
      <c r="E16" s="75"/>
      <c r="F16" s="75">
        <v>18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25">
      <c r="A17" s="43" t="s">
        <v>28</v>
      </c>
      <c r="B17" s="76">
        <v>62.87</v>
      </c>
      <c r="C17" s="76">
        <v>62.87</v>
      </c>
      <c r="D17" s="76"/>
      <c r="E17" s="76"/>
      <c r="F17" s="76">
        <v>62.87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25">
      <c r="A18" s="43" t="s">
        <v>30</v>
      </c>
      <c r="B18" s="75">
        <v>37146</v>
      </c>
      <c r="C18" s="75">
        <v>37146</v>
      </c>
      <c r="D18" s="75">
        <v>32268</v>
      </c>
      <c r="E18" s="75">
        <v>32268</v>
      </c>
      <c r="F18" s="75">
        <v>37146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25">
      <c r="A19" s="43" t="s">
        <v>31</v>
      </c>
      <c r="B19" s="76">
        <v>13.04</v>
      </c>
      <c r="C19" s="76">
        <v>13.04</v>
      </c>
      <c r="D19" s="76">
        <v>13.04</v>
      </c>
      <c r="E19" s="76">
        <v>13.04</v>
      </c>
      <c r="F19" s="76">
        <v>13.04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x14ac:dyDescent="0.25">
      <c r="A20" s="43" t="s">
        <v>32</v>
      </c>
      <c r="B20" s="76">
        <v>0.06</v>
      </c>
      <c r="C20" s="76">
        <v>0.02</v>
      </c>
      <c r="D20" s="76"/>
      <c r="E20" s="76">
        <v>0</v>
      </c>
      <c r="F20" s="76">
        <v>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x14ac:dyDescent="0.25">
      <c r="A21" s="43" t="s">
        <v>33</v>
      </c>
      <c r="B21" s="76">
        <v>7.0000000000000007E-2</v>
      </c>
      <c r="C21" s="76">
        <v>0.06</v>
      </c>
      <c r="D21" s="76">
        <v>7.4999999999999997E-3</v>
      </c>
      <c r="E21" s="76">
        <v>0</v>
      </c>
      <c r="F21" s="76">
        <v>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x14ac:dyDescent="0.25">
      <c r="A22" s="43" t="s">
        <v>34</v>
      </c>
      <c r="B22" s="76"/>
      <c r="C22" s="76"/>
      <c r="D22" s="76"/>
      <c r="E22" s="76"/>
      <c r="F22" s="76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x14ac:dyDescent="0.25">
      <c r="A23" s="43" t="s">
        <v>35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x14ac:dyDescent="0.25">
      <c r="A24" s="43" t="s">
        <v>36</v>
      </c>
      <c r="B24" s="76"/>
      <c r="C24" s="76"/>
      <c r="D24" s="76"/>
      <c r="E24" s="76"/>
      <c r="F24" s="76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x14ac:dyDescent="0.25">
      <c r="A25" s="43" t="s">
        <v>37</v>
      </c>
      <c r="B25" s="76"/>
      <c r="C25" s="76"/>
      <c r="D25" s="76"/>
      <c r="E25" s="76"/>
      <c r="F25" s="76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x14ac:dyDescent="0.25">
      <c r="A26" s="45" t="s">
        <v>38</v>
      </c>
      <c r="B26" s="46"/>
      <c r="C26" s="46"/>
      <c r="D26" s="46"/>
      <c r="E26" s="46"/>
      <c r="F26" s="46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x14ac:dyDescent="0.25">
      <c r="A27" s="43" t="s">
        <v>39</v>
      </c>
      <c r="B27" s="44"/>
      <c r="C27" s="44"/>
      <c r="D27" s="44"/>
      <c r="E27" s="44"/>
      <c r="F27" s="44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x14ac:dyDescent="0.25">
      <c r="A28" s="45" t="s">
        <v>40</v>
      </c>
      <c r="B28" s="46"/>
      <c r="C28" s="46"/>
      <c r="D28" s="46"/>
      <c r="E28" s="46"/>
      <c r="F28" s="46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x14ac:dyDescent="0.25">
      <c r="A29" s="43" t="s">
        <v>25</v>
      </c>
      <c r="B29" s="93">
        <v>4363846141.1999998</v>
      </c>
      <c r="C29" s="93"/>
      <c r="D29" s="93"/>
      <c r="E29" s="93"/>
      <c r="F29" s="93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x14ac:dyDescent="0.25">
      <c r="A30" s="43" t="s">
        <v>29</v>
      </c>
      <c r="B30" s="93">
        <v>518702364.19</v>
      </c>
      <c r="C30" s="93"/>
      <c r="D30" s="93"/>
      <c r="E30" s="93"/>
      <c r="F30" s="93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x14ac:dyDescent="0.25">
      <c r="A31" s="43" t="s">
        <v>41</v>
      </c>
      <c r="B31" s="93"/>
      <c r="C31" s="93"/>
      <c r="D31" s="93"/>
      <c r="E31" s="93"/>
      <c r="F31" s="93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x14ac:dyDescent="0.25">
      <c r="A32" s="45" t="s">
        <v>42</v>
      </c>
      <c r="B32" s="94"/>
      <c r="C32" s="94"/>
      <c r="D32" s="94"/>
      <c r="E32" s="94"/>
      <c r="F32" s="94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25">
      <c r="A33" s="43" t="s">
        <v>43</v>
      </c>
      <c r="B33" s="93">
        <v>25187.4</v>
      </c>
      <c r="C33" s="93"/>
      <c r="D33" s="93">
        <v>25187.4</v>
      </c>
      <c r="E33" s="93">
        <v>25187.4</v>
      </c>
      <c r="F33" s="93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25">
      <c r="A34" s="43" t="s">
        <v>44</v>
      </c>
      <c r="B34" s="93">
        <v>525.21</v>
      </c>
      <c r="C34" s="93"/>
      <c r="D34" s="93">
        <v>525.21</v>
      </c>
      <c r="E34" s="93">
        <v>525.21</v>
      </c>
      <c r="F34" s="93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x14ac:dyDescent="0.25">
      <c r="A35" s="43" t="s">
        <v>45</v>
      </c>
      <c r="B35" s="93">
        <v>8861.25</v>
      </c>
      <c r="C35" s="93"/>
      <c r="D35" s="93">
        <v>8861.25</v>
      </c>
      <c r="E35" s="93">
        <v>8861.25</v>
      </c>
      <c r="F35" s="93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x14ac:dyDescent="0.25">
      <c r="A36" s="43" t="s">
        <v>671</v>
      </c>
      <c r="B36" s="93">
        <v>4256259813.3499999</v>
      </c>
      <c r="C36" s="93"/>
      <c r="D36" s="93"/>
      <c r="E36" s="93"/>
      <c r="F36" s="93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x14ac:dyDescent="0.25">
      <c r="A37" s="45" t="s">
        <v>46</v>
      </c>
      <c r="B37" s="94"/>
      <c r="C37" s="94"/>
      <c r="D37" s="94"/>
      <c r="E37" s="94"/>
      <c r="F37" s="94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x14ac:dyDescent="0.25">
      <c r="A38" s="43" t="s">
        <v>47</v>
      </c>
      <c r="B38" s="93">
        <v>12255353488.84</v>
      </c>
      <c r="C38" s="93"/>
      <c r="D38" s="93"/>
      <c r="E38" s="93"/>
      <c r="F38" s="93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x14ac:dyDescent="0.25">
      <c r="A39" s="43" t="s">
        <v>48</v>
      </c>
      <c r="B39" s="93">
        <v>81219163038.080002</v>
      </c>
      <c r="C39" s="93"/>
      <c r="D39" s="93"/>
      <c r="E39" s="93"/>
      <c r="F39" s="93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x14ac:dyDescent="0.25">
      <c r="A40" s="43" t="s">
        <v>49</v>
      </c>
      <c r="B40" s="93">
        <v>234402453093.38</v>
      </c>
      <c r="C40" s="93"/>
      <c r="D40" s="93"/>
      <c r="E40" s="93"/>
      <c r="F40" s="93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30" x14ac:dyDescent="0.25">
      <c r="A41" s="45" t="s">
        <v>50</v>
      </c>
      <c r="B41" s="94"/>
      <c r="C41" s="94"/>
      <c r="D41" s="94"/>
      <c r="E41" s="94"/>
      <c r="F41" s="94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x14ac:dyDescent="0.25">
      <c r="A42" s="43" t="s">
        <v>48</v>
      </c>
      <c r="B42" s="93">
        <v>7381364549.6199999</v>
      </c>
      <c r="C42" s="93">
        <v>3406783638.29</v>
      </c>
      <c r="D42" s="93">
        <v>425847954.79000002</v>
      </c>
      <c r="E42" s="93"/>
      <c r="F42" s="93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x14ac:dyDescent="0.25">
      <c r="A43" s="43" t="s">
        <v>49</v>
      </c>
      <c r="B43" s="93">
        <v>46559058343.339996</v>
      </c>
      <c r="C43" s="93">
        <v>21488796158.459999</v>
      </c>
      <c r="D43" s="93">
        <v>2686099519.8099999</v>
      </c>
      <c r="E43" s="93"/>
      <c r="F43" s="93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x14ac:dyDescent="0.25">
      <c r="A44" s="45" t="s">
        <v>51</v>
      </c>
      <c r="B44" s="94"/>
      <c r="C44" s="94"/>
      <c r="D44" s="94"/>
      <c r="E44" s="94"/>
      <c r="F44" s="94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x14ac:dyDescent="0.25">
      <c r="A45" s="43" t="s">
        <v>48</v>
      </c>
      <c r="B45" s="93">
        <v>17899521285.369999</v>
      </c>
      <c r="C45" s="93"/>
      <c r="D45" s="93"/>
      <c r="E45" s="93"/>
      <c r="F45" s="93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x14ac:dyDescent="0.25">
      <c r="A46" s="43" t="s">
        <v>49</v>
      </c>
      <c r="B46" s="93">
        <v>92564083625.169998</v>
      </c>
      <c r="C46" s="93"/>
      <c r="D46" s="93"/>
      <c r="E46" s="93"/>
      <c r="F46" s="93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x14ac:dyDescent="0.25">
      <c r="A47" s="43" t="s">
        <v>52</v>
      </c>
      <c r="B47" s="93">
        <v>912541451.25999999</v>
      </c>
      <c r="C47" s="93"/>
      <c r="D47" s="93"/>
      <c r="E47" s="93"/>
      <c r="F47" s="93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x14ac:dyDescent="0.25">
      <c r="A48" s="45" t="s">
        <v>53</v>
      </c>
      <c r="B48" s="94"/>
      <c r="C48" s="94"/>
      <c r="D48" s="94"/>
      <c r="E48" s="94"/>
      <c r="F48" s="94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x14ac:dyDescent="0.25">
      <c r="A49" s="43" t="s">
        <v>48</v>
      </c>
      <c r="B49" s="93">
        <v>-70406193976.940002</v>
      </c>
      <c r="C49" s="93"/>
      <c r="D49" s="93"/>
      <c r="E49" s="93"/>
      <c r="F49" s="93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x14ac:dyDescent="0.25">
      <c r="A50" s="43" t="s">
        <v>49</v>
      </c>
      <c r="B50" s="93">
        <v>-141838369468.20999</v>
      </c>
      <c r="C50" s="93"/>
      <c r="D50" s="93"/>
      <c r="E50" s="93"/>
      <c r="F50" s="93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x14ac:dyDescent="0.25">
      <c r="A51" s="45" t="s">
        <v>54</v>
      </c>
      <c r="B51" s="94"/>
      <c r="C51" s="94"/>
      <c r="D51" s="94"/>
      <c r="E51" s="94"/>
      <c r="F51" s="94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x14ac:dyDescent="0.25">
      <c r="A52" s="43" t="s">
        <v>55</v>
      </c>
      <c r="B52" s="93">
        <v>2025</v>
      </c>
      <c r="C52" s="93"/>
      <c r="D52" s="93"/>
      <c r="E52" s="93"/>
      <c r="F52" s="93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x14ac:dyDescent="0.25">
      <c r="A53" s="43" t="s">
        <v>56</v>
      </c>
      <c r="B53" s="93">
        <v>0.02</v>
      </c>
      <c r="C53" s="93"/>
      <c r="D53" s="93"/>
      <c r="E53" s="93"/>
      <c r="F53" s="93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x14ac:dyDescent="0.25">
      <c r="A54" s="45" t="s">
        <v>57</v>
      </c>
      <c r="B54" s="94"/>
      <c r="C54" s="94"/>
      <c r="D54" s="94"/>
      <c r="E54" s="94"/>
      <c r="F54" s="9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x14ac:dyDescent="0.25">
      <c r="A55" s="43" t="s">
        <v>58</v>
      </c>
      <c r="B55" s="93">
        <v>2017</v>
      </c>
      <c r="C55" s="93"/>
      <c r="D55" s="93"/>
      <c r="E55" s="93"/>
      <c r="F55" s="93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x14ac:dyDescent="0.25">
      <c r="A56" s="47" t="s">
        <v>59</v>
      </c>
      <c r="B56" s="58" t="s">
        <v>679</v>
      </c>
      <c r="C56" s="58"/>
      <c r="D56" s="58"/>
      <c r="E56" s="58"/>
      <c r="F56" s="58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x14ac:dyDescent="0.25">
      <c r="A57" s="3"/>
      <c r="B57" s="5"/>
      <c r="C57" s="5"/>
      <c r="D57" s="5"/>
      <c r="E57" s="5"/>
      <c r="F57" s="5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x14ac:dyDescent="0.25">
      <c r="A58" s="3"/>
      <c r="B58" s="5"/>
      <c r="C58" s="5"/>
      <c r="D58" s="5"/>
      <c r="E58" s="5"/>
      <c r="F58" s="5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</sheetData>
  <mergeCells count="2">
    <mergeCell ref="A1:F1"/>
    <mergeCell ref="A2:F2"/>
  </mergeCells>
  <printOptions horizontalCentered="1" verticalCentered="1"/>
  <pageMargins left="0.78740157480314965" right="0.78740157480314965" top="1.3779527559055118" bottom="0.78740157480314965" header="0.39370078740157483" footer="0.39370078740157483"/>
  <pageSetup scale="4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showGridLines="0" tabSelected="1" topLeftCell="A40" workbookViewId="0">
      <selection activeCell="E47" sqref="E47"/>
    </sheetView>
  </sheetViews>
  <sheetFormatPr baseColWidth="10" defaultRowHeight="11.25" x14ac:dyDescent="0.2"/>
  <cols>
    <col min="1" max="1" width="4.28515625" style="183" customWidth="1"/>
    <col min="2" max="2" width="3.42578125" style="182" bestFit="1" customWidth="1"/>
    <col min="3" max="3" width="29.28515625" style="182" customWidth="1"/>
    <col min="4" max="4" width="11.42578125" style="182"/>
    <col min="5" max="5" width="21.85546875" style="183" customWidth="1"/>
    <col min="6" max="6" width="11.42578125" style="182"/>
    <col min="7" max="7" width="10.42578125" style="182" bestFit="1" customWidth="1"/>
    <col min="8" max="8" width="15.140625" style="182" customWidth="1"/>
    <col min="9" max="9" width="10.85546875" style="182" bestFit="1" customWidth="1"/>
    <col min="10" max="10" width="16.28515625" style="182" customWidth="1"/>
    <col min="11" max="11" width="22.28515625" style="182" customWidth="1"/>
    <col min="12" max="12" width="11.42578125" style="182"/>
    <col min="13" max="13" width="13.85546875" style="182" customWidth="1"/>
    <col min="14" max="16384" width="11.42578125" style="182"/>
  </cols>
  <sheetData>
    <row r="1" spans="1:11" x14ac:dyDescent="0.2">
      <c r="A1" s="184" t="s">
        <v>779</v>
      </c>
    </row>
    <row r="2" spans="1:11" ht="12" thickBot="1" x14ac:dyDescent="0.25">
      <c r="A2" s="310" t="s">
        <v>778</v>
      </c>
    </row>
    <row r="3" spans="1:11" x14ac:dyDescent="0.2">
      <c r="A3" s="309"/>
      <c r="B3" s="308"/>
      <c r="C3" s="308"/>
      <c r="D3" s="308"/>
      <c r="E3" s="308"/>
      <c r="F3" s="308"/>
      <c r="G3" s="308"/>
      <c r="H3" s="308"/>
      <c r="I3" s="308"/>
      <c r="J3" s="308"/>
      <c r="K3" s="307"/>
    </row>
    <row r="4" spans="1:11" x14ac:dyDescent="0.2">
      <c r="A4" s="306" t="s">
        <v>777</v>
      </c>
      <c r="B4" s="305"/>
      <c r="C4" s="305"/>
      <c r="D4" s="305"/>
      <c r="E4" s="305"/>
      <c r="F4" s="305"/>
      <c r="G4" s="305"/>
      <c r="H4" s="305"/>
      <c r="I4" s="305"/>
      <c r="J4" s="305"/>
      <c r="K4" s="304"/>
    </row>
    <row r="5" spans="1:11" x14ac:dyDescent="0.2">
      <c r="A5" s="306" t="s">
        <v>1</v>
      </c>
      <c r="B5" s="305"/>
      <c r="C5" s="305"/>
      <c r="D5" s="305"/>
      <c r="E5" s="305"/>
      <c r="F5" s="305"/>
      <c r="G5" s="305"/>
      <c r="H5" s="305"/>
      <c r="I5" s="305"/>
      <c r="J5" s="305"/>
      <c r="K5" s="304"/>
    </row>
    <row r="6" spans="1:11" x14ac:dyDescent="0.2">
      <c r="A6" s="306" t="s">
        <v>776</v>
      </c>
      <c r="B6" s="305"/>
      <c r="C6" s="305"/>
      <c r="D6" s="305"/>
      <c r="E6" s="305"/>
      <c r="F6" s="305"/>
      <c r="G6" s="305"/>
      <c r="H6" s="305"/>
      <c r="I6" s="305"/>
      <c r="J6" s="305"/>
      <c r="K6" s="304"/>
    </row>
    <row r="7" spans="1:11" ht="12" thickBot="1" x14ac:dyDescent="0.25">
      <c r="A7" s="303"/>
      <c r="B7" s="302"/>
      <c r="C7" s="302"/>
      <c r="D7" s="302"/>
      <c r="E7" s="302"/>
      <c r="F7" s="302"/>
      <c r="G7" s="302"/>
      <c r="H7" s="302"/>
      <c r="I7" s="302"/>
      <c r="J7" s="302"/>
      <c r="K7" s="301"/>
    </row>
    <row r="8" spans="1:11" ht="12" thickBot="1" x14ac:dyDescent="0.25">
      <c r="A8" s="300" t="s">
        <v>2</v>
      </c>
      <c r="B8" s="299"/>
      <c r="C8" s="298"/>
      <c r="D8" s="297" t="s">
        <v>3</v>
      </c>
      <c r="E8" s="296"/>
      <c r="F8" s="296"/>
      <c r="G8" s="294"/>
      <c r="H8" s="295" t="s">
        <v>4</v>
      </c>
      <c r="I8" s="294"/>
      <c r="J8" s="293" t="s">
        <v>10</v>
      </c>
      <c r="K8" s="292" t="s">
        <v>11</v>
      </c>
    </row>
    <row r="9" spans="1:11" ht="12" thickBot="1" x14ac:dyDescent="0.25">
      <c r="A9" s="291"/>
      <c r="B9" s="290"/>
      <c r="C9" s="289"/>
      <c r="D9" s="288" t="s">
        <v>5</v>
      </c>
      <c r="E9" s="287"/>
      <c r="F9" s="286" t="s">
        <v>6</v>
      </c>
      <c r="G9" s="285"/>
      <c r="H9" s="284"/>
      <c r="I9" s="283"/>
      <c r="J9" s="282"/>
      <c r="K9" s="281"/>
    </row>
    <row r="10" spans="1:11" ht="45.75" thickBot="1" x14ac:dyDescent="0.25">
      <c r="A10" s="280"/>
      <c r="B10" s="279"/>
      <c r="C10" s="278"/>
      <c r="D10" s="277"/>
      <c r="E10" s="276" t="s">
        <v>7</v>
      </c>
      <c r="F10" s="275"/>
      <c r="G10" s="275" t="s">
        <v>775</v>
      </c>
      <c r="H10" s="274" t="s">
        <v>8</v>
      </c>
      <c r="I10" s="274" t="s">
        <v>9</v>
      </c>
      <c r="J10" s="273"/>
      <c r="K10" s="272"/>
    </row>
    <row r="11" spans="1:11" ht="12" thickBot="1" x14ac:dyDescent="0.25">
      <c r="A11" s="204" t="s">
        <v>12</v>
      </c>
      <c r="B11" s="203"/>
      <c r="C11" s="203"/>
      <c r="D11" s="203"/>
      <c r="E11" s="203"/>
      <c r="F11" s="203"/>
      <c r="G11" s="203"/>
      <c r="H11" s="271"/>
      <c r="I11" s="271"/>
      <c r="J11" s="271"/>
      <c r="K11" s="270"/>
    </row>
    <row r="12" spans="1:11" ht="12" thickBot="1" x14ac:dyDescent="0.25">
      <c r="A12" s="228" t="s">
        <v>691</v>
      </c>
      <c r="B12" s="227"/>
      <c r="C12" s="227"/>
      <c r="D12" s="227"/>
      <c r="E12" s="227"/>
      <c r="F12" s="227"/>
      <c r="G12" s="227"/>
      <c r="H12" s="226"/>
      <c r="I12" s="226"/>
      <c r="J12" s="226"/>
      <c r="K12" s="225"/>
    </row>
    <row r="13" spans="1:11" ht="30" customHeight="1" thickBot="1" x14ac:dyDescent="0.25">
      <c r="A13" s="197">
        <v>1</v>
      </c>
      <c r="B13" s="196" t="s">
        <v>774</v>
      </c>
      <c r="C13" s="196"/>
      <c r="D13" s="193"/>
      <c r="E13" s="195"/>
      <c r="F13" s="193"/>
      <c r="G13" s="194"/>
      <c r="H13" s="193"/>
      <c r="I13" s="193"/>
      <c r="J13" s="193"/>
      <c r="K13" s="192"/>
    </row>
    <row r="14" spans="1:11" ht="23.25" thickBot="1" x14ac:dyDescent="0.25">
      <c r="A14" s="191"/>
      <c r="B14" s="190" t="s">
        <v>689</v>
      </c>
      <c r="C14" s="231" t="s">
        <v>746</v>
      </c>
      <c r="D14" s="233" t="s">
        <v>684</v>
      </c>
      <c r="E14" s="223" t="s">
        <v>745</v>
      </c>
      <c r="F14" s="219"/>
      <c r="G14" s="222"/>
      <c r="H14" s="230">
        <v>0</v>
      </c>
      <c r="I14" s="233" t="s">
        <v>682</v>
      </c>
      <c r="J14" s="219" t="s">
        <v>723</v>
      </c>
      <c r="K14" s="267"/>
    </row>
    <row r="15" spans="1:11" ht="12" thickBot="1" x14ac:dyDescent="0.25">
      <c r="A15" s="191"/>
      <c r="B15" s="190" t="s">
        <v>686</v>
      </c>
      <c r="C15" s="231" t="s">
        <v>410</v>
      </c>
      <c r="D15" s="232" t="s">
        <v>684</v>
      </c>
      <c r="E15" s="217" t="s">
        <v>773</v>
      </c>
      <c r="F15" s="213"/>
      <c r="G15" s="216"/>
      <c r="H15" s="230">
        <v>0</v>
      </c>
      <c r="I15" s="232" t="s">
        <v>682</v>
      </c>
      <c r="J15" s="213" t="s">
        <v>723</v>
      </c>
      <c r="K15" s="267"/>
    </row>
    <row r="16" spans="1:11" ht="23.25" thickBot="1" x14ac:dyDescent="0.25">
      <c r="A16" s="191"/>
      <c r="B16" s="190" t="s">
        <v>709</v>
      </c>
      <c r="C16" s="231" t="s">
        <v>743</v>
      </c>
      <c r="D16" s="232" t="s">
        <v>684</v>
      </c>
      <c r="E16" s="217" t="s">
        <v>771</v>
      </c>
      <c r="F16" s="213"/>
      <c r="G16" s="216"/>
      <c r="H16" s="234">
        <v>-549797293.17999268</v>
      </c>
      <c r="I16" s="232" t="s">
        <v>682</v>
      </c>
      <c r="J16" s="205" t="s">
        <v>723</v>
      </c>
      <c r="K16" s="213"/>
    </row>
    <row r="17" spans="1:13" ht="34.5" customHeight="1" thickBot="1" x14ac:dyDescent="0.25">
      <c r="A17" s="197">
        <v>2</v>
      </c>
      <c r="B17" s="196" t="s">
        <v>772</v>
      </c>
      <c r="C17" s="196"/>
      <c r="D17" s="207"/>
      <c r="E17" s="250"/>
      <c r="F17" s="207"/>
      <c r="G17" s="249"/>
      <c r="H17" s="207"/>
      <c r="I17" s="207"/>
      <c r="J17" s="193"/>
      <c r="K17" s="248"/>
    </row>
    <row r="18" spans="1:13" ht="23.25" thickBot="1" x14ac:dyDescent="0.25">
      <c r="A18" s="191"/>
      <c r="B18" s="190" t="s">
        <v>689</v>
      </c>
      <c r="C18" s="231" t="s">
        <v>746</v>
      </c>
      <c r="D18" s="233" t="s">
        <v>684</v>
      </c>
      <c r="E18" s="269" t="s">
        <v>745</v>
      </c>
      <c r="F18" s="219"/>
      <c r="G18" s="222"/>
      <c r="H18" s="230">
        <v>0</v>
      </c>
      <c r="I18" s="233" t="s">
        <v>682</v>
      </c>
      <c r="J18" s="219" t="s">
        <v>723</v>
      </c>
      <c r="K18" s="267"/>
    </row>
    <row r="19" spans="1:13" ht="12" thickBot="1" x14ac:dyDescent="0.25">
      <c r="A19" s="191"/>
      <c r="B19" s="190" t="s">
        <v>686</v>
      </c>
      <c r="C19" s="231" t="s">
        <v>410</v>
      </c>
      <c r="D19" s="232" t="s">
        <v>684</v>
      </c>
      <c r="E19" s="223" t="s">
        <v>744</v>
      </c>
      <c r="F19" s="213"/>
      <c r="G19" s="216"/>
      <c r="H19" s="230">
        <v>0</v>
      </c>
      <c r="I19" s="232" t="s">
        <v>682</v>
      </c>
      <c r="J19" s="213" t="s">
        <v>723</v>
      </c>
      <c r="K19" s="267"/>
    </row>
    <row r="20" spans="1:13" ht="23.25" thickBot="1" x14ac:dyDescent="0.25">
      <c r="A20" s="191"/>
      <c r="B20" s="190" t="s">
        <v>709</v>
      </c>
      <c r="C20" s="231" t="s">
        <v>743</v>
      </c>
      <c r="D20" s="232" t="s">
        <v>684</v>
      </c>
      <c r="E20" s="217" t="s">
        <v>771</v>
      </c>
      <c r="F20" s="213"/>
      <c r="G20" s="216"/>
      <c r="H20" s="234">
        <v>-524340361.1999979</v>
      </c>
      <c r="I20" s="232" t="s">
        <v>682</v>
      </c>
      <c r="J20" s="205" t="s">
        <v>723</v>
      </c>
      <c r="K20" s="213"/>
      <c r="M20" s="268"/>
    </row>
    <row r="21" spans="1:13" ht="26.25" customHeight="1" thickBot="1" x14ac:dyDescent="0.25">
      <c r="A21" s="197">
        <v>3</v>
      </c>
      <c r="B21" s="196" t="s">
        <v>770</v>
      </c>
      <c r="C21" s="196"/>
      <c r="D21" s="207"/>
      <c r="E21" s="250"/>
      <c r="F21" s="207"/>
      <c r="G21" s="249"/>
      <c r="H21" s="207"/>
      <c r="I21" s="207"/>
      <c r="J21" s="193"/>
      <c r="K21" s="248"/>
    </row>
    <row r="22" spans="1:13" ht="23.25" thickBot="1" x14ac:dyDescent="0.25">
      <c r="A22" s="191"/>
      <c r="B22" s="190" t="s">
        <v>689</v>
      </c>
      <c r="C22" s="231" t="s">
        <v>746</v>
      </c>
      <c r="D22" s="233" t="s">
        <v>684</v>
      </c>
      <c r="E22" s="223" t="s">
        <v>769</v>
      </c>
      <c r="F22" s="219"/>
      <c r="G22" s="222"/>
      <c r="H22" s="230">
        <v>480000000</v>
      </c>
      <c r="I22" s="233" t="s">
        <v>682</v>
      </c>
      <c r="J22" s="219" t="s">
        <v>767</v>
      </c>
      <c r="K22" s="267"/>
    </row>
    <row r="23" spans="1:13" ht="23.25" thickBot="1" x14ac:dyDescent="0.25">
      <c r="A23" s="191"/>
      <c r="B23" s="190" t="s">
        <v>686</v>
      </c>
      <c r="C23" s="231" t="s">
        <v>410</v>
      </c>
      <c r="D23" s="232" t="s">
        <v>684</v>
      </c>
      <c r="E23" s="217" t="s">
        <v>768</v>
      </c>
      <c r="F23" s="213"/>
      <c r="G23" s="216"/>
      <c r="H23" s="230">
        <v>0</v>
      </c>
      <c r="I23" s="232" t="s">
        <v>682</v>
      </c>
      <c r="J23" s="213" t="s">
        <v>767</v>
      </c>
      <c r="K23" s="267"/>
    </row>
    <row r="24" spans="1:13" ht="23.25" thickBot="1" x14ac:dyDescent="0.25">
      <c r="A24" s="191"/>
      <c r="B24" s="190" t="s">
        <v>709</v>
      </c>
      <c r="C24" s="231" t="s">
        <v>743</v>
      </c>
      <c r="D24" s="232" t="s">
        <v>684</v>
      </c>
      <c r="E24" s="217" t="s">
        <v>742</v>
      </c>
      <c r="F24" s="213"/>
      <c r="G24" s="216"/>
      <c r="H24" s="230">
        <v>0</v>
      </c>
      <c r="I24" s="232" t="s">
        <v>682</v>
      </c>
      <c r="J24" s="205" t="s">
        <v>767</v>
      </c>
      <c r="K24" s="213"/>
    </row>
    <row r="25" spans="1:13" ht="27" customHeight="1" thickBot="1" x14ac:dyDescent="0.25">
      <c r="A25" s="197">
        <v>4</v>
      </c>
      <c r="B25" s="196" t="s">
        <v>766</v>
      </c>
      <c r="C25" s="196"/>
      <c r="D25" s="207"/>
      <c r="E25" s="250"/>
      <c r="F25" s="207"/>
      <c r="G25" s="249"/>
      <c r="H25" s="207"/>
      <c r="I25" s="207"/>
      <c r="J25" s="193"/>
      <c r="K25" s="248"/>
    </row>
    <row r="26" spans="1:13" ht="23.25" thickBot="1" x14ac:dyDescent="0.25">
      <c r="A26" s="266"/>
      <c r="B26" s="265" t="s">
        <v>689</v>
      </c>
      <c r="C26" s="264" t="s">
        <v>765</v>
      </c>
      <c r="D26" s="193"/>
      <c r="E26" s="195"/>
      <c r="F26" s="193"/>
      <c r="G26" s="194"/>
      <c r="H26" s="193"/>
      <c r="I26" s="193"/>
      <c r="J26" s="193"/>
      <c r="K26" s="192"/>
    </row>
    <row r="27" spans="1:13" ht="23.25" thickBot="1" x14ac:dyDescent="0.25">
      <c r="A27" s="191"/>
      <c r="B27" s="190"/>
      <c r="C27" s="263" t="s">
        <v>764</v>
      </c>
      <c r="D27" s="233" t="s">
        <v>684</v>
      </c>
      <c r="E27" s="223" t="s">
        <v>763</v>
      </c>
      <c r="F27" s="219"/>
      <c r="G27" s="222"/>
      <c r="H27" s="230">
        <v>20000000</v>
      </c>
      <c r="I27" s="233" t="s">
        <v>682</v>
      </c>
      <c r="J27" s="219" t="s">
        <v>755</v>
      </c>
      <c r="K27" s="219"/>
    </row>
    <row r="28" spans="1:13" ht="12" thickBot="1" x14ac:dyDescent="0.25">
      <c r="A28" s="191"/>
      <c r="B28" s="190"/>
      <c r="C28" s="263" t="s">
        <v>762</v>
      </c>
      <c r="D28" s="232" t="s">
        <v>684</v>
      </c>
      <c r="E28" s="217" t="s">
        <v>761</v>
      </c>
      <c r="F28" s="213"/>
      <c r="G28" s="216"/>
      <c r="H28" s="230">
        <v>12528714</v>
      </c>
      <c r="I28" s="232" t="s">
        <v>682</v>
      </c>
      <c r="J28" s="213" t="s">
        <v>755</v>
      </c>
      <c r="K28" s="213"/>
    </row>
    <row r="29" spans="1:13" ht="45.75" thickBot="1" x14ac:dyDescent="0.25">
      <c r="A29" s="245"/>
      <c r="B29" s="190" t="s">
        <v>686</v>
      </c>
      <c r="C29" s="231" t="s">
        <v>760</v>
      </c>
      <c r="D29" s="262" t="s">
        <v>684</v>
      </c>
      <c r="E29" s="217" t="s">
        <v>756</v>
      </c>
      <c r="F29" s="261"/>
      <c r="G29" s="216"/>
      <c r="H29" s="230">
        <v>0</v>
      </c>
      <c r="I29" s="232" t="s">
        <v>682</v>
      </c>
      <c r="J29" s="213" t="s">
        <v>755</v>
      </c>
      <c r="K29" s="213"/>
    </row>
    <row r="30" spans="1:13" ht="23.25" thickBot="1" x14ac:dyDescent="0.25">
      <c r="A30" s="245"/>
      <c r="B30" s="190" t="s">
        <v>709</v>
      </c>
      <c r="C30" s="231" t="s">
        <v>759</v>
      </c>
      <c r="D30" s="260" t="s">
        <v>684</v>
      </c>
      <c r="E30" s="209" t="s">
        <v>758</v>
      </c>
      <c r="F30" s="259"/>
      <c r="G30" s="208"/>
      <c r="H30" s="230">
        <v>10328502.02</v>
      </c>
      <c r="I30" s="229" t="s">
        <v>682</v>
      </c>
      <c r="J30" s="205" t="s">
        <v>755</v>
      </c>
      <c r="K30" s="205"/>
    </row>
    <row r="31" spans="1:13" ht="45.75" thickBot="1" x14ac:dyDescent="0.25">
      <c r="A31" s="245"/>
      <c r="B31" s="190" t="s">
        <v>707</v>
      </c>
      <c r="C31" s="231" t="s">
        <v>757</v>
      </c>
      <c r="D31" s="258" t="s">
        <v>684</v>
      </c>
      <c r="E31" s="188" t="s">
        <v>756</v>
      </c>
      <c r="F31" s="257"/>
      <c r="G31" s="187"/>
      <c r="H31" s="230">
        <v>0</v>
      </c>
      <c r="I31" s="243" t="s">
        <v>682</v>
      </c>
      <c r="J31" s="185" t="s">
        <v>755</v>
      </c>
      <c r="K31" s="185"/>
    </row>
    <row r="32" spans="1:13" ht="12" thickBot="1" x14ac:dyDescent="0.25">
      <c r="A32" s="239"/>
    </row>
    <row r="33" spans="1:11" ht="12" thickBot="1" x14ac:dyDescent="0.25">
      <c r="A33" s="251">
        <v>5</v>
      </c>
      <c r="B33" s="196" t="s">
        <v>754</v>
      </c>
      <c r="C33" s="196"/>
      <c r="D33" s="207"/>
      <c r="E33" s="250"/>
      <c r="F33" s="207"/>
      <c r="G33" s="249"/>
      <c r="H33" s="207"/>
      <c r="I33" s="207"/>
      <c r="J33" s="207"/>
      <c r="K33" s="248"/>
    </row>
    <row r="34" spans="1:11" ht="23.25" thickBot="1" x14ac:dyDescent="0.25">
      <c r="A34" s="191"/>
      <c r="B34" s="190" t="s">
        <v>721</v>
      </c>
      <c r="C34" s="231" t="s">
        <v>749</v>
      </c>
      <c r="D34" s="233" t="s">
        <v>684</v>
      </c>
      <c r="E34" s="223" t="s">
        <v>753</v>
      </c>
      <c r="F34" s="219"/>
      <c r="G34" s="222"/>
      <c r="H34" s="230">
        <v>11568137099</v>
      </c>
      <c r="I34" s="233" t="s">
        <v>682</v>
      </c>
      <c r="J34" s="219" t="s">
        <v>715</v>
      </c>
      <c r="K34" s="219"/>
    </row>
    <row r="35" spans="1:11" ht="34.5" thickBot="1" x14ac:dyDescent="0.25">
      <c r="A35" s="191"/>
      <c r="B35" s="190" t="s">
        <v>718</v>
      </c>
      <c r="C35" s="231" t="s">
        <v>743</v>
      </c>
      <c r="D35" s="232" t="s">
        <v>684</v>
      </c>
      <c r="E35" s="217" t="s">
        <v>752</v>
      </c>
      <c r="F35" s="213"/>
      <c r="G35" s="216"/>
      <c r="H35" s="230">
        <v>11720576073.91</v>
      </c>
      <c r="I35" s="232" t="s">
        <v>682</v>
      </c>
      <c r="J35" s="205" t="s">
        <v>751</v>
      </c>
      <c r="K35" s="213"/>
    </row>
    <row r="36" spans="1:11" ht="34.5" customHeight="1" thickBot="1" x14ac:dyDescent="0.25">
      <c r="A36" s="197">
        <v>6</v>
      </c>
      <c r="B36" s="196" t="s">
        <v>750</v>
      </c>
      <c r="C36" s="196"/>
      <c r="D36" s="207"/>
      <c r="E36" s="250"/>
      <c r="F36" s="207"/>
      <c r="G36" s="249"/>
      <c r="H36" s="207"/>
      <c r="I36" s="207"/>
      <c r="J36" s="193"/>
      <c r="K36" s="248"/>
    </row>
    <row r="37" spans="1:11" ht="23.25" thickBot="1" x14ac:dyDescent="0.25">
      <c r="A37" s="191"/>
      <c r="B37" s="190" t="s">
        <v>721</v>
      </c>
      <c r="C37" s="231" t="s">
        <v>749</v>
      </c>
      <c r="D37" s="233" t="s">
        <v>684</v>
      </c>
      <c r="E37" s="223" t="s">
        <v>744</v>
      </c>
      <c r="F37" s="219"/>
      <c r="G37" s="222"/>
      <c r="H37" s="230">
        <v>257949600</v>
      </c>
      <c r="I37" s="233" t="s">
        <v>682</v>
      </c>
      <c r="J37" s="185" t="s">
        <v>748</v>
      </c>
      <c r="K37" s="219"/>
    </row>
    <row r="38" spans="1:11" ht="12" thickBot="1" x14ac:dyDescent="0.25">
      <c r="A38" s="197">
        <v>7</v>
      </c>
      <c r="B38" s="196" t="s">
        <v>747</v>
      </c>
      <c r="C38" s="196"/>
      <c r="D38" s="207"/>
      <c r="E38" s="250"/>
      <c r="F38" s="207"/>
      <c r="G38" s="249"/>
      <c r="H38" s="207"/>
      <c r="I38" s="207"/>
      <c r="J38" s="193"/>
      <c r="K38" s="248"/>
    </row>
    <row r="39" spans="1:11" ht="23.25" thickBot="1" x14ac:dyDescent="0.25">
      <c r="A39" s="191"/>
      <c r="B39" s="190" t="s">
        <v>721</v>
      </c>
      <c r="C39" s="231" t="s">
        <v>746</v>
      </c>
      <c r="D39" s="243" t="s">
        <v>684</v>
      </c>
      <c r="E39" s="188" t="s">
        <v>745</v>
      </c>
      <c r="F39" s="185"/>
      <c r="G39" s="187"/>
      <c r="H39" s="230">
        <v>0</v>
      </c>
      <c r="I39" s="243" t="s">
        <v>682</v>
      </c>
      <c r="J39" s="219" t="s">
        <v>741</v>
      </c>
      <c r="K39" s="219"/>
    </row>
    <row r="40" spans="1:11" ht="12" thickBot="1" x14ac:dyDescent="0.25">
      <c r="A40" s="191"/>
      <c r="B40" s="190" t="s">
        <v>718</v>
      </c>
      <c r="C40" s="231" t="s">
        <v>410</v>
      </c>
      <c r="D40" s="233" t="s">
        <v>684</v>
      </c>
      <c r="E40" s="223" t="s">
        <v>744</v>
      </c>
      <c r="F40" s="219"/>
      <c r="G40" s="222"/>
      <c r="H40" s="230">
        <v>0</v>
      </c>
      <c r="I40" s="233" t="s">
        <v>682</v>
      </c>
      <c r="J40" s="213" t="s">
        <v>741</v>
      </c>
      <c r="K40" s="213"/>
    </row>
    <row r="41" spans="1:11" ht="12" thickBot="1" x14ac:dyDescent="0.25">
      <c r="A41" s="191"/>
      <c r="B41" s="190" t="s">
        <v>709</v>
      </c>
      <c r="C41" s="231" t="s">
        <v>743</v>
      </c>
      <c r="D41" s="229" t="s">
        <v>684</v>
      </c>
      <c r="E41" s="209" t="s">
        <v>742</v>
      </c>
      <c r="F41" s="205"/>
      <c r="G41" s="208"/>
      <c r="H41" s="230">
        <v>0</v>
      </c>
      <c r="I41" s="205" t="s">
        <v>682</v>
      </c>
      <c r="J41" s="205" t="s">
        <v>741</v>
      </c>
      <c r="K41" s="205"/>
    </row>
    <row r="42" spans="1:11" ht="12" thickBot="1" x14ac:dyDescent="0.25">
      <c r="A42" s="228" t="s">
        <v>700</v>
      </c>
      <c r="B42" s="227"/>
      <c r="C42" s="227"/>
      <c r="D42" s="227"/>
      <c r="E42" s="227"/>
      <c r="F42" s="227"/>
      <c r="G42" s="227"/>
      <c r="H42" s="226"/>
      <c r="I42" s="226"/>
      <c r="J42" s="226"/>
      <c r="K42" s="225"/>
    </row>
    <row r="43" spans="1:11" ht="21.75" customHeight="1" thickBot="1" x14ac:dyDescent="0.25">
      <c r="A43" s="197">
        <v>1</v>
      </c>
      <c r="B43" s="196" t="s">
        <v>740</v>
      </c>
      <c r="C43" s="196"/>
      <c r="D43" s="193"/>
      <c r="E43" s="195"/>
      <c r="F43" s="193"/>
      <c r="G43" s="194"/>
      <c r="H43" s="193"/>
      <c r="I43" s="193"/>
      <c r="J43" s="193"/>
      <c r="K43" s="192"/>
    </row>
    <row r="44" spans="1:11" ht="23.25" thickBot="1" x14ac:dyDescent="0.25">
      <c r="A44" s="245"/>
      <c r="B44" s="244" t="s">
        <v>689</v>
      </c>
      <c r="C44" s="231" t="s">
        <v>739</v>
      </c>
      <c r="D44" s="243" t="s">
        <v>684</v>
      </c>
      <c r="E44" s="188" t="s">
        <v>738</v>
      </c>
      <c r="F44" s="185"/>
      <c r="G44" s="187"/>
      <c r="H44" s="256"/>
      <c r="I44" s="246"/>
      <c r="J44" s="219" t="s">
        <v>729</v>
      </c>
      <c r="K44" s="219"/>
    </row>
    <row r="45" spans="1:11" ht="45.75" thickBot="1" x14ac:dyDescent="0.25">
      <c r="A45" s="245"/>
      <c r="B45" s="244" t="s">
        <v>686</v>
      </c>
      <c r="C45" s="231" t="s">
        <v>737</v>
      </c>
      <c r="D45" s="243" t="s">
        <v>684</v>
      </c>
      <c r="E45" s="188" t="s">
        <v>736</v>
      </c>
      <c r="F45" s="185"/>
      <c r="G45" s="187"/>
      <c r="H45" s="255"/>
      <c r="I45" s="254"/>
      <c r="J45" s="213" t="s">
        <v>729</v>
      </c>
      <c r="K45" s="213"/>
    </row>
    <row r="46" spans="1:11" ht="34.5" thickBot="1" x14ac:dyDescent="0.25">
      <c r="A46" s="245"/>
      <c r="B46" s="244" t="s">
        <v>709</v>
      </c>
      <c r="C46" s="231" t="s">
        <v>735</v>
      </c>
      <c r="D46" s="243" t="s">
        <v>684</v>
      </c>
      <c r="E46" s="188" t="s">
        <v>734</v>
      </c>
      <c r="F46" s="185"/>
      <c r="G46" s="187"/>
      <c r="H46" s="255"/>
      <c r="I46" s="254"/>
      <c r="J46" s="213" t="s">
        <v>729</v>
      </c>
      <c r="K46" s="213"/>
    </row>
    <row r="47" spans="1:11" ht="34.5" thickBot="1" x14ac:dyDescent="0.25">
      <c r="A47" s="245"/>
      <c r="B47" s="244" t="s">
        <v>707</v>
      </c>
      <c r="C47" s="231" t="s">
        <v>733</v>
      </c>
      <c r="D47" s="243" t="s">
        <v>684</v>
      </c>
      <c r="E47" s="188" t="s">
        <v>732</v>
      </c>
      <c r="F47" s="185"/>
      <c r="G47" s="187"/>
      <c r="H47" s="255"/>
      <c r="I47" s="254"/>
      <c r="J47" s="213" t="s">
        <v>729</v>
      </c>
      <c r="K47" s="213"/>
    </row>
    <row r="48" spans="1:11" ht="23.25" thickBot="1" x14ac:dyDescent="0.25">
      <c r="A48" s="245"/>
      <c r="B48" s="244" t="s">
        <v>704</v>
      </c>
      <c r="C48" s="231" t="s">
        <v>731</v>
      </c>
      <c r="D48" s="243" t="s">
        <v>684</v>
      </c>
      <c r="E48" s="188" t="s">
        <v>730</v>
      </c>
      <c r="F48" s="185"/>
      <c r="G48" s="187"/>
      <c r="H48" s="255"/>
      <c r="I48" s="254"/>
      <c r="J48" s="205" t="s">
        <v>729</v>
      </c>
      <c r="K48" s="213"/>
    </row>
    <row r="49" spans="1:11" ht="12" thickBot="1" x14ac:dyDescent="0.25">
      <c r="A49" s="197">
        <v>2</v>
      </c>
      <c r="B49" s="196" t="s">
        <v>728</v>
      </c>
      <c r="C49" s="196"/>
      <c r="D49" s="193"/>
      <c r="E49" s="195"/>
      <c r="F49" s="193"/>
      <c r="G49" s="194"/>
      <c r="H49" s="207"/>
      <c r="I49" s="207"/>
      <c r="J49" s="193"/>
      <c r="K49" s="248"/>
    </row>
    <row r="50" spans="1:11" ht="34.5" thickBot="1" x14ac:dyDescent="0.25">
      <c r="A50" s="245"/>
      <c r="B50" s="244" t="s">
        <v>689</v>
      </c>
      <c r="C50" s="231" t="s">
        <v>727</v>
      </c>
      <c r="D50" s="243" t="s">
        <v>684</v>
      </c>
      <c r="E50" s="188" t="s">
        <v>696</v>
      </c>
      <c r="F50" s="185"/>
      <c r="G50" s="187"/>
      <c r="H50" s="247"/>
      <c r="I50" s="246"/>
      <c r="J50" s="219" t="s">
        <v>723</v>
      </c>
      <c r="K50" s="229"/>
    </row>
    <row r="51" spans="1:11" ht="34.5" thickBot="1" x14ac:dyDescent="0.25">
      <c r="A51" s="245"/>
      <c r="B51" s="244" t="s">
        <v>686</v>
      </c>
      <c r="C51" s="231" t="s">
        <v>726</v>
      </c>
      <c r="D51" s="243" t="s">
        <v>684</v>
      </c>
      <c r="E51" s="188" t="s">
        <v>696</v>
      </c>
      <c r="F51" s="185"/>
      <c r="G51" s="187"/>
      <c r="H51" s="255"/>
      <c r="I51" s="254"/>
      <c r="J51" s="213" t="s">
        <v>723</v>
      </c>
      <c r="K51" s="229"/>
    </row>
    <row r="52" spans="1:11" ht="45.75" thickBot="1" x14ac:dyDescent="0.25">
      <c r="A52" s="245"/>
      <c r="B52" s="244" t="s">
        <v>709</v>
      </c>
      <c r="C52" s="231" t="s">
        <v>725</v>
      </c>
      <c r="D52" s="243" t="s">
        <v>684</v>
      </c>
      <c r="E52" s="188" t="s">
        <v>696</v>
      </c>
      <c r="F52" s="185"/>
      <c r="G52" s="187"/>
      <c r="H52" s="242"/>
      <c r="I52" s="241"/>
      <c r="J52" s="205" t="s">
        <v>723</v>
      </c>
      <c r="K52" s="229"/>
    </row>
    <row r="53" spans="1:11" ht="45.75" thickBot="1" x14ac:dyDescent="0.25">
      <c r="A53" s="245"/>
      <c r="B53" s="244" t="s">
        <v>707</v>
      </c>
      <c r="C53" s="231" t="s">
        <v>724</v>
      </c>
      <c r="D53" s="243" t="s">
        <v>684</v>
      </c>
      <c r="E53" s="188" t="s">
        <v>696</v>
      </c>
      <c r="F53" s="185"/>
      <c r="G53" s="187"/>
      <c r="H53" s="253"/>
      <c r="I53" s="252"/>
      <c r="J53" s="185" t="s">
        <v>723</v>
      </c>
      <c r="K53" s="229"/>
    </row>
    <row r="54" spans="1:11" ht="12" thickBot="1" x14ac:dyDescent="0.25">
      <c r="A54" s="239"/>
    </row>
    <row r="55" spans="1:11" ht="12" thickBot="1" x14ac:dyDescent="0.25">
      <c r="A55" s="251">
        <v>3</v>
      </c>
      <c r="B55" s="196" t="s">
        <v>722</v>
      </c>
      <c r="C55" s="196"/>
      <c r="D55" s="207"/>
      <c r="E55" s="250"/>
      <c r="F55" s="207"/>
      <c r="G55" s="249"/>
      <c r="H55" s="207"/>
      <c r="I55" s="207"/>
      <c r="J55" s="207"/>
      <c r="K55" s="248"/>
    </row>
    <row r="56" spans="1:11" ht="23.25" thickBot="1" x14ac:dyDescent="0.25">
      <c r="A56" s="245"/>
      <c r="B56" s="244" t="s">
        <v>721</v>
      </c>
      <c r="C56" s="231" t="s">
        <v>720</v>
      </c>
      <c r="D56" s="243" t="s">
        <v>684</v>
      </c>
      <c r="E56" s="188" t="s">
        <v>719</v>
      </c>
      <c r="F56" s="185"/>
      <c r="G56" s="187"/>
      <c r="H56" s="247"/>
      <c r="I56" s="246"/>
      <c r="J56" s="219" t="s">
        <v>715</v>
      </c>
      <c r="K56" s="219"/>
    </row>
    <row r="57" spans="1:11" ht="34.5" thickBot="1" x14ac:dyDescent="0.25">
      <c r="A57" s="245"/>
      <c r="B57" s="244" t="s">
        <v>718</v>
      </c>
      <c r="C57" s="231" t="s">
        <v>717</v>
      </c>
      <c r="D57" s="243" t="s">
        <v>684</v>
      </c>
      <c r="E57" s="188" t="s">
        <v>716</v>
      </c>
      <c r="F57" s="185"/>
      <c r="G57" s="187"/>
      <c r="H57" s="242"/>
      <c r="I57" s="241"/>
      <c r="J57" s="205" t="s">
        <v>715</v>
      </c>
      <c r="K57" s="205"/>
    </row>
    <row r="58" spans="1:11" ht="12" thickBot="1" x14ac:dyDescent="0.25">
      <c r="A58" s="240"/>
      <c r="B58" s="238"/>
      <c r="C58" s="238"/>
      <c r="D58" s="238"/>
      <c r="E58" s="239"/>
      <c r="F58" s="238"/>
      <c r="G58" s="238"/>
      <c r="H58" s="238"/>
      <c r="I58" s="238"/>
      <c r="J58" s="238"/>
      <c r="K58" s="237"/>
    </row>
    <row r="59" spans="1:11" ht="12" thickBot="1" x14ac:dyDescent="0.25">
      <c r="A59" s="204" t="s">
        <v>13</v>
      </c>
      <c r="B59" s="203"/>
      <c r="C59" s="203"/>
      <c r="D59" s="203"/>
      <c r="E59" s="203"/>
      <c r="F59" s="203"/>
      <c r="G59" s="203"/>
      <c r="H59" s="236"/>
      <c r="I59" s="236"/>
      <c r="J59" s="236"/>
      <c r="K59" s="235"/>
    </row>
    <row r="60" spans="1:11" ht="12" thickBot="1" x14ac:dyDescent="0.25">
      <c r="A60" s="228" t="s">
        <v>691</v>
      </c>
      <c r="B60" s="227"/>
      <c r="C60" s="227"/>
      <c r="D60" s="227"/>
      <c r="E60" s="227"/>
      <c r="F60" s="227"/>
      <c r="G60" s="227"/>
      <c r="H60" s="226"/>
      <c r="I60" s="226"/>
      <c r="J60" s="226"/>
      <c r="K60" s="225"/>
    </row>
    <row r="61" spans="1:11" ht="12" thickBot="1" x14ac:dyDescent="0.25">
      <c r="A61" s="197">
        <v>1</v>
      </c>
      <c r="B61" s="196" t="s">
        <v>714</v>
      </c>
      <c r="C61" s="196"/>
      <c r="D61" s="193"/>
      <c r="E61" s="195"/>
      <c r="F61" s="193"/>
      <c r="G61" s="194"/>
      <c r="H61" s="193"/>
      <c r="I61" s="193"/>
      <c r="J61" s="193"/>
      <c r="K61" s="192"/>
    </row>
    <row r="62" spans="1:11" ht="23.25" thickBot="1" x14ac:dyDescent="0.25">
      <c r="A62" s="191"/>
      <c r="B62" s="190" t="s">
        <v>689</v>
      </c>
      <c r="C62" s="231" t="s">
        <v>713</v>
      </c>
      <c r="D62" s="233" t="s">
        <v>684</v>
      </c>
      <c r="E62" s="223" t="s">
        <v>712</v>
      </c>
      <c r="F62" s="219"/>
      <c r="G62" s="222"/>
      <c r="H62" s="234">
        <v>-1439276020.3</v>
      </c>
      <c r="I62" s="233" t="s">
        <v>682</v>
      </c>
      <c r="J62" s="219" t="s">
        <v>705</v>
      </c>
      <c r="K62" s="219" t="s">
        <v>711</v>
      </c>
    </row>
    <row r="63" spans="1:11" ht="34.5" thickBot="1" x14ac:dyDescent="0.25">
      <c r="A63" s="191"/>
      <c r="B63" s="190" t="s">
        <v>686</v>
      </c>
      <c r="C63" s="231" t="s">
        <v>710</v>
      </c>
      <c r="D63" s="232" t="s">
        <v>684</v>
      </c>
      <c r="E63" s="217" t="s">
        <v>702</v>
      </c>
      <c r="F63" s="213"/>
      <c r="G63" s="216"/>
      <c r="H63" s="230">
        <v>0</v>
      </c>
      <c r="I63" s="232" t="s">
        <v>682</v>
      </c>
      <c r="J63" s="213" t="s">
        <v>705</v>
      </c>
      <c r="K63" s="213"/>
    </row>
    <row r="64" spans="1:11" ht="34.5" thickBot="1" x14ac:dyDescent="0.25">
      <c r="A64" s="191"/>
      <c r="B64" s="190" t="s">
        <v>709</v>
      </c>
      <c r="C64" s="231" t="s">
        <v>708</v>
      </c>
      <c r="D64" s="232" t="s">
        <v>684</v>
      </c>
      <c r="E64" s="217" t="s">
        <v>702</v>
      </c>
      <c r="F64" s="213"/>
      <c r="G64" s="216"/>
      <c r="H64" s="230">
        <v>0</v>
      </c>
      <c r="I64" s="232" t="s">
        <v>682</v>
      </c>
      <c r="J64" s="213" t="s">
        <v>705</v>
      </c>
      <c r="K64" s="213"/>
    </row>
    <row r="65" spans="1:11" ht="34.5" thickBot="1" x14ac:dyDescent="0.25">
      <c r="A65" s="191"/>
      <c r="B65" s="190" t="s">
        <v>707</v>
      </c>
      <c r="C65" s="231" t="s">
        <v>706</v>
      </c>
      <c r="D65" s="232" t="s">
        <v>684</v>
      </c>
      <c r="E65" s="217" t="s">
        <v>702</v>
      </c>
      <c r="F65" s="213"/>
      <c r="G65" s="216"/>
      <c r="H65" s="230">
        <v>0</v>
      </c>
      <c r="I65" s="232" t="s">
        <v>682</v>
      </c>
      <c r="J65" s="213" t="s">
        <v>705</v>
      </c>
      <c r="K65" s="213"/>
    </row>
    <row r="66" spans="1:11" ht="45.75" thickBot="1" x14ac:dyDescent="0.25">
      <c r="A66" s="191"/>
      <c r="B66" s="190" t="s">
        <v>704</v>
      </c>
      <c r="C66" s="231" t="s">
        <v>703</v>
      </c>
      <c r="D66" s="229" t="s">
        <v>684</v>
      </c>
      <c r="E66" s="217" t="s">
        <v>702</v>
      </c>
      <c r="F66" s="205"/>
      <c r="G66" s="208"/>
      <c r="H66" s="230">
        <v>0</v>
      </c>
      <c r="I66" s="229" t="s">
        <v>682</v>
      </c>
      <c r="J66" s="205" t="s">
        <v>701</v>
      </c>
      <c r="K66" s="205"/>
    </row>
    <row r="67" spans="1:11" ht="12" thickBot="1" x14ac:dyDescent="0.25">
      <c r="A67" s="228" t="s">
        <v>700</v>
      </c>
      <c r="B67" s="227"/>
      <c r="C67" s="227"/>
      <c r="D67" s="227"/>
      <c r="E67" s="227"/>
      <c r="F67" s="227"/>
      <c r="G67" s="227"/>
      <c r="H67" s="226"/>
      <c r="I67" s="226"/>
      <c r="J67" s="226"/>
      <c r="K67" s="225"/>
    </row>
    <row r="68" spans="1:11" ht="23.25" thickBot="1" x14ac:dyDescent="0.25">
      <c r="A68" s="191">
        <v>1</v>
      </c>
      <c r="B68" s="212" t="s">
        <v>699</v>
      </c>
      <c r="C68" s="211"/>
      <c r="D68" s="224" t="s">
        <v>684</v>
      </c>
      <c r="E68" s="223" t="s">
        <v>698</v>
      </c>
      <c r="F68" s="219"/>
      <c r="G68" s="222"/>
      <c r="H68" s="221"/>
      <c r="I68" s="220"/>
      <c r="J68" s="219" t="s">
        <v>695</v>
      </c>
      <c r="K68" s="219"/>
    </row>
    <row r="69" spans="1:11" ht="23.25" thickBot="1" x14ac:dyDescent="0.25">
      <c r="A69" s="191">
        <v>2</v>
      </c>
      <c r="B69" s="212" t="s">
        <v>697</v>
      </c>
      <c r="C69" s="211"/>
      <c r="D69" s="218" t="s">
        <v>684</v>
      </c>
      <c r="E69" s="217" t="s">
        <v>696</v>
      </c>
      <c r="F69" s="213"/>
      <c r="G69" s="216"/>
      <c r="H69" s="215"/>
      <c r="I69" s="214"/>
      <c r="J69" s="213" t="s">
        <v>695</v>
      </c>
      <c r="K69" s="213"/>
    </row>
    <row r="70" spans="1:11" ht="23.25" thickBot="1" x14ac:dyDescent="0.25">
      <c r="A70" s="191">
        <v>3</v>
      </c>
      <c r="B70" s="212" t="s">
        <v>694</v>
      </c>
      <c r="C70" s="211"/>
      <c r="D70" s="210" t="s">
        <v>684</v>
      </c>
      <c r="E70" s="209" t="s">
        <v>693</v>
      </c>
      <c r="F70" s="205"/>
      <c r="G70" s="208"/>
      <c r="H70" s="207"/>
      <c r="I70" s="206"/>
      <c r="J70" s="205" t="s">
        <v>692</v>
      </c>
      <c r="K70" s="205"/>
    </row>
    <row r="71" spans="1:11" ht="12" thickBot="1" x14ac:dyDescent="0.25">
      <c r="A71" s="204" t="s">
        <v>14</v>
      </c>
      <c r="B71" s="203"/>
      <c r="C71" s="203"/>
      <c r="D71" s="203"/>
      <c r="E71" s="203"/>
      <c r="F71" s="203"/>
      <c r="G71" s="202"/>
      <c r="H71" s="201"/>
      <c r="I71" s="201"/>
      <c r="J71" s="201"/>
      <c r="K71" s="201"/>
    </row>
    <row r="72" spans="1:11" ht="12" thickBot="1" x14ac:dyDescent="0.25">
      <c r="A72" s="200" t="s">
        <v>691</v>
      </c>
      <c r="B72" s="199"/>
      <c r="C72" s="199"/>
      <c r="D72" s="199"/>
      <c r="E72" s="199"/>
      <c r="F72" s="199"/>
      <c r="G72" s="199"/>
      <c r="H72" s="199"/>
      <c r="I72" s="199"/>
      <c r="J72" s="199"/>
      <c r="K72" s="198"/>
    </row>
    <row r="73" spans="1:11" ht="12" thickBot="1" x14ac:dyDescent="0.25">
      <c r="A73" s="197">
        <v>1</v>
      </c>
      <c r="B73" s="196" t="s">
        <v>690</v>
      </c>
      <c r="C73" s="196"/>
      <c r="D73" s="193"/>
      <c r="E73" s="195"/>
      <c r="F73" s="193"/>
      <c r="G73" s="194"/>
      <c r="H73" s="193"/>
      <c r="I73" s="193"/>
      <c r="J73" s="193"/>
      <c r="K73" s="192"/>
    </row>
    <row r="74" spans="1:11" ht="34.5" thickBot="1" x14ac:dyDescent="0.25">
      <c r="A74" s="191"/>
      <c r="B74" s="190" t="s">
        <v>689</v>
      </c>
      <c r="C74" s="189" t="s">
        <v>688</v>
      </c>
      <c r="D74" s="185" t="s">
        <v>684</v>
      </c>
      <c r="E74" s="188" t="s">
        <v>687</v>
      </c>
      <c r="F74" s="185"/>
      <c r="G74" s="187"/>
      <c r="H74" s="186">
        <v>2448791572.4861999</v>
      </c>
      <c r="I74" s="185" t="s">
        <v>682</v>
      </c>
      <c r="J74" s="185" t="s">
        <v>681</v>
      </c>
      <c r="K74" s="185"/>
    </row>
    <row r="75" spans="1:11" ht="23.25" thickBot="1" x14ac:dyDescent="0.25">
      <c r="A75" s="191"/>
      <c r="B75" s="190" t="s">
        <v>686</v>
      </c>
      <c r="C75" s="189" t="s">
        <v>685</v>
      </c>
      <c r="D75" s="185" t="s">
        <v>684</v>
      </c>
      <c r="E75" s="188" t="s">
        <v>683</v>
      </c>
      <c r="F75" s="185"/>
      <c r="G75" s="187"/>
      <c r="H75" s="186">
        <v>1109341454.9100001</v>
      </c>
      <c r="I75" s="185" t="s">
        <v>682</v>
      </c>
      <c r="J75" s="185" t="s">
        <v>681</v>
      </c>
      <c r="K75" s="185"/>
    </row>
    <row r="76" spans="1:11" x14ac:dyDescent="0.2">
      <c r="A76" s="184"/>
    </row>
  </sheetData>
  <mergeCells count="35">
    <mergeCell ref="A12:G12"/>
    <mergeCell ref="B13:C13"/>
    <mergeCell ref="H8:I8"/>
    <mergeCell ref="J8:J10"/>
    <mergeCell ref="K8:K10"/>
    <mergeCell ref="D9:E9"/>
    <mergeCell ref="F9:G9"/>
    <mergeCell ref="A11:G11"/>
    <mergeCell ref="A59:G59"/>
    <mergeCell ref="A60:G60"/>
    <mergeCell ref="B17:C17"/>
    <mergeCell ref="A3:K3"/>
    <mergeCell ref="A4:K4"/>
    <mergeCell ref="A5:K5"/>
    <mergeCell ref="A6:K6"/>
    <mergeCell ref="A7:K7"/>
    <mergeCell ref="A8:C10"/>
    <mergeCell ref="D8:G8"/>
    <mergeCell ref="B61:C61"/>
    <mergeCell ref="B21:C21"/>
    <mergeCell ref="B25:C25"/>
    <mergeCell ref="B33:C33"/>
    <mergeCell ref="B36:C36"/>
    <mergeCell ref="B38:C38"/>
    <mergeCell ref="A42:G42"/>
    <mergeCell ref="B43:C43"/>
    <mergeCell ref="B49:C49"/>
    <mergeCell ref="B55:C55"/>
    <mergeCell ref="B73:C73"/>
    <mergeCell ref="A67:G67"/>
    <mergeCell ref="B68:C68"/>
    <mergeCell ref="B69:C69"/>
    <mergeCell ref="B70:C70"/>
    <mergeCell ref="A71:G71"/>
    <mergeCell ref="A72:K7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showGridLines="0" workbookViewId="0">
      <selection sqref="A1:I39"/>
    </sheetView>
  </sheetViews>
  <sheetFormatPr baseColWidth="10" defaultRowHeight="15" x14ac:dyDescent="0.25"/>
  <cols>
    <col min="1" max="1" width="38.7109375" customWidth="1"/>
    <col min="2" max="3" width="18.7109375" customWidth="1"/>
    <col min="4" max="4" width="20" bestFit="1" customWidth="1"/>
    <col min="5" max="5" width="38" bestFit="1" customWidth="1"/>
    <col min="6" max="9" width="18.7109375" customWidth="1"/>
  </cols>
  <sheetData>
    <row r="1" spans="1:9" x14ac:dyDescent="0.25">
      <c r="A1" s="119" t="s">
        <v>0</v>
      </c>
      <c r="B1" s="120"/>
      <c r="C1" s="120"/>
      <c r="D1" s="120"/>
      <c r="E1" s="120"/>
      <c r="F1" s="120"/>
      <c r="G1" s="120"/>
      <c r="H1" s="120"/>
      <c r="I1" s="121"/>
    </row>
    <row r="2" spans="1:9" x14ac:dyDescent="0.25">
      <c r="A2" s="122" t="s">
        <v>515</v>
      </c>
      <c r="B2" s="123"/>
      <c r="C2" s="123"/>
      <c r="D2" s="123"/>
      <c r="E2" s="123"/>
      <c r="F2" s="123"/>
      <c r="G2" s="123"/>
      <c r="H2" s="123"/>
      <c r="I2" s="124"/>
    </row>
    <row r="3" spans="1:9" x14ac:dyDescent="0.25">
      <c r="A3" s="122" t="s">
        <v>469</v>
      </c>
      <c r="B3" s="123"/>
      <c r="C3" s="123"/>
      <c r="D3" s="123"/>
      <c r="E3" s="123"/>
      <c r="F3" s="123"/>
      <c r="G3" s="123"/>
      <c r="H3" s="123"/>
      <c r="I3" s="124"/>
    </row>
    <row r="4" spans="1:9" x14ac:dyDescent="0.25">
      <c r="A4" s="125" t="s">
        <v>61</v>
      </c>
      <c r="B4" s="126"/>
      <c r="C4" s="126"/>
      <c r="D4" s="126"/>
      <c r="E4" s="126"/>
      <c r="F4" s="126"/>
      <c r="G4" s="126"/>
      <c r="H4" s="126"/>
      <c r="I4" s="127"/>
    </row>
    <row r="5" spans="1:9" ht="30" customHeight="1" x14ac:dyDescent="0.25">
      <c r="A5" s="114" t="s">
        <v>489</v>
      </c>
      <c r="B5" s="114"/>
      <c r="C5" s="62" t="s">
        <v>490</v>
      </c>
      <c r="D5" s="114" t="s">
        <v>492</v>
      </c>
      <c r="E5" s="114" t="s">
        <v>493</v>
      </c>
      <c r="F5" s="114" t="s">
        <v>494</v>
      </c>
      <c r="G5" s="62" t="s">
        <v>495</v>
      </c>
      <c r="H5" s="114" t="s">
        <v>497</v>
      </c>
      <c r="I5" s="114" t="s">
        <v>498</v>
      </c>
    </row>
    <row r="6" spans="1:9" ht="39.950000000000003" customHeight="1" x14ac:dyDescent="0.25">
      <c r="A6" s="115"/>
      <c r="B6" s="115"/>
      <c r="C6" s="63" t="s">
        <v>491</v>
      </c>
      <c r="D6" s="115"/>
      <c r="E6" s="115"/>
      <c r="F6" s="115"/>
      <c r="G6" s="63" t="s">
        <v>496</v>
      </c>
      <c r="H6" s="115"/>
      <c r="I6" s="115"/>
    </row>
    <row r="7" spans="1:9" x14ac:dyDescent="0.25">
      <c r="A7" s="110"/>
      <c r="B7" s="110"/>
      <c r="C7" s="28"/>
      <c r="D7" s="28"/>
      <c r="E7" s="28"/>
      <c r="F7" s="28"/>
      <c r="G7" s="28"/>
      <c r="H7" s="28"/>
      <c r="I7" s="28"/>
    </row>
    <row r="8" spans="1:9" x14ac:dyDescent="0.25">
      <c r="A8" s="111" t="s">
        <v>470</v>
      </c>
      <c r="B8" s="111"/>
      <c r="C8" s="46">
        <v>4281958131.1500001</v>
      </c>
      <c r="D8" s="46">
        <v>0</v>
      </c>
      <c r="E8" s="46">
        <v>518450870.10000002</v>
      </c>
      <c r="F8" s="46">
        <v>161016636.56999999</v>
      </c>
      <c r="G8" s="46">
        <v>3924523897.6199999</v>
      </c>
      <c r="H8" s="46">
        <v>345514912.55000001</v>
      </c>
      <c r="I8" s="46">
        <v>2596424.92</v>
      </c>
    </row>
    <row r="9" spans="1:9" x14ac:dyDescent="0.25">
      <c r="A9" s="109"/>
      <c r="B9" s="109"/>
      <c r="C9" s="44"/>
      <c r="D9" s="44"/>
      <c r="E9" s="44"/>
      <c r="F9" s="44"/>
      <c r="G9" s="44"/>
      <c r="H9" s="44"/>
      <c r="I9" s="44"/>
    </row>
    <row r="10" spans="1:9" x14ac:dyDescent="0.25">
      <c r="A10" s="111" t="s">
        <v>471</v>
      </c>
      <c r="B10" s="111"/>
      <c r="C10" s="46">
        <v>356832625.25</v>
      </c>
      <c r="D10" s="46">
        <v>0</v>
      </c>
      <c r="E10" s="46">
        <v>400216759.81</v>
      </c>
      <c r="F10" s="46">
        <v>161016636.56999999</v>
      </c>
      <c r="G10" s="46">
        <v>117632502.01000001</v>
      </c>
      <c r="H10" s="46">
        <v>345514912.55000001</v>
      </c>
      <c r="I10" s="46">
        <v>2596424.92</v>
      </c>
    </row>
    <row r="11" spans="1:9" x14ac:dyDescent="0.25">
      <c r="A11" s="109" t="s">
        <v>472</v>
      </c>
      <c r="B11" s="109"/>
      <c r="C11" s="44">
        <v>356832625.25</v>
      </c>
      <c r="D11" s="44">
        <v>0</v>
      </c>
      <c r="E11" s="44">
        <v>400216759.81</v>
      </c>
      <c r="F11" s="44">
        <v>161016636.56999999</v>
      </c>
      <c r="G11" s="44">
        <v>117632502.01000001</v>
      </c>
      <c r="H11" s="44">
        <v>345514912.55000001</v>
      </c>
      <c r="I11" s="44">
        <v>2596424.92</v>
      </c>
    </row>
    <row r="12" spans="1:9" x14ac:dyDescent="0.25">
      <c r="A12" s="109" t="s">
        <v>473</v>
      </c>
      <c r="B12" s="109"/>
      <c r="C12" s="44">
        <v>0</v>
      </c>
      <c r="D12" s="44">
        <v>0</v>
      </c>
      <c r="E12" s="44">
        <v>0</v>
      </c>
      <c r="F12" s="44">
        <v>0</v>
      </c>
      <c r="G12" s="44">
        <v>0</v>
      </c>
      <c r="H12" s="44">
        <v>0</v>
      </c>
      <c r="I12" s="44">
        <v>0</v>
      </c>
    </row>
    <row r="13" spans="1:9" x14ac:dyDescent="0.25">
      <c r="A13" s="109" t="s">
        <v>474</v>
      </c>
      <c r="B13" s="109"/>
      <c r="C13" s="44">
        <v>0</v>
      </c>
      <c r="D13" s="44">
        <v>0</v>
      </c>
      <c r="E13" s="44">
        <v>0</v>
      </c>
      <c r="F13" s="44">
        <v>0</v>
      </c>
      <c r="G13" s="44">
        <v>0</v>
      </c>
      <c r="H13" s="44">
        <v>0</v>
      </c>
      <c r="I13" s="44">
        <v>0</v>
      </c>
    </row>
    <row r="14" spans="1:9" x14ac:dyDescent="0.25">
      <c r="A14" s="111" t="s">
        <v>475</v>
      </c>
      <c r="B14" s="111"/>
      <c r="C14" s="46">
        <v>3925125505.9000001</v>
      </c>
      <c r="D14" s="46">
        <v>0</v>
      </c>
      <c r="E14" s="46">
        <v>118234110.29000001</v>
      </c>
      <c r="F14" s="46">
        <v>0</v>
      </c>
      <c r="G14" s="46">
        <v>3806891395.6100001</v>
      </c>
      <c r="H14" s="46">
        <v>0</v>
      </c>
      <c r="I14" s="46">
        <v>0</v>
      </c>
    </row>
    <row r="15" spans="1:9" x14ac:dyDescent="0.25">
      <c r="A15" s="109" t="s">
        <v>476</v>
      </c>
      <c r="B15" s="109"/>
      <c r="C15" s="44">
        <v>3925125505.9000001</v>
      </c>
      <c r="D15" s="44">
        <v>0</v>
      </c>
      <c r="E15" s="44">
        <v>118234110.29000001</v>
      </c>
      <c r="F15" s="44">
        <v>0</v>
      </c>
      <c r="G15" s="44">
        <v>3806891395.6100001</v>
      </c>
      <c r="H15" s="44">
        <v>0</v>
      </c>
      <c r="I15" s="44">
        <v>0</v>
      </c>
    </row>
    <row r="16" spans="1:9" x14ac:dyDescent="0.25">
      <c r="A16" s="109" t="s">
        <v>477</v>
      </c>
      <c r="B16" s="109"/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</row>
    <row r="17" spans="1:9" x14ac:dyDescent="0.25">
      <c r="A17" s="109" t="s">
        <v>478</v>
      </c>
      <c r="B17" s="109"/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</row>
    <row r="18" spans="1:9" x14ac:dyDescent="0.25">
      <c r="A18" s="109" t="s">
        <v>479</v>
      </c>
      <c r="B18" s="109"/>
      <c r="C18" s="44">
        <v>774462327.07000005</v>
      </c>
      <c r="D18" s="44">
        <v>58443824090.18</v>
      </c>
      <c r="E18" s="44">
        <v>58226577464.349998</v>
      </c>
      <c r="F18" s="44">
        <v>0</v>
      </c>
      <c r="G18" s="44">
        <v>991708952.89999998</v>
      </c>
      <c r="H18" s="44">
        <v>0</v>
      </c>
      <c r="I18" s="44">
        <v>0</v>
      </c>
    </row>
    <row r="19" spans="1:9" x14ac:dyDescent="0.25">
      <c r="A19" s="111" t="s">
        <v>480</v>
      </c>
      <c r="B19" s="111"/>
      <c r="C19" s="46">
        <v>5056420458.2200003</v>
      </c>
      <c r="D19" s="46">
        <v>58443824090.18</v>
      </c>
      <c r="E19" s="46">
        <v>58745028334.449997</v>
      </c>
      <c r="F19" s="46">
        <v>161016636.56999999</v>
      </c>
      <c r="G19" s="46">
        <v>4916232850.5200005</v>
      </c>
      <c r="H19" s="46">
        <v>345514912.55000001</v>
      </c>
      <c r="I19" s="46">
        <v>2596424.92</v>
      </c>
    </row>
    <row r="20" spans="1:9" x14ac:dyDescent="0.25">
      <c r="A20" s="111" t="s">
        <v>481</v>
      </c>
      <c r="B20" s="111"/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  <c r="I20" s="46">
        <v>0</v>
      </c>
    </row>
    <row r="21" spans="1:9" x14ac:dyDescent="0.25">
      <c r="A21" s="109" t="s">
        <v>482</v>
      </c>
      <c r="B21" s="109"/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</row>
    <row r="22" spans="1:9" x14ac:dyDescent="0.25">
      <c r="A22" s="109" t="s">
        <v>483</v>
      </c>
      <c r="B22" s="109"/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44">
        <v>0</v>
      </c>
    </row>
    <row r="23" spans="1:9" x14ac:dyDescent="0.25">
      <c r="A23" s="109" t="s">
        <v>484</v>
      </c>
      <c r="B23" s="109"/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</row>
    <row r="24" spans="1:9" x14ac:dyDescent="0.25">
      <c r="A24" s="111" t="s">
        <v>485</v>
      </c>
      <c r="B24" s="111"/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  <c r="I24" s="46">
        <v>0</v>
      </c>
    </row>
    <row r="25" spans="1:9" x14ac:dyDescent="0.25">
      <c r="A25" s="109" t="s">
        <v>486</v>
      </c>
      <c r="B25" s="109"/>
      <c r="C25" s="44">
        <v>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  <c r="I25" s="44">
        <v>0</v>
      </c>
    </row>
    <row r="26" spans="1:9" x14ac:dyDescent="0.25">
      <c r="A26" s="109" t="s">
        <v>487</v>
      </c>
      <c r="B26" s="109"/>
      <c r="C26" s="44">
        <v>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</row>
    <row r="27" spans="1:9" x14ac:dyDescent="0.25">
      <c r="A27" s="112" t="s">
        <v>488</v>
      </c>
      <c r="B27" s="112"/>
      <c r="C27" s="58">
        <v>0</v>
      </c>
      <c r="D27" s="58">
        <v>0</v>
      </c>
      <c r="E27" s="58">
        <v>0</v>
      </c>
      <c r="F27" s="58">
        <v>0</v>
      </c>
      <c r="G27" s="58">
        <v>0</v>
      </c>
      <c r="H27" s="58">
        <v>0</v>
      </c>
      <c r="I27" s="58">
        <v>0</v>
      </c>
    </row>
    <row r="28" spans="1:9" x14ac:dyDescent="0.25">
      <c r="A28" s="113"/>
      <c r="B28" s="113"/>
      <c r="C28" s="2"/>
      <c r="D28" s="2"/>
      <c r="E28" s="2"/>
      <c r="F28" s="2"/>
      <c r="G28" s="2"/>
      <c r="H28" s="2"/>
      <c r="I28" s="2"/>
    </row>
    <row r="29" spans="1:9" x14ac:dyDescent="0.25">
      <c r="A29" s="113"/>
      <c r="B29" s="113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116" t="s">
        <v>499</v>
      </c>
      <c r="B31" s="13" t="s">
        <v>500</v>
      </c>
      <c r="C31" s="13" t="s">
        <v>502</v>
      </c>
      <c r="D31" s="13" t="s">
        <v>505</v>
      </c>
      <c r="E31" s="114" t="s">
        <v>507</v>
      </c>
      <c r="F31" s="13" t="s">
        <v>508</v>
      </c>
      <c r="G31" s="2"/>
      <c r="H31" s="2"/>
      <c r="I31" s="2"/>
    </row>
    <row r="32" spans="1:9" x14ac:dyDescent="0.25">
      <c r="A32" s="117"/>
      <c r="B32" s="15" t="s">
        <v>501</v>
      </c>
      <c r="C32" s="15" t="s">
        <v>503</v>
      </c>
      <c r="D32" s="15" t="s">
        <v>506</v>
      </c>
      <c r="E32" s="118"/>
      <c r="F32" s="15" t="s">
        <v>509</v>
      </c>
      <c r="G32" s="2"/>
      <c r="H32" s="2"/>
      <c r="I32" s="2"/>
    </row>
    <row r="33" spans="1:9" x14ac:dyDescent="0.25">
      <c r="A33" s="117"/>
      <c r="B33" s="15"/>
      <c r="C33" s="15" t="s">
        <v>504</v>
      </c>
      <c r="D33" s="15"/>
      <c r="E33" s="118"/>
      <c r="F33" s="15"/>
      <c r="G33" s="2"/>
      <c r="H33" s="2"/>
      <c r="I33" s="2"/>
    </row>
    <row r="34" spans="1:9" ht="30" x14ac:dyDescent="0.25">
      <c r="A34" s="41" t="s">
        <v>510</v>
      </c>
      <c r="B34" s="42">
        <v>0</v>
      </c>
      <c r="C34" s="64">
        <v>0</v>
      </c>
      <c r="D34" s="64">
        <v>0</v>
      </c>
      <c r="E34" s="42">
        <v>0</v>
      </c>
      <c r="F34" s="42">
        <v>0</v>
      </c>
      <c r="G34" s="2"/>
      <c r="H34" s="2"/>
      <c r="I34" s="2"/>
    </row>
    <row r="35" spans="1:9" x14ac:dyDescent="0.25">
      <c r="A35" s="29"/>
      <c r="B35" s="44"/>
      <c r="C35" s="29"/>
      <c r="D35" s="29"/>
      <c r="E35" s="44"/>
      <c r="F35" s="44"/>
      <c r="G35" s="2"/>
      <c r="H35" s="2"/>
      <c r="I35" s="2"/>
    </row>
    <row r="36" spans="1:9" x14ac:dyDescent="0.25">
      <c r="A36" s="29" t="s">
        <v>511</v>
      </c>
      <c r="B36" s="44">
        <v>0</v>
      </c>
      <c r="C36" s="29">
        <v>0</v>
      </c>
      <c r="D36" s="29">
        <v>0</v>
      </c>
      <c r="E36" s="44">
        <v>0</v>
      </c>
      <c r="F36" s="44">
        <v>0</v>
      </c>
      <c r="G36" s="2"/>
      <c r="H36" s="2"/>
      <c r="I36" s="2"/>
    </row>
    <row r="37" spans="1:9" x14ac:dyDescent="0.25">
      <c r="A37" s="29" t="s">
        <v>512</v>
      </c>
      <c r="B37" s="44">
        <v>0</v>
      </c>
      <c r="C37" s="29">
        <v>0</v>
      </c>
      <c r="D37" s="29">
        <v>0</v>
      </c>
      <c r="E37" s="44">
        <v>0</v>
      </c>
      <c r="F37" s="44">
        <v>0</v>
      </c>
      <c r="G37" s="2"/>
      <c r="H37" s="2"/>
      <c r="I37" s="2"/>
    </row>
    <row r="38" spans="1:9" x14ac:dyDescent="0.25">
      <c r="A38" s="29" t="s">
        <v>513</v>
      </c>
      <c r="B38" s="44">
        <v>0</v>
      </c>
      <c r="C38" s="29">
        <v>0</v>
      </c>
      <c r="D38" s="29">
        <v>0</v>
      </c>
      <c r="E38" s="44">
        <v>0</v>
      </c>
      <c r="F38" s="44">
        <v>0</v>
      </c>
      <c r="G38" s="2"/>
      <c r="H38" s="2"/>
      <c r="I38" s="2"/>
    </row>
    <row r="39" spans="1:9" x14ac:dyDescent="0.25">
      <c r="A39" s="16" t="s">
        <v>514</v>
      </c>
      <c r="B39" s="58">
        <v>0</v>
      </c>
      <c r="C39" s="16">
        <v>0</v>
      </c>
      <c r="D39" s="16">
        <v>0</v>
      </c>
      <c r="E39" s="58">
        <v>0</v>
      </c>
      <c r="F39" s="58">
        <v>0</v>
      </c>
      <c r="G39" s="2"/>
      <c r="H39" s="2"/>
      <c r="I39" s="2"/>
    </row>
    <row r="40" spans="1:9" x14ac:dyDescent="0.25">
      <c r="B40" s="4"/>
    </row>
  </sheetData>
  <mergeCells count="35">
    <mergeCell ref="I5:I6"/>
    <mergeCell ref="A31:A33"/>
    <mergeCell ref="E31:E33"/>
    <mergeCell ref="A29:B29"/>
    <mergeCell ref="A1:I1"/>
    <mergeCell ref="A2:I2"/>
    <mergeCell ref="A3:I3"/>
    <mergeCell ref="A4:I4"/>
    <mergeCell ref="A5:B6"/>
    <mergeCell ref="D5:D6"/>
    <mergeCell ref="E5:E6"/>
    <mergeCell ref="F5:F6"/>
    <mergeCell ref="H5:H6"/>
    <mergeCell ref="A23:B23"/>
    <mergeCell ref="A24:B24"/>
    <mergeCell ref="A25:B25"/>
    <mergeCell ref="A26:B26"/>
    <mergeCell ref="A27:B27"/>
    <mergeCell ref="A28:B28"/>
    <mergeCell ref="A17:B17"/>
    <mergeCell ref="A18:B18"/>
    <mergeCell ref="A19:B19"/>
    <mergeCell ref="A20:B20"/>
    <mergeCell ref="A21:B21"/>
    <mergeCell ref="A22:B22"/>
    <mergeCell ref="A16:B1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rintOptions horizontalCentered="1" verticalCentered="1"/>
  <pageMargins left="0.78740157479861106" right="0.78740157479861106" top="1.3779527559" bottom="1.1811023621999999" header="0.39370078739861109" footer="0.39370078739861109"/>
  <pageSetup scale="5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showGridLines="0" workbookViewId="0">
      <selection sqref="A1:K18"/>
    </sheetView>
  </sheetViews>
  <sheetFormatPr baseColWidth="10" defaultRowHeight="15" x14ac:dyDescent="0.25"/>
  <cols>
    <col min="1" max="1" width="35.7109375" customWidth="1"/>
    <col min="2" max="4" width="13.7109375" customWidth="1"/>
    <col min="5" max="5" width="18.7109375" customWidth="1"/>
    <col min="6" max="6" width="12.7109375" customWidth="1"/>
    <col min="7" max="11" width="18.7109375" customWidth="1"/>
  </cols>
  <sheetData>
    <row r="1" spans="1:11" x14ac:dyDescent="0.25">
      <c r="A1" s="128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30"/>
    </row>
    <row r="2" spans="1:11" x14ac:dyDescent="0.25">
      <c r="A2" s="131"/>
      <c r="B2" s="132"/>
      <c r="C2" s="132"/>
      <c r="D2" s="132"/>
      <c r="E2" s="132"/>
      <c r="F2" s="132"/>
      <c r="G2" s="132"/>
      <c r="H2" s="132"/>
      <c r="I2" s="132"/>
      <c r="J2" s="132"/>
      <c r="K2" s="133"/>
    </row>
    <row r="3" spans="1:11" x14ac:dyDescent="0.25">
      <c r="A3" s="131" t="s">
        <v>469</v>
      </c>
      <c r="B3" s="132"/>
      <c r="C3" s="132"/>
      <c r="D3" s="132"/>
      <c r="E3" s="132"/>
      <c r="F3" s="132"/>
      <c r="G3" s="132"/>
      <c r="H3" s="132"/>
      <c r="I3" s="132"/>
      <c r="J3" s="132"/>
      <c r="K3" s="133"/>
    </row>
    <row r="4" spans="1:11" x14ac:dyDescent="0.25">
      <c r="A4" s="134" t="s">
        <v>61</v>
      </c>
      <c r="B4" s="135"/>
      <c r="C4" s="135"/>
      <c r="D4" s="135"/>
      <c r="E4" s="135"/>
      <c r="F4" s="135"/>
      <c r="G4" s="135"/>
      <c r="H4" s="135"/>
      <c r="I4" s="135"/>
      <c r="J4" s="135"/>
      <c r="K4" s="136"/>
    </row>
    <row r="5" spans="1:11" ht="120" customHeight="1" x14ac:dyDescent="0.25">
      <c r="A5" s="26" t="s">
        <v>458</v>
      </c>
      <c r="B5" s="26" t="s">
        <v>459</v>
      </c>
      <c r="C5" s="26" t="s">
        <v>460</v>
      </c>
      <c r="D5" s="26" t="s">
        <v>461</v>
      </c>
      <c r="E5" s="26" t="s">
        <v>462</v>
      </c>
      <c r="F5" s="26" t="s">
        <v>463</v>
      </c>
      <c r="G5" s="26" t="s">
        <v>464</v>
      </c>
      <c r="H5" s="26" t="s">
        <v>465</v>
      </c>
      <c r="I5" s="26" t="s">
        <v>466</v>
      </c>
      <c r="J5" s="26" t="s">
        <v>467</v>
      </c>
      <c r="K5" s="26" t="s">
        <v>468</v>
      </c>
    </row>
    <row r="6" spans="1:11" x14ac:dyDescent="0.2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</row>
    <row r="7" spans="1:11" ht="30" x14ac:dyDescent="0.25">
      <c r="A7" s="45" t="s">
        <v>447</v>
      </c>
      <c r="B7" s="45"/>
      <c r="C7" s="45"/>
      <c r="D7" s="45"/>
      <c r="E7" s="45">
        <v>0</v>
      </c>
      <c r="F7" s="45">
        <v>0</v>
      </c>
      <c r="G7" s="45">
        <v>0</v>
      </c>
      <c r="H7" s="45">
        <v>0</v>
      </c>
      <c r="I7" s="45">
        <v>0</v>
      </c>
      <c r="J7" s="45">
        <v>0</v>
      </c>
      <c r="K7" s="45">
        <v>0</v>
      </c>
    </row>
    <row r="8" spans="1:11" x14ac:dyDescent="0.25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</row>
    <row r="9" spans="1:11" x14ac:dyDescent="0.25">
      <c r="A9" s="43" t="s">
        <v>448</v>
      </c>
      <c r="B9" s="43"/>
      <c r="C9" s="43"/>
      <c r="D9" s="43"/>
      <c r="E9" s="43">
        <v>0</v>
      </c>
      <c r="F9" s="43">
        <v>0</v>
      </c>
      <c r="G9" s="43">
        <v>0</v>
      </c>
      <c r="H9" s="43">
        <v>0</v>
      </c>
      <c r="I9" s="43">
        <v>0</v>
      </c>
      <c r="J9" s="43">
        <v>0</v>
      </c>
      <c r="K9" s="43">
        <v>0</v>
      </c>
    </row>
    <row r="10" spans="1:11" x14ac:dyDescent="0.25">
      <c r="A10" s="43" t="s">
        <v>449</v>
      </c>
      <c r="B10" s="43"/>
      <c r="C10" s="43"/>
      <c r="D10" s="43"/>
      <c r="E10" s="43">
        <v>0</v>
      </c>
      <c r="F10" s="43">
        <v>0</v>
      </c>
      <c r="G10" s="43">
        <v>0</v>
      </c>
      <c r="H10" s="43">
        <v>0</v>
      </c>
      <c r="I10" s="43">
        <v>0</v>
      </c>
      <c r="J10" s="43">
        <v>0</v>
      </c>
      <c r="K10" s="43">
        <v>0</v>
      </c>
    </row>
    <row r="11" spans="1:11" x14ac:dyDescent="0.25">
      <c r="A11" s="43" t="s">
        <v>450</v>
      </c>
      <c r="B11" s="43"/>
      <c r="C11" s="43"/>
      <c r="D11" s="43"/>
      <c r="E11" s="43">
        <v>0</v>
      </c>
      <c r="F11" s="43">
        <v>0</v>
      </c>
      <c r="G11" s="43">
        <v>0</v>
      </c>
      <c r="H11" s="43">
        <v>0</v>
      </c>
      <c r="I11" s="43">
        <v>0</v>
      </c>
      <c r="J11" s="43">
        <v>0</v>
      </c>
      <c r="K11" s="43">
        <v>0</v>
      </c>
    </row>
    <row r="12" spans="1:11" x14ac:dyDescent="0.25">
      <c r="A12" s="43" t="s">
        <v>451</v>
      </c>
      <c r="B12" s="43"/>
      <c r="C12" s="43"/>
      <c r="D12" s="43"/>
      <c r="E12" s="43">
        <v>0</v>
      </c>
      <c r="F12" s="43">
        <v>0</v>
      </c>
      <c r="G12" s="43">
        <v>0</v>
      </c>
      <c r="H12" s="43">
        <v>0</v>
      </c>
      <c r="I12" s="43">
        <v>0</v>
      </c>
      <c r="J12" s="43">
        <v>0</v>
      </c>
      <c r="K12" s="43">
        <v>0</v>
      </c>
    </row>
    <row r="13" spans="1:11" x14ac:dyDescent="0.25">
      <c r="A13" s="45" t="s">
        <v>452</v>
      </c>
      <c r="B13" s="45"/>
      <c r="C13" s="45"/>
      <c r="D13" s="45"/>
      <c r="E13" s="45">
        <v>0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</row>
    <row r="14" spans="1:11" x14ac:dyDescent="0.25">
      <c r="A14" s="43" t="s">
        <v>453</v>
      </c>
      <c r="B14" s="43"/>
      <c r="C14" s="43"/>
      <c r="D14" s="43"/>
      <c r="E14" s="43">
        <v>0</v>
      </c>
      <c r="F14" s="43">
        <v>0</v>
      </c>
      <c r="G14" s="43">
        <v>0</v>
      </c>
      <c r="H14" s="43">
        <v>0</v>
      </c>
      <c r="I14" s="43">
        <v>0</v>
      </c>
      <c r="J14" s="43">
        <v>0</v>
      </c>
      <c r="K14" s="43">
        <v>0</v>
      </c>
    </row>
    <row r="15" spans="1:11" x14ac:dyDescent="0.25">
      <c r="A15" s="43" t="s">
        <v>454</v>
      </c>
      <c r="B15" s="43"/>
      <c r="C15" s="43"/>
      <c r="D15" s="43"/>
      <c r="E15" s="43">
        <v>0</v>
      </c>
      <c r="F15" s="43">
        <v>0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</row>
    <row r="16" spans="1:11" x14ac:dyDescent="0.25">
      <c r="A16" s="43" t="s">
        <v>455</v>
      </c>
      <c r="B16" s="43"/>
      <c r="C16" s="43"/>
      <c r="D16" s="43"/>
      <c r="E16" s="43">
        <v>0</v>
      </c>
      <c r="F16" s="43">
        <v>0</v>
      </c>
      <c r="G16" s="43">
        <v>0</v>
      </c>
      <c r="H16" s="43">
        <v>0</v>
      </c>
      <c r="I16" s="43">
        <v>0</v>
      </c>
      <c r="J16" s="43">
        <v>0</v>
      </c>
      <c r="K16" s="43">
        <v>0</v>
      </c>
    </row>
    <row r="17" spans="1:11" x14ac:dyDescent="0.25">
      <c r="A17" s="43" t="s">
        <v>456</v>
      </c>
      <c r="B17" s="43"/>
      <c r="C17" s="43"/>
      <c r="D17" s="43"/>
      <c r="E17" s="43">
        <v>0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43">
        <v>0</v>
      </c>
    </row>
    <row r="18" spans="1:11" ht="30" x14ac:dyDescent="0.25">
      <c r="A18" s="48" t="s">
        <v>457</v>
      </c>
      <c r="B18" s="48"/>
      <c r="C18" s="48"/>
      <c r="D18" s="48"/>
      <c r="E18" s="48">
        <v>0</v>
      </c>
      <c r="F18" s="48">
        <v>0</v>
      </c>
      <c r="G18" s="48">
        <v>0</v>
      </c>
      <c r="H18" s="48">
        <v>0</v>
      </c>
      <c r="I18" s="48">
        <v>0</v>
      </c>
      <c r="J18" s="48">
        <v>0</v>
      </c>
      <c r="K18" s="48">
        <v>0</v>
      </c>
    </row>
    <row r="19" spans="1:1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</sheetData>
  <mergeCells count="4">
    <mergeCell ref="A1:K1"/>
    <mergeCell ref="A2:K2"/>
    <mergeCell ref="A3:K3"/>
    <mergeCell ref="A4:K4"/>
  </mergeCells>
  <printOptions horizontalCentered="1" verticalCentered="1"/>
  <pageMargins left="0.78740157479861106" right="0.78740157479861106" top="1.3779527559" bottom="1.1811023621999999" header="0.39370078739861109" footer="0.39370078739861109"/>
  <pageSetup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7"/>
  <sheetViews>
    <sheetView showGridLines="0" zoomScale="85" zoomScaleNormal="85" workbookViewId="0">
      <selection activeCell="B16" sqref="B16"/>
    </sheetView>
  </sheetViews>
  <sheetFormatPr baseColWidth="10" defaultRowHeight="15" x14ac:dyDescent="0.25"/>
  <cols>
    <col min="2" max="2" width="100.7109375" customWidth="1"/>
    <col min="3" max="5" width="20.7109375" customWidth="1"/>
  </cols>
  <sheetData>
    <row r="1" spans="1:5" x14ac:dyDescent="0.25">
      <c r="A1" s="141" t="s">
        <v>0</v>
      </c>
      <c r="B1" s="142"/>
      <c r="C1" s="142"/>
      <c r="D1" s="142"/>
      <c r="E1" s="143"/>
    </row>
    <row r="2" spans="1:5" x14ac:dyDescent="0.25">
      <c r="A2" s="144" t="s">
        <v>405</v>
      </c>
      <c r="B2" s="145"/>
      <c r="C2" s="145"/>
      <c r="D2" s="145"/>
      <c r="E2" s="146"/>
    </row>
    <row r="3" spans="1:5" x14ac:dyDescent="0.25">
      <c r="A3" s="144" t="s">
        <v>117</v>
      </c>
      <c r="B3" s="145"/>
      <c r="C3" s="145"/>
      <c r="D3" s="145"/>
      <c r="E3" s="146"/>
    </row>
    <row r="4" spans="1:5" x14ac:dyDescent="0.25">
      <c r="A4" s="147" t="s">
        <v>61</v>
      </c>
      <c r="B4" s="148"/>
      <c r="C4" s="148"/>
      <c r="D4" s="148"/>
      <c r="E4" s="149"/>
    </row>
    <row r="5" spans="1:5" x14ac:dyDescent="0.25">
      <c r="A5" s="2"/>
      <c r="B5" s="2"/>
      <c r="C5" s="2"/>
      <c r="D5" s="2"/>
      <c r="E5" s="2"/>
    </row>
    <row r="6" spans="1:5" x14ac:dyDescent="0.25">
      <c r="A6" s="20"/>
      <c r="B6" s="21"/>
      <c r="C6" s="13"/>
      <c r="D6" s="13"/>
      <c r="E6" s="13"/>
    </row>
    <row r="7" spans="1:5" x14ac:dyDescent="0.25">
      <c r="A7" s="65" t="s">
        <v>406</v>
      </c>
      <c r="B7" s="24"/>
      <c r="C7" s="66" t="s">
        <v>407</v>
      </c>
      <c r="D7" s="66" t="s">
        <v>124</v>
      </c>
      <c r="E7" s="66" t="s">
        <v>409</v>
      </c>
    </row>
    <row r="8" spans="1:5" x14ac:dyDescent="0.25">
      <c r="A8" s="8"/>
      <c r="B8" s="9"/>
      <c r="C8" s="67" t="s">
        <v>408</v>
      </c>
      <c r="D8" s="67"/>
      <c r="E8" s="67" t="s">
        <v>125</v>
      </c>
    </row>
    <row r="9" spans="1:5" x14ac:dyDescent="0.25">
      <c r="A9" s="30"/>
      <c r="B9" s="27" t="s">
        <v>411</v>
      </c>
      <c r="C9" s="46">
        <v>40813192874.769997</v>
      </c>
      <c r="D9" s="46">
        <v>38892813971.860001</v>
      </c>
      <c r="E9" s="46">
        <v>38892813971.860001</v>
      </c>
    </row>
    <row r="10" spans="1:5" x14ac:dyDescent="0.25">
      <c r="A10" s="30"/>
      <c r="B10" s="24"/>
      <c r="C10" s="44"/>
      <c r="D10" s="44"/>
      <c r="E10" s="44"/>
    </row>
    <row r="11" spans="1:5" x14ac:dyDescent="0.25">
      <c r="A11" s="30"/>
      <c r="B11" s="24" t="s">
        <v>412</v>
      </c>
      <c r="C11" s="44">
        <v>20203576051</v>
      </c>
      <c r="D11" s="44">
        <v>18764300030.700001</v>
      </c>
      <c r="E11" s="44">
        <v>18764300030.700001</v>
      </c>
    </row>
    <row r="12" spans="1:5" x14ac:dyDescent="0.25">
      <c r="A12" s="30"/>
      <c r="B12" s="24" t="s">
        <v>413</v>
      </c>
      <c r="C12" s="44">
        <v>20609616823.77</v>
      </c>
      <c r="D12" s="44">
        <v>20128513941.16</v>
      </c>
      <c r="E12" s="44">
        <v>20128513941.16</v>
      </c>
    </row>
    <row r="13" spans="1:5" x14ac:dyDescent="0.25">
      <c r="A13" s="30"/>
      <c r="B13" s="24" t="s">
        <v>414</v>
      </c>
      <c r="C13" s="44">
        <v>0</v>
      </c>
      <c r="D13" s="44">
        <v>0</v>
      </c>
      <c r="E13" s="44">
        <v>0</v>
      </c>
    </row>
    <row r="14" spans="1:5" x14ac:dyDescent="0.25">
      <c r="A14" s="30"/>
      <c r="B14" s="27" t="s">
        <v>415</v>
      </c>
      <c r="C14" s="46">
        <f>+C15+C16</f>
        <v>40716758311</v>
      </c>
      <c r="D14" s="46">
        <f>+D15+D16</f>
        <v>39442611265.039993</v>
      </c>
      <c r="E14" s="46">
        <f>+E15+E16</f>
        <v>38676498897.070007</v>
      </c>
    </row>
    <row r="15" spans="1:5" x14ac:dyDescent="0.25">
      <c r="A15" s="30"/>
      <c r="B15" s="24" t="s">
        <v>416</v>
      </c>
      <c r="C15" s="44">
        <f>+'AE- OBJETO DE GASTO'!B10-'AE- OBJETO DE GASTO'!B77</f>
        <v>20192813572</v>
      </c>
      <c r="D15" s="44">
        <f>+'AE- OBJETO DE GASTO'!E10-'AE- OBJETO DE GASTO'!E77</f>
        <v>19288640391.899998</v>
      </c>
      <c r="E15" s="44">
        <f>+'AE- OBJETO DE GASTO'!F10-'AE- OBJETO DE GASTO'!F77</f>
        <v>18535252649.290001</v>
      </c>
    </row>
    <row r="16" spans="1:5" x14ac:dyDescent="0.25">
      <c r="A16" s="30"/>
      <c r="B16" s="24" t="s">
        <v>417</v>
      </c>
      <c r="C16" s="44">
        <f>+'AE- OBJETO DE GASTO'!B85-'AE- OBJETO DE GASTO'!B152</f>
        <v>20523944739</v>
      </c>
      <c r="D16" s="44">
        <f>+'AE- OBJETO DE GASTO'!E85-'AE- OBJETO DE GASTO'!E152</f>
        <v>20153970873.139999</v>
      </c>
      <c r="E16" s="44">
        <f>+'AE- OBJETO DE GASTO'!F85-'AE- OBJETO DE GASTO'!F152</f>
        <v>20141246247.780003</v>
      </c>
    </row>
    <row r="17" spans="1:5" x14ac:dyDescent="0.25">
      <c r="A17" s="30"/>
      <c r="B17" s="27" t="s">
        <v>418</v>
      </c>
      <c r="C17" s="46">
        <v>0</v>
      </c>
      <c r="D17" s="46">
        <v>0</v>
      </c>
      <c r="E17" s="46">
        <v>0</v>
      </c>
    </row>
    <row r="18" spans="1:5" x14ac:dyDescent="0.25">
      <c r="A18" s="30"/>
      <c r="B18" s="24" t="s">
        <v>419</v>
      </c>
      <c r="C18" s="44">
        <v>0</v>
      </c>
      <c r="D18" s="44">
        <v>0</v>
      </c>
      <c r="E18" s="44">
        <v>0</v>
      </c>
    </row>
    <row r="19" spans="1:5" x14ac:dyDescent="0.25">
      <c r="A19" s="30"/>
      <c r="B19" s="24" t="s">
        <v>420</v>
      </c>
      <c r="C19" s="44">
        <v>0</v>
      </c>
      <c r="D19" s="44">
        <v>0</v>
      </c>
      <c r="E19" s="44">
        <v>0</v>
      </c>
    </row>
    <row r="20" spans="1:5" x14ac:dyDescent="0.25">
      <c r="A20" s="30"/>
      <c r="B20" s="27" t="s">
        <v>421</v>
      </c>
      <c r="C20" s="46">
        <f>+C9-C14</f>
        <v>96434563.769996643</v>
      </c>
      <c r="D20" s="46">
        <f t="shared" ref="D20:E20" si="0">+D9-D14</f>
        <v>-549797293.17999268</v>
      </c>
      <c r="E20" s="46">
        <f t="shared" si="0"/>
        <v>216315074.78999329</v>
      </c>
    </row>
    <row r="21" spans="1:5" x14ac:dyDescent="0.25">
      <c r="A21" s="30"/>
      <c r="B21" s="27" t="s">
        <v>422</v>
      </c>
      <c r="C21" s="46">
        <f>+C20-C13</f>
        <v>96434563.769996643</v>
      </c>
      <c r="D21" s="46">
        <f t="shared" ref="D21:E21" si="1">+D20-D13</f>
        <v>-549797293.17999268</v>
      </c>
      <c r="E21" s="46">
        <f t="shared" si="1"/>
        <v>216315074.78999329</v>
      </c>
    </row>
    <row r="22" spans="1:5" x14ac:dyDescent="0.25">
      <c r="A22" s="8"/>
      <c r="B22" s="68" t="s">
        <v>423</v>
      </c>
      <c r="C22" s="49">
        <f>+C21-C17</f>
        <v>96434563.769996643</v>
      </c>
      <c r="D22" s="49">
        <f t="shared" ref="D22:E22" si="2">+D21-D17</f>
        <v>-549797293.17999268</v>
      </c>
      <c r="E22" s="49">
        <f t="shared" si="2"/>
        <v>216315074.78999329</v>
      </c>
    </row>
    <row r="23" spans="1:5" x14ac:dyDescent="0.25">
      <c r="A23" s="2"/>
      <c r="B23" s="2"/>
      <c r="C23" s="2"/>
      <c r="D23" s="2"/>
      <c r="E23" s="2"/>
    </row>
    <row r="24" spans="1:5" x14ac:dyDescent="0.25">
      <c r="A24" s="69" t="s">
        <v>118</v>
      </c>
      <c r="B24" s="70"/>
      <c r="C24" s="71" t="s">
        <v>410</v>
      </c>
      <c r="D24" s="71" t="s">
        <v>124</v>
      </c>
      <c r="E24" s="71" t="s">
        <v>125</v>
      </c>
    </row>
    <row r="25" spans="1:5" x14ac:dyDescent="0.25">
      <c r="A25" s="30"/>
      <c r="B25" s="27" t="s">
        <v>424</v>
      </c>
      <c r="C25" s="46">
        <v>350799415</v>
      </c>
      <c r="D25" s="46">
        <v>348111337.47000003</v>
      </c>
      <c r="E25" s="46">
        <v>340904485.05000001</v>
      </c>
    </row>
    <row r="26" spans="1:5" x14ac:dyDescent="0.25">
      <c r="A26" s="30"/>
      <c r="B26" s="24"/>
      <c r="C26" s="44"/>
      <c r="D26" s="44"/>
      <c r="E26" s="44"/>
    </row>
    <row r="27" spans="1:5" x14ac:dyDescent="0.25">
      <c r="A27" s="30"/>
      <c r="B27" s="24" t="s">
        <v>425</v>
      </c>
      <c r="C27" s="44">
        <v>46072726</v>
      </c>
      <c r="D27" s="44">
        <v>33847453.969999999</v>
      </c>
      <c r="E27" s="44">
        <v>33847453.969999999</v>
      </c>
    </row>
    <row r="28" spans="1:5" x14ac:dyDescent="0.25">
      <c r="A28" s="30"/>
      <c r="B28" s="24" t="s">
        <v>426</v>
      </c>
      <c r="C28" s="44">
        <v>304726689</v>
      </c>
      <c r="D28" s="44">
        <v>314263883.5</v>
      </c>
      <c r="E28" s="44">
        <v>307057031.07999998</v>
      </c>
    </row>
    <row r="29" spans="1:5" x14ac:dyDescent="0.25">
      <c r="A29" s="8"/>
      <c r="B29" s="68" t="s">
        <v>427</v>
      </c>
      <c r="C29" s="49">
        <f>+C22+C25</f>
        <v>447233978.76999664</v>
      </c>
      <c r="D29" s="49">
        <f>+D22+D25</f>
        <v>-201685955.70999265</v>
      </c>
      <c r="E29" s="49">
        <f>+E22+E25</f>
        <v>557219559.83999324</v>
      </c>
    </row>
    <row r="30" spans="1:5" x14ac:dyDescent="0.25">
      <c r="A30" s="2"/>
      <c r="B30" s="2"/>
      <c r="C30" s="2"/>
      <c r="D30" s="2"/>
      <c r="E30" s="2"/>
    </row>
    <row r="31" spans="1:5" x14ac:dyDescent="0.25">
      <c r="A31" s="139" t="s">
        <v>118</v>
      </c>
      <c r="B31" s="18"/>
      <c r="C31" s="72" t="s">
        <v>407</v>
      </c>
      <c r="D31" s="137" t="s">
        <v>124</v>
      </c>
      <c r="E31" s="72" t="s">
        <v>125</v>
      </c>
    </row>
    <row r="32" spans="1:5" x14ac:dyDescent="0.25">
      <c r="A32" s="140"/>
      <c r="B32" s="9"/>
      <c r="C32" s="67" t="s">
        <v>410</v>
      </c>
      <c r="D32" s="138"/>
      <c r="E32" s="67" t="s">
        <v>409</v>
      </c>
    </row>
    <row r="33" spans="1:5" x14ac:dyDescent="0.25">
      <c r="A33" s="30"/>
      <c r="B33" s="27" t="s">
        <v>428</v>
      </c>
      <c r="C33" s="46">
        <v>0</v>
      </c>
      <c r="D33" s="46">
        <v>0</v>
      </c>
      <c r="E33" s="46">
        <v>0</v>
      </c>
    </row>
    <row r="34" spans="1:5" x14ac:dyDescent="0.25">
      <c r="A34" s="30"/>
      <c r="B34" s="24"/>
      <c r="C34" s="44"/>
      <c r="D34" s="44"/>
      <c r="E34" s="44"/>
    </row>
    <row r="35" spans="1:5" x14ac:dyDescent="0.25">
      <c r="A35" s="30"/>
      <c r="B35" s="24" t="s">
        <v>429</v>
      </c>
      <c r="C35" s="44">
        <v>0</v>
      </c>
      <c r="D35" s="44">
        <v>0</v>
      </c>
      <c r="E35" s="44">
        <v>0</v>
      </c>
    </row>
    <row r="36" spans="1:5" x14ac:dyDescent="0.25">
      <c r="A36" s="30"/>
      <c r="B36" s="24" t="s">
        <v>430</v>
      </c>
      <c r="C36" s="44">
        <v>0</v>
      </c>
      <c r="D36" s="44">
        <v>0</v>
      </c>
      <c r="E36" s="44">
        <v>0</v>
      </c>
    </row>
    <row r="37" spans="1:5" x14ac:dyDescent="0.25">
      <c r="A37" s="30"/>
      <c r="B37" s="27" t="s">
        <v>431</v>
      </c>
      <c r="C37" s="46">
        <v>96434564</v>
      </c>
      <c r="D37" s="46">
        <v>357434233.52999997</v>
      </c>
      <c r="E37" s="46">
        <v>353585628.88999999</v>
      </c>
    </row>
    <row r="38" spans="1:5" x14ac:dyDescent="0.25">
      <c r="A38" s="30"/>
      <c r="B38" s="24" t="s">
        <v>432</v>
      </c>
      <c r="C38" s="44">
        <v>10762479</v>
      </c>
      <c r="D38" s="44">
        <v>260762471.28999999</v>
      </c>
      <c r="E38" s="44">
        <v>260762471.28999999</v>
      </c>
    </row>
    <row r="39" spans="1:5" x14ac:dyDescent="0.25">
      <c r="A39" s="30"/>
      <c r="B39" s="24" t="s">
        <v>433</v>
      </c>
      <c r="C39" s="44">
        <v>85672085</v>
      </c>
      <c r="D39" s="44">
        <v>96671762.239999995</v>
      </c>
      <c r="E39" s="44">
        <v>92823157.599999994</v>
      </c>
    </row>
    <row r="40" spans="1:5" x14ac:dyDescent="0.25">
      <c r="A40" s="8"/>
      <c r="B40" s="68" t="s">
        <v>434</v>
      </c>
      <c r="C40" s="49">
        <v>-96434564</v>
      </c>
      <c r="D40" s="49">
        <v>-357434233.52999997</v>
      </c>
      <c r="E40" s="49">
        <v>-353585628.88999999</v>
      </c>
    </row>
    <row r="41" spans="1:5" x14ac:dyDescent="0.25">
      <c r="A41" s="2"/>
      <c r="B41" s="2"/>
      <c r="C41" s="2"/>
      <c r="D41" s="2"/>
      <c r="E41" s="2"/>
    </row>
    <row r="42" spans="1:5" x14ac:dyDescent="0.25">
      <c r="A42" s="2"/>
      <c r="B42" s="2"/>
      <c r="C42" s="2"/>
      <c r="D42" s="2"/>
      <c r="E42" s="2"/>
    </row>
    <row r="43" spans="1:5" x14ac:dyDescent="0.25">
      <c r="A43" s="2"/>
      <c r="B43" s="2"/>
      <c r="C43" s="2"/>
      <c r="D43" s="2"/>
      <c r="E43" s="2"/>
    </row>
    <row r="44" spans="1:5" x14ac:dyDescent="0.25">
      <c r="A44" s="2"/>
      <c r="B44" s="2"/>
      <c r="C44" s="2"/>
      <c r="D44" s="2"/>
      <c r="E44" s="2"/>
    </row>
    <row r="45" spans="1:5" x14ac:dyDescent="0.25">
      <c r="A45" s="139" t="s">
        <v>118</v>
      </c>
      <c r="B45" s="18"/>
      <c r="C45" s="72" t="s">
        <v>407</v>
      </c>
      <c r="D45" s="137" t="s">
        <v>124</v>
      </c>
      <c r="E45" s="72" t="s">
        <v>409</v>
      </c>
    </row>
    <row r="46" spans="1:5" x14ac:dyDescent="0.25">
      <c r="A46" s="140"/>
      <c r="B46" s="9"/>
      <c r="C46" s="67" t="s">
        <v>410</v>
      </c>
      <c r="D46" s="138"/>
      <c r="E46" s="67" t="s">
        <v>125</v>
      </c>
    </row>
    <row r="47" spans="1:5" x14ac:dyDescent="0.25">
      <c r="A47" s="30"/>
      <c r="B47" s="27" t="s">
        <v>435</v>
      </c>
      <c r="C47" s="46">
        <f>+C11</f>
        <v>20203576051</v>
      </c>
      <c r="D47" s="73">
        <f>+D11</f>
        <v>18764300030.700001</v>
      </c>
      <c r="E47" s="73">
        <f>+E11</f>
        <v>18764300030.700001</v>
      </c>
    </row>
    <row r="48" spans="1:5" x14ac:dyDescent="0.25">
      <c r="A48" s="30"/>
      <c r="B48" s="24"/>
      <c r="C48" s="44"/>
      <c r="D48" s="44"/>
      <c r="E48" s="44"/>
    </row>
    <row r="49" spans="1:5" x14ac:dyDescent="0.25">
      <c r="A49" s="30"/>
      <c r="B49" s="27" t="s">
        <v>436</v>
      </c>
      <c r="C49" s="46">
        <v>-10762479</v>
      </c>
      <c r="D49" s="46">
        <v>-260762471.28999999</v>
      </c>
      <c r="E49" s="46">
        <v>-260762471.28999999</v>
      </c>
    </row>
    <row r="50" spans="1:5" x14ac:dyDescent="0.25">
      <c r="A50" s="30"/>
      <c r="B50" s="27" t="s">
        <v>429</v>
      </c>
      <c r="C50" s="46">
        <v>0</v>
      </c>
      <c r="D50" s="46">
        <v>0</v>
      </c>
      <c r="E50" s="46">
        <v>0</v>
      </c>
    </row>
    <row r="51" spans="1:5" x14ac:dyDescent="0.25">
      <c r="A51" s="30"/>
      <c r="B51" s="27" t="s">
        <v>432</v>
      </c>
      <c r="C51" s="46">
        <v>10762479</v>
      </c>
      <c r="D51" s="46">
        <v>260762471.28999999</v>
      </c>
      <c r="E51" s="46">
        <v>260762471.28999999</v>
      </c>
    </row>
    <row r="52" spans="1:5" x14ac:dyDescent="0.25">
      <c r="A52" s="30"/>
      <c r="B52" s="27" t="s">
        <v>437</v>
      </c>
      <c r="C52" s="46">
        <f>+C15</f>
        <v>20192813572</v>
      </c>
      <c r="D52" s="46">
        <f>+D15</f>
        <v>19288640391.899998</v>
      </c>
      <c r="E52" s="46">
        <f>+E15</f>
        <v>18535252649.290001</v>
      </c>
    </row>
    <row r="53" spans="1:5" x14ac:dyDescent="0.25">
      <c r="A53" s="30"/>
      <c r="B53" s="27" t="s">
        <v>438</v>
      </c>
      <c r="C53" s="46">
        <v>0</v>
      </c>
      <c r="D53" s="46">
        <v>0</v>
      </c>
      <c r="E53" s="46">
        <v>0</v>
      </c>
    </row>
    <row r="54" spans="1:5" x14ac:dyDescent="0.25">
      <c r="A54" s="30"/>
      <c r="B54" s="27" t="s">
        <v>439</v>
      </c>
      <c r="C54" s="46">
        <f>+C47+C49-C52+C53</f>
        <v>0</v>
      </c>
      <c r="D54" s="46">
        <f t="shared" ref="D54:E54" si="3">+D47+D49-D52+D53</f>
        <v>-785102832.48999786</v>
      </c>
      <c r="E54" s="46">
        <f t="shared" si="3"/>
        <v>-31715089.880001068</v>
      </c>
    </row>
    <row r="55" spans="1:5" x14ac:dyDescent="0.25">
      <c r="A55" s="8"/>
      <c r="B55" s="68" t="s">
        <v>440</v>
      </c>
      <c r="C55" s="49">
        <f>+C54-C49</f>
        <v>10762479</v>
      </c>
      <c r="D55" s="49">
        <f t="shared" ref="D55:E55" si="4">+D54-D49</f>
        <v>-524340361.1999979</v>
      </c>
      <c r="E55" s="49">
        <f t="shared" si="4"/>
        <v>229047381.40999892</v>
      </c>
    </row>
    <row r="56" spans="1:5" x14ac:dyDescent="0.25">
      <c r="A56" s="2"/>
      <c r="B56" s="2"/>
      <c r="C56" s="2"/>
      <c r="D56" s="2"/>
      <c r="E56" s="2"/>
    </row>
    <row r="57" spans="1:5" x14ac:dyDescent="0.25">
      <c r="A57" s="139" t="s">
        <v>118</v>
      </c>
      <c r="B57" s="18"/>
      <c r="C57" s="72" t="s">
        <v>407</v>
      </c>
      <c r="D57" s="137" t="s">
        <v>124</v>
      </c>
      <c r="E57" s="72" t="s">
        <v>409</v>
      </c>
    </row>
    <row r="58" spans="1:5" x14ac:dyDescent="0.25">
      <c r="A58" s="140"/>
      <c r="B58" s="9"/>
      <c r="C58" s="67" t="s">
        <v>410</v>
      </c>
      <c r="D58" s="138"/>
      <c r="E58" s="67" t="s">
        <v>125</v>
      </c>
    </row>
    <row r="59" spans="1:5" x14ac:dyDescent="0.25">
      <c r="A59" s="30"/>
      <c r="B59" s="27" t="s">
        <v>441</v>
      </c>
      <c r="C59" s="46">
        <f>+C12</f>
        <v>20609616823.77</v>
      </c>
      <c r="D59" s="46">
        <f>+D12</f>
        <v>20128513941.16</v>
      </c>
      <c r="E59" s="46">
        <f>+E12</f>
        <v>20128513941.16</v>
      </c>
    </row>
    <row r="60" spans="1:5" x14ac:dyDescent="0.25">
      <c r="A60" s="30"/>
      <c r="B60" s="24"/>
      <c r="C60" s="44"/>
      <c r="D60" s="44"/>
      <c r="E60" s="44"/>
    </row>
    <row r="61" spans="1:5" x14ac:dyDescent="0.25">
      <c r="A61" s="30"/>
      <c r="B61" s="27" t="s">
        <v>442</v>
      </c>
      <c r="C61" s="46">
        <v>-85672085</v>
      </c>
      <c r="D61" s="46">
        <v>-96671762.239999995</v>
      </c>
      <c r="E61" s="46">
        <v>-92823157.599999994</v>
      </c>
    </row>
    <row r="62" spans="1:5" x14ac:dyDescent="0.25">
      <c r="A62" s="30"/>
      <c r="B62" s="27" t="s">
        <v>430</v>
      </c>
      <c r="C62" s="46">
        <v>0</v>
      </c>
      <c r="D62" s="46">
        <v>0</v>
      </c>
      <c r="E62" s="46">
        <v>0</v>
      </c>
    </row>
    <row r="63" spans="1:5" x14ac:dyDescent="0.25">
      <c r="A63" s="30"/>
      <c r="B63" s="27" t="s">
        <v>433</v>
      </c>
      <c r="C63" s="46">
        <v>85672085</v>
      </c>
      <c r="D63" s="46">
        <v>96671762.239999995</v>
      </c>
      <c r="E63" s="46">
        <v>92823157.599999994</v>
      </c>
    </row>
    <row r="64" spans="1:5" x14ac:dyDescent="0.25">
      <c r="A64" s="30"/>
      <c r="B64" s="27" t="s">
        <v>443</v>
      </c>
      <c r="C64" s="46">
        <f>+C16</f>
        <v>20523944739</v>
      </c>
      <c r="D64" s="46">
        <f>+D16</f>
        <v>20153970873.139999</v>
      </c>
      <c r="E64" s="46">
        <f>+E16</f>
        <v>20141246247.780003</v>
      </c>
    </row>
    <row r="65" spans="1:5" x14ac:dyDescent="0.25">
      <c r="A65" s="30"/>
      <c r="B65" s="27" t="s">
        <v>444</v>
      </c>
      <c r="C65" s="46">
        <v>0</v>
      </c>
      <c r="D65" s="46">
        <v>0</v>
      </c>
      <c r="E65" s="46">
        <v>0</v>
      </c>
    </row>
    <row r="66" spans="1:5" x14ac:dyDescent="0.25">
      <c r="A66" s="30"/>
      <c r="B66" s="27" t="s">
        <v>445</v>
      </c>
      <c r="C66" s="46">
        <f>+C59+C61-C64+C65</f>
        <v>-0.22999954223632813</v>
      </c>
      <c r="D66" s="46">
        <f t="shared" ref="D66:E66" si="5">+D59+D61-D64+D65</f>
        <v>-122128694.22000122</v>
      </c>
      <c r="E66" s="46">
        <f t="shared" si="5"/>
        <v>-105555464.22000122</v>
      </c>
    </row>
    <row r="67" spans="1:5" x14ac:dyDescent="0.25">
      <c r="A67" s="8"/>
      <c r="B67" s="68" t="s">
        <v>446</v>
      </c>
      <c r="C67" s="49">
        <f>+C66-C61</f>
        <v>85672084.770000458</v>
      </c>
      <c r="D67" s="49">
        <f t="shared" ref="D67:E67" si="6">+D66-D61</f>
        <v>-25456931.980001226</v>
      </c>
      <c r="E67" s="49">
        <f t="shared" si="6"/>
        <v>-12732306.620001227</v>
      </c>
    </row>
  </sheetData>
  <mergeCells count="10">
    <mergeCell ref="D45:D46"/>
    <mergeCell ref="D57:D58"/>
    <mergeCell ref="A57:A58"/>
    <mergeCell ref="A45:A46"/>
    <mergeCell ref="A1:E1"/>
    <mergeCell ref="A2:E2"/>
    <mergeCell ref="A3:E3"/>
    <mergeCell ref="A4:E4"/>
    <mergeCell ref="A31:A32"/>
    <mergeCell ref="D31:D32"/>
  </mergeCells>
  <printOptions horizontalCentered="1" verticalCentered="1"/>
  <pageMargins left="0.78740157480314965" right="0.78740157480314965" top="1.3779527559055118" bottom="1.1811023622047245" header="0.39370078740157483" footer="0.39370078740157483"/>
  <pageSetup scale="6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2"/>
  <sheetViews>
    <sheetView showGridLines="0" topLeftCell="A13" zoomScale="85" zoomScaleNormal="85" workbookViewId="0">
      <selection activeCell="A9" sqref="A9:G71"/>
    </sheetView>
  </sheetViews>
  <sheetFormatPr baseColWidth="10" defaultRowHeight="15" x14ac:dyDescent="0.25"/>
  <cols>
    <col min="1" max="1" width="70.7109375" style="2" customWidth="1"/>
    <col min="2" max="7" width="20.7109375" style="2" customWidth="1"/>
    <col min="8" max="16384" width="11.42578125" style="2"/>
  </cols>
  <sheetData>
    <row r="1" spans="1:7" x14ac:dyDescent="0.25">
      <c r="A1" s="128" t="s">
        <v>0</v>
      </c>
      <c r="B1" s="129"/>
      <c r="C1" s="129"/>
      <c r="D1" s="129"/>
      <c r="E1" s="129"/>
      <c r="F1" s="129"/>
      <c r="G1" s="130"/>
    </row>
    <row r="2" spans="1:7" x14ac:dyDescent="0.25">
      <c r="A2" s="131" t="s">
        <v>339</v>
      </c>
      <c r="B2" s="132"/>
      <c r="C2" s="132"/>
      <c r="D2" s="132"/>
      <c r="E2" s="132"/>
      <c r="F2" s="132"/>
      <c r="G2" s="133"/>
    </row>
    <row r="3" spans="1:7" x14ac:dyDescent="0.25">
      <c r="A3" s="131" t="s">
        <v>117</v>
      </c>
      <c r="B3" s="132"/>
      <c r="C3" s="132"/>
      <c r="D3" s="132"/>
      <c r="E3" s="132"/>
      <c r="F3" s="132"/>
      <c r="G3" s="133"/>
    </row>
    <row r="4" spans="1:7" x14ac:dyDescent="0.25">
      <c r="A4" s="134" t="s">
        <v>61</v>
      </c>
      <c r="B4" s="135"/>
      <c r="C4" s="135"/>
      <c r="D4" s="135"/>
      <c r="E4" s="135"/>
      <c r="F4" s="135"/>
      <c r="G4" s="136"/>
    </row>
    <row r="5" spans="1:7" x14ac:dyDescent="0.25">
      <c r="A5" s="12"/>
      <c r="B5" s="141" t="s">
        <v>404</v>
      </c>
      <c r="C5" s="142"/>
      <c r="D5" s="142"/>
      <c r="E5" s="142"/>
      <c r="F5" s="143"/>
      <c r="G5" s="12"/>
    </row>
    <row r="6" spans="1:7" x14ac:dyDescent="0.25">
      <c r="A6" s="14"/>
      <c r="B6" s="147"/>
      <c r="C6" s="148"/>
      <c r="D6" s="148"/>
      <c r="E6" s="148"/>
      <c r="F6" s="149"/>
      <c r="G6" s="14"/>
    </row>
    <row r="7" spans="1:7" x14ac:dyDescent="0.25">
      <c r="A7" s="14" t="s">
        <v>118</v>
      </c>
      <c r="B7" s="14" t="s">
        <v>340</v>
      </c>
      <c r="C7" s="14" t="s">
        <v>121</v>
      </c>
      <c r="D7" s="14" t="s">
        <v>123</v>
      </c>
      <c r="E7" s="14" t="s">
        <v>124</v>
      </c>
      <c r="F7" s="14" t="s">
        <v>341</v>
      </c>
      <c r="G7" s="14" t="s">
        <v>342</v>
      </c>
    </row>
    <row r="8" spans="1:7" x14ac:dyDescent="0.25">
      <c r="A8" s="40" t="s">
        <v>119</v>
      </c>
      <c r="B8" s="16"/>
      <c r="C8" s="19" t="s">
        <v>122</v>
      </c>
      <c r="D8" s="16"/>
      <c r="E8" s="16"/>
      <c r="F8" s="16"/>
      <c r="G8" s="16"/>
    </row>
    <row r="9" spans="1:7" x14ac:dyDescent="0.25">
      <c r="A9" s="41" t="s">
        <v>343</v>
      </c>
      <c r="B9" s="42">
        <v>0</v>
      </c>
      <c r="C9" s="42">
        <v>0</v>
      </c>
      <c r="D9" s="42">
        <v>0</v>
      </c>
      <c r="E9" s="42">
        <v>0</v>
      </c>
      <c r="F9" s="42">
        <v>0</v>
      </c>
      <c r="G9" s="42">
        <v>0</v>
      </c>
    </row>
    <row r="10" spans="1:7" x14ac:dyDescent="0.25">
      <c r="A10" s="43"/>
      <c r="B10" s="44"/>
      <c r="C10" s="44"/>
      <c r="D10" s="44"/>
      <c r="E10" s="44"/>
      <c r="F10" s="44"/>
      <c r="G10" s="44"/>
    </row>
    <row r="11" spans="1:7" x14ac:dyDescent="0.25">
      <c r="A11" s="43" t="s">
        <v>344</v>
      </c>
      <c r="B11" s="44">
        <v>1891007550</v>
      </c>
      <c r="C11" s="44">
        <v>0</v>
      </c>
      <c r="D11" s="44">
        <v>1891007550</v>
      </c>
      <c r="E11" s="44">
        <v>1912884611.0999999</v>
      </c>
      <c r="F11" s="44">
        <v>1912884611.0999999</v>
      </c>
      <c r="G11" s="44">
        <v>21877061.100000001</v>
      </c>
    </row>
    <row r="12" spans="1:7" x14ac:dyDescent="0.25">
      <c r="A12" s="43" t="s">
        <v>345</v>
      </c>
      <c r="B12" s="44">
        <v>0</v>
      </c>
      <c r="C12" s="44">
        <v>0</v>
      </c>
      <c r="D12" s="44">
        <v>0</v>
      </c>
      <c r="E12" s="44">
        <v>0</v>
      </c>
      <c r="F12" s="44">
        <v>0</v>
      </c>
      <c r="G12" s="44">
        <v>0</v>
      </c>
    </row>
    <row r="13" spans="1:7" x14ac:dyDescent="0.25">
      <c r="A13" s="43" t="s">
        <v>346</v>
      </c>
      <c r="B13" s="44">
        <v>0</v>
      </c>
      <c r="C13" s="44">
        <v>0</v>
      </c>
      <c r="D13" s="44">
        <v>0</v>
      </c>
      <c r="E13" s="44">
        <v>0</v>
      </c>
      <c r="F13" s="44">
        <v>0</v>
      </c>
      <c r="G13" s="44">
        <v>0</v>
      </c>
    </row>
    <row r="14" spans="1:7" x14ac:dyDescent="0.25">
      <c r="A14" s="43" t="s">
        <v>347</v>
      </c>
      <c r="B14" s="44">
        <v>913790281</v>
      </c>
      <c r="C14" s="44">
        <v>0</v>
      </c>
      <c r="D14" s="44">
        <v>913790281</v>
      </c>
      <c r="E14" s="44">
        <v>1015702760.17</v>
      </c>
      <c r="F14" s="44">
        <v>1015702760.17</v>
      </c>
      <c r="G14" s="44">
        <v>101912479.17</v>
      </c>
    </row>
    <row r="15" spans="1:7" x14ac:dyDescent="0.25">
      <c r="A15" s="43" t="s">
        <v>348</v>
      </c>
      <c r="B15" s="44">
        <v>220356771</v>
      </c>
      <c r="C15" s="44">
        <v>0</v>
      </c>
      <c r="D15" s="44">
        <v>220356771</v>
      </c>
      <c r="E15" s="44">
        <v>897114818.24000001</v>
      </c>
      <c r="F15" s="44">
        <v>897114818.24000001</v>
      </c>
      <c r="G15" s="44">
        <v>676758047.24000001</v>
      </c>
    </row>
    <row r="16" spans="1:7" x14ac:dyDescent="0.25">
      <c r="A16" s="43" t="s">
        <v>349</v>
      </c>
      <c r="B16" s="44">
        <v>697160881</v>
      </c>
      <c r="C16" s="44">
        <v>0</v>
      </c>
      <c r="D16" s="44">
        <v>697160881</v>
      </c>
      <c r="E16" s="44">
        <v>465767096.18000001</v>
      </c>
      <c r="F16" s="44">
        <v>465767096.18000001</v>
      </c>
      <c r="G16" s="44">
        <v>-231393784.81999999</v>
      </c>
    </row>
    <row r="17" spans="1:7" x14ac:dyDescent="0.25">
      <c r="A17" s="43" t="s">
        <v>350</v>
      </c>
      <c r="B17" s="44">
        <v>3126559657</v>
      </c>
      <c r="C17" s="44">
        <v>0</v>
      </c>
      <c r="D17" s="44">
        <v>3126559657</v>
      </c>
      <c r="E17" s="44">
        <v>0</v>
      </c>
      <c r="F17" s="44">
        <v>0</v>
      </c>
      <c r="G17" s="44">
        <v>-3126559657</v>
      </c>
    </row>
    <row r="18" spans="1:7" x14ac:dyDescent="0.25">
      <c r="A18" s="45" t="s">
        <v>351</v>
      </c>
      <c r="B18" s="46">
        <v>13146530779</v>
      </c>
      <c r="C18" s="46">
        <v>0</v>
      </c>
      <c r="D18" s="46">
        <v>13146530779</v>
      </c>
      <c r="E18" s="46">
        <v>14237073292.01</v>
      </c>
      <c r="F18" s="46">
        <v>14237073292.01</v>
      </c>
      <c r="G18" s="46">
        <v>1090542513.01</v>
      </c>
    </row>
    <row r="19" spans="1:7" x14ac:dyDescent="0.25">
      <c r="A19" s="43" t="s">
        <v>352</v>
      </c>
      <c r="B19" s="44">
        <v>9477914743</v>
      </c>
      <c r="C19" s="44">
        <v>0</v>
      </c>
      <c r="D19" s="44">
        <v>9477914743</v>
      </c>
      <c r="E19" s="44">
        <v>10244424267.01</v>
      </c>
      <c r="F19" s="44">
        <v>10244424267.01</v>
      </c>
      <c r="G19" s="44">
        <v>766509524.00999999</v>
      </c>
    </row>
    <row r="20" spans="1:7" x14ac:dyDescent="0.25">
      <c r="A20" s="43" t="s">
        <v>353</v>
      </c>
      <c r="B20" s="44">
        <v>902264904</v>
      </c>
      <c r="C20" s="44">
        <v>0</v>
      </c>
      <c r="D20" s="44">
        <v>902264904</v>
      </c>
      <c r="E20" s="44">
        <v>904619976</v>
      </c>
      <c r="F20" s="44">
        <v>904619976</v>
      </c>
      <c r="G20" s="44">
        <v>2355072</v>
      </c>
    </row>
    <row r="21" spans="1:7" x14ac:dyDescent="0.25">
      <c r="A21" s="43" t="s">
        <v>354</v>
      </c>
      <c r="B21" s="44">
        <v>1018116231</v>
      </c>
      <c r="C21" s="44">
        <v>0</v>
      </c>
      <c r="D21" s="44">
        <v>1018116231</v>
      </c>
      <c r="E21" s="44">
        <v>1061269602</v>
      </c>
      <c r="F21" s="44">
        <v>1061269602</v>
      </c>
      <c r="G21" s="44">
        <v>43153371</v>
      </c>
    </row>
    <row r="22" spans="1:7" x14ac:dyDescent="0.25">
      <c r="A22" s="43" t="s">
        <v>355</v>
      </c>
      <c r="B22" s="44">
        <v>0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</row>
    <row r="23" spans="1:7" x14ac:dyDescent="0.25">
      <c r="A23" s="43" t="s">
        <v>356</v>
      </c>
      <c r="B23" s="44">
        <v>0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</row>
    <row r="24" spans="1:7" x14ac:dyDescent="0.25">
      <c r="A24" s="43" t="s">
        <v>357</v>
      </c>
      <c r="B24" s="44">
        <v>363198747</v>
      </c>
      <c r="C24" s="44">
        <v>0</v>
      </c>
      <c r="D24" s="44">
        <v>363198747</v>
      </c>
      <c r="E24" s="44">
        <v>230432157</v>
      </c>
      <c r="F24" s="44">
        <v>230432157</v>
      </c>
      <c r="G24" s="44">
        <v>-132766590</v>
      </c>
    </row>
    <row r="25" spans="1:7" x14ac:dyDescent="0.25">
      <c r="A25" s="43" t="s">
        <v>358</v>
      </c>
      <c r="B25" s="44">
        <v>0</v>
      </c>
      <c r="C25" s="44">
        <v>0</v>
      </c>
      <c r="D25" s="44">
        <v>0</v>
      </c>
      <c r="E25" s="44">
        <v>0</v>
      </c>
      <c r="F25" s="44">
        <v>0</v>
      </c>
      <c r="G25" s="44">
        <v>0</v>
      </c>
    </row>
    <row r="26" spans="1:7" x14ac:dyDescent="0.25">
      <c r="A26" s="43" t="s">
        <v>359</v>
      </c>
      <c r="B26" s="44">
        <v>0</v>
      </c>
      <c r="C26" s="44">
        <v>0</v>
      </c>
      <c r="D26" s="44">
        <v>0</v>
      </c>
      <c r="E26" s="44">
        <v>0</v>
      </c>
      <c r="F26" s="44">
        <v>0</v>
      </c>
      <c r="G26" s="44">
        <v>0</v>
      </c>
    </row>
    <row r="27" spans="1:7" x14ac:dyDescent="0.25">
      <c r="A27" s="43" t="s">
        <v>360</v>
      </c>
      <c r="B27" s="44">
        <v>399773248</v>
      </c>
      <c r="C27" s="44">
        <v>0</v>
      </c>
      <c r="D27" s="44">
        <v>399773248</v>
      </c>
      <c r="E27" s="44">
        <v>564290501</v>
      </c>
      <c r="F27" s="44">
        <v>564290501</v>
      </c>
      <c r="G27" s="44">
        <v>164517253</v>
      </c>
    </row>
    <row r="28" spans="1:7" x14ac:dyDescent="0.25">
      <c r="A28" s="43" t="s">
        <v>361</v>
      </c>
      <c r="B28" s="44">
        <v>985262906</v>
      </c>
      <c r="C28" s="44">
        <v>0</v>
      </c>
      <c r="D28" s="44">
        <v>985262906</v>
      </c>
      <c r="E28" s="44">
        <v>1232036789</v>
      </c>
      <c r="F28" s="44">
        <v>1232036789</v>
      </c>
      <c r="G28" s="44">
        <v>246773883</v>
      </c>
    </row>
    <row r="29" spans="1:7" ht="30" x14ac:dyDescent="0.25">
      <c r="A29" s="43" t="s">
        <v>362</v>
      </c>
      <c r="B29" s="44">
        <v>0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</row>
    <row r="30" spans="1:7" x14ac:dyDescent="0.25">
      <c r="A30" s="45" t="s">
        <v>363</v>
      </c>
      <c r="B30" s="46">
        <v>208170132</v>
      </c>
      <c r="C30" s="46">
        <v>0</v>
      </c>
      <c r="D30" s="46">
        <v>208170132</v>
      </c>
      <c r="E30" s="46">
        <v>235757453</v>
      </c>
      <c r="F30" s="46">
        <v>235757453</v>
      </c>
      <c r="G30" s="46">
        <v>27587321</v>
      </c>
    </row>
    <row r="31" spans="1:7" x14ac:dyDescent="0.25">
      <c r="A31" s="43" t="s">
        <v>364</v>
      </c>
      <c r="B31" s="44">
        <v>0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</row>
    <row r="32" spans="1:7" x14ac:dyDescent="0.25">
      <c r="A32" s="43" t="s">
        <v>365</v>
      </c>
      <c r="B32" s="44">
        <v>33181128</v>
      </c>
      <c r="C32" s="44">
        <v>0</v>
      </c>
      <c r="D32" s="44">
        <v>33181128</v>
      </c>
      <c r="E32" s="44">
        <v>33181128</v>
      </c>
      <c r="F32" s="44">
        <v>33181128</v>
      </c>
      <c r="G32" s="44">
        <v>0</v>
      </c>
    </row>
    <row r="33" spans="1:7" x14ac:dyDescent="0.25">
      <c r="A33" s="43" t="s">
        <v>366</v>
      </c>
      <c r="B33" s="44">
        <v>148460101</v>
      </c>
      <c r="C33" s="44">
        <v>0</v>
      </c>
      <c r="D33" s="44">
        <v>148460101</v>
      </c>
      <c r="E33" s="44">
        <v>181799119</v>
      </c>
      <c r="F33" s="44">
        <v>181799119</v>
      </c>
      <c r="G33" s="44">
        <v>33339018</v>
      </c>
    </row>
    <row r="34" spans="1:7" x14ac:dyDescent="0.25">
      <c r="A34" s="43" t="s">
        <v>367</v>
      </c>
      <c r="B34" s="44">
        <v>26528903</v>
      </c>
      <c r="C34" s="44">
        <v>0</v>
      </c>
      <c r="D34" s="44">
        <v>26528903</v>
      </c>
      <c r="E34" s="44">
        <v>20777206</v>
      </c>
      <c r="F34" s="44">
        <v>20777206</v>
      </c>
      <c r="G34" s="44">
        <v>-5751697</v>
      </c>
    </row>
    <row r="35" spans="1:7" x14ac:dyDescent="0.25">
      <c r="A35" s="43" t="s">
        <v>368</v>
      </c>
      <c r="B35" s="44">
        <v>0</v>
      </c>
      <c r="C35" s="44">
        <v>0</v>
      </c>
      <c r="D35" s="44">
        <v>0</v>
      </c>
      <c r="E35" s="44">
        <v>0</v>
      </c>
      <c r="F35" s="44">
        <v>0</v>
      </c>
      <c r="G35" s="44">
        <v>0</v>
      </c>
    </row>
    <row r="36" spans="1:7" x14ac:dyDescent="0.25">
      <c r="A36" s="43" t="s">
        <v>369</v>
      </c>
      <c r="B36" s="44">
        <v>0</v>
      </c>
      <c r="C36" s="44">
        <v>0</v>
      </c>
      <c r="D36" s="44">
        <v>0</v>
      </c>
      <c r="E36" s="44">
        <v>0</v>
      </c>
      <c r="F36" s="44">
        <v>0</v>
      </c>
      <c r="G36" s="44">
        <v>0</v>
      </c>
    </row>
    <row r="37" spans="1:7" x14ac:dyDescent="0.25">
      <c r="A37" s="45" t="s">
        <v>370</v>
      </c>
      <c r="B37" s="46">
        <v>0</v>
      </c>
      <c r="C37" s="46">
        <v>0</v>
      </c>
      <c r="D37" s="46">
        <v>0</v>
      </c>
      <c r="E37" s="46">
        <v>0</v>
      </c>
      <c r="F37" s="46">
        <v>0</v>
      </c>
      <c r="G37" s="46">
        <v>0</v>
      </c>
    </row>
    <row r="38" spans="1:7" x14ac:dyDescent="0.25">
      <c r="A38" s="43" t="s">
        <v>371</v>
      </c>
      <c r="B38" s="44">
        <v>0</v>
      </c>
      <c r="C38" s="44">
        <v>0</v>
      </c>
      <c r="D38" s="44">
        <v>0</v>
      </c>
      <c r="E38" s="44">
        <v>0</v>
      </c>
      <c r="F38" s="44">
        <v>0</v>
      </c>
      <c r="G38" s="44">
        <v>0</v>
      </c>
    </row>
    <row r="39" spans="1:7" x14ac:dyDescent="0.25">
      <c r="A39" s="45" t="s">
        <v>372</v>
      </c>
      <c r="B39" s="46">
        <v>0</v>
      </c>
      <c r="C39" s="46">
        <v>0</v>
      </c>
      <c r="D39" s="46">
        <v>0</v>
      </c>
      <c r="E39" s="46">
        <v>0</v>
      </c>
      <c r="F39" s="46">
        <v>0</v>
      </c>
      <c r="G39" s="46">
        <v>0</v>
      </c>
    </row>
    <row r="40" spans="1:7" x14ac:dyDescent="0.25">
      <c r="A40" s="43" t="s">
        <v>373</v>
      </c>
      <c r="B40" s="44">
        <v>0</v>
      </c>
      <c r="C40" s="44">
        <v>0</v>
      </c>
      <c r="D40" s="44">
        <v>0</v>
      </c>
      <c r="E40" s="44">
        <v>0</v>
      </c>
      <c r="F40" s="44">
        <v>0</v>
      </c>
      <c r="G40" s="44">
        <v>0</v>
      </c>
    </row>
    <row r="41" spans="1:7" x14ac:dyDescent="0.25">
      <c r="A41" s="43" t="s">
        <v>374</v>
      </c>
      <c r="B41" s="44">
        <v>0</v>
      </c>
      <c r="C41" s="44">
        <v>0</v>
      </c>
      <c r="D41" s="44">
        <v>0</v>
      </c>
      <c r="E41" s="44">
        <v>0</v>
      </c>
      <c r="F41" s="44">
        <v>0</v>
      </c>
      <c r="G41" s="44">
        <v>0</v>
      </c>
    </row>
    <row r="42" spans="1:7" x14ac:dyDescent="0.25">
      <c r="A42" s="45" t="s">
        <v>375</v>
      </c>
      <c r="B42" s="46">
        <v>20203576051</v>
      </c>
      <c r="C42" s="46">
        <v>0</v>
      </c>
      <c r="D42" s="46">
        <v>20203576051</v>
      </c>
      <c r="E42" s="46">
        <v>18764300030.700001</v>
      </c>
      <c r="F42" s="46">
        <v>18764300030.700001</v>
      </c>
      <c r="G42" s="46">
        <v>-1439276020.3</v>
      </c>
    </row>
    <row r="43" spans="1:7" x14ac:dyDescent="0.25">
      <c r="A43" s="45" t="s">
        <v>376</v>
      </c>
      <c r="B43" s="46">
        <v>0</v>
      </c>
      <c r="C43" s="46">
        <v>0</v>
      </c>
      <c r="D43" s="46">
        <v>0</v>
      </c>
      <c r="E43" s="46">
        <v>0</v>
      </c>
      <c r="F43" s="46">
        <v>0</v>
      </c>
      <c r="G43" s="46">
        <v>0</v>
      </c>
    </row>
    <row r="44" spans="1:7" x14ac:dyDescent="0.25">
      <c r="A44" s="45" t="s">
        <v>377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46">
        <v>0</v>
      </c>
    </row>
    <row r="45" spans="1:7" x14ac:dyDescent="0.25">
      <c r="A45" s="45" t="s">
        <v>378</v>
      </c>
      <c r="B45" s="46">
        <v>12216679862.92</v>
      </c>
      <c r="C45" s="46">
        <v>0</v>
      </c>
      <c r="D45" s="46">
        <v>12216679862.92</v>
      </c>
      <c r="E45" s="46">
        <v>12683033807.540001</v>
      </c>
      <c r="F45" s="46">
        <v>12683033807.540001</v>
      </c>
      <c r="G45" s="46">
        <v>466353944.62</v>
      </c>
    </row>
    <row r="46" spans="1:7" ht="30" x14ac:dyDescent="0.25">
      <c r="A46" s="43" t="s">
        <v>379</v>
      </c>
      <c r="B46" s="44">
        <v>5721569813</v>
      </c>
      <c r="C46" s="44">
        <v>0</v>
      </c>
      <c r="D46" s="44">
        <v>5721569813</v>
      </c>
      <c r="E46" s="44">
        <v>5993287598.71</v>
      </c>
      <c r="F46" s="44">
        <v>5993287598.71</v>
      </c>
      <c r="G46" s="44">
        <v>271717785.70999998</v>
      </c>
    </row>
    <row r="47" spans="1:7" x14ac:dyDescent="0.25">
      <c r="A47" s="43" t="s">
        <v>380</v>
      </c>
      <c r="B47" s="44">
        <v>1965572582</v>
      </c>
      <c r="C47" s="44">
        <v>0</v>
      </c>
      <c r="D47" s="44">
        <v>1965572582</v>
      </c>
      <c r="E47" s="44">
        <v>2001267190</v>
      </c>
      <c r="F47" s="44">
        <v>2001267190</v>
      </c>
      <c r="G47" s="44">
        <v>35694608</v>
      </c>
    </row>
    <row r="48" spans="1:7" x14ac:dyDescent="0.25">
      <c r="A48" s="43" t="s">
        <v>381</v>
      </c>
      <c r="B48" s="44">
        <v>1683441370</v>
      </c>
      <c r="C48" s="44">
        <v>0</v>
      </c>
      <c r="D48" s="44">
        <v>1683441370</v>
      </c>
      <c r="E48" s="44">
        <v>1646176793</v>
      </c>
      <c r="F48" s="44">
        <v>1646176793</v>
      </c>
      <c r="G48" s="44">
        <v>-37264577</v>
      </c>
    </row>
    <row r="49" spans="1:7" ht="30" x14ac:dyDescent="0.25">
      <c r="A49" s="43" t="s">
        <v>382</v>
      </c>
      <c r="B49" s="44">
        <v>1289987240</v>
      </c>
      <c r="C49" s="44">
        <v>0</v>
      </c>
      <c r="D49" s="44">
        <v>1289987240</v>
      </c>
      <c r="E49" s="44">
        <v>1290464968</v>
      </c>
      <c r="F49" s="44">
        <v>1290464968</v>
      </c>
      <c r="G49" s="44">
        <v>477728</v>
      </c>
    </row>
    <row r="50" spans="1:7" x14ac:dyDescent="0.25">
      <c r="A50" s="43" t="s">
        <v>383</v>
      </c>
      <c r="B50" s="44">
        <v>469012659.95999998</v>
      </c>
      <c r="C50" s="44">
        <v>0</v>
      </c>
      <c r="D50" s="44">
        <v>469012659.95999998</v>
      </c>
      <c r="E50" s="44">
        <v>631552620</v>
      </c>
      <c r="F50" s="44">
        <v>631552620</v>
      </c>
      <c r="G50" s="44">
        <v>162539960.03999999</v>
      </c>
    </row>
    <row r="51" spans="1:7" ht="30" x14ac:dyDescent="0.25">
      <c r="A51" s="43" t="s">
        <v>384</v>
      </c>
      <c r="B51" s="44">
        <v>173697840</v>
      </c>
      <c r="C51" s="44">
        <v>0</v>
      </c>
      <c r="D51" s="44">
        <v>173697840</v>
      </c>
      <c r="E51" s="44">
        <v>181978797.83000001</v>
      </c>
      <c r="F51" s="44">
        <v>181978797.83000001</v>
      </c>
      <c r="G51" s="44">
        <v>8280957.8300000001</v>
      </c>
    </row>
    <row r="52" spans="1:7" ht="30" x14ac:dyDescent="0.25">
      <c r="A52" s="43" t="s">
        <v>385</v>
      </c>
      <c r="B52" s="44">
        <v>178827528</v>
      </c>
      <c r="C52" s="44">
        <v>0</v>
      </c>
      <c r="D52" s="44">
        <v>178827528</v>
      </c>
      <c r="E52" s="44">
        <v>185869400</v>
      </c>
      <c r="F52" s="44">
        <v>185869400</v>
      </c>
      <c r="G52" s="44">
        <v>7041872</v>
      </c>
    </row>
    <row r="53" spans="1:7" ht="30" x14ac:dyDescent="0.25">
      <c r="A53" s="43" t="s">
        <v>386</v>
      </c>
      <c r="B53" s="44">
        <v>734570829.96000004</v>
      </c>
      <c r="C53" s="44">
        <v>0</v>
      </c>
      <c r="D53" s="44">
        <v>734570829.96000004</v>
      </c>
      <c r="E53" s="44">
        <v>752436440</v>
      </c>
      <c r="F53" s="44">
        <v>752436440</v>
      </c>
      <c r="G53" s="44">
        <v>17865610.039999999</v>
      </c>
    </row>
    <row r="54" spans="1:7" x14ac:dyDescent="0.25">
      <c r="A54" s="45" t="s">
        <v>387</v>
      </c>
      <c r="B54" s="46">
        <v>6494179187.8500004</v>
      </c>
      <c r="C54" s="46">
        <v>0</v>
      </c>
      <c r="D54" s="46">
        <v>6494179187.8500004</v>
      </c>
      <c r="E54" s="46">
        <v>5530369286.6199999</v>
      </c>
      <c r="F54" s="46">
        <v>5530369286.6199999</v>
      </c>
      <c r="G54" s="46">
        <v>-963809901.23000002</v>
      </c>
    </row>
    <row r="55" spans="1:7" x14ac:dyDescent="0.25">
      <c r="A55" s="43" t="s">
        <v>388</v>
      </c>
      <c r="B55" s="44">
        <v>1282911980.0899999</v>
      </c>
      <c r="C55" s="44">
        <v>0</v>
      </c>
      <c r="D55" s="44">
        <v>1282911980.0899999</v>
      </c>
      <c r="E55" s="44">
        <v>871714411.58000004</v>
      </c>
      <c r="F55" s="44">
        <v>871714411.58000004</v>
      </c>
      <c r="G55" s="44">
        <v>-411197568.50999999</v>
      </c>
    </row>
    <row r="56" spans="1:7" x14ac:dyDescent="0.25">
      <c r="A56" s="43" t="s">
        <v>389</v>
      </c>
      <c r="B56" s="44">
        <v>0</v>
      </c>
      <c r="C56" s="44">
        <v>0</v>
      </c>
      <c r="D56" s="44">
        <v>0</v>
      </c>
      <c r="E56" s="44">
        <v>0</v>
      </c>
      <c r="F56" s="44">
        <v>0</v>
      </c>
      <c r="G56" s="44">
        <v>0</v>
      </c>
    </row>
    <row r="57" spans="1:7" x14ac:dyDescent="0.25">
      <c r="A57" s="43" t="s">
        <v>390</v>
      </c>
      <c r="B57" s="44">
        <v>0</v>
      </c>
      <c r="C57" s="44">
        <v>0</v>
      </c>
      <c r="D57" s="44">
        <v>0</v>
      </c>
      <c r="E57" s="44">
        <v>0</v>
      </c>
      <c r="F57" s="44">
        <v>0</v>
      </c>
      <c r="G57" s="44">
        <v>0</v>
      </c>
    </row>
    <row r="58" spans="1:7" x14ac:dyDescent="0.25">
      <c r="A58" s="43" t="s">
        <v>391</v>
      </c>
      <c r="B58" s="44">
        <v>5211267207.7600002</v>
      </c>
      <c r="C58" s="44">
        <v>0</v>
      </c>
      <c r="D58" s="44">
        <v>5211267207.7600002</v>
      </c>
      <c r="E58" s="44">
        <v>4658654875.04</v>
      </c>
      <c r="F58" s="44">
        <v>4658654875.04</v>
      </c>
      <c r="G58" s="44">
        <v>-552612332.72000003</v>
      </c>
    </row>
    <row r="59" spans="1:7" x14ac:dyDescent="0.25">
      <c r="A59" s="45" t="s">
        <v>392</v>
      </c>
      <c r="B59" s="46">
        <v>0</v>
      </c>
      <c r="C59" s="46">
        <v>0</v>
      </c>
      <c r="D59" s="46">
        <v>0</v>
      </c>
      <c r="E59" s="46">
        <v>0</v>
      </c>
      <c r="F59" s="46">
        <v>0</v>
      </c>
      <c r="G59" s="46">
        <v>0</v>
      </c>
    </row>
    <row r="60" spans="1:7" ht="30" x14ac:dyDescent="0.25">
      <c r="A60" s="43" t="s">
        <v>393</v>
      </c>
      <c r="B60" s="44">
        <v>0</v>
      </c>
      <c r="C60" s="44">
        <v>0</v>
      </c>
      <c r="D60" s="44">
        <v>0</v>
      </c>
      <c r="E60" s="44">
        <v>0</v>
      </c>
      <c r="F60" s="44">
        <v>0</v>
      </c>
      <c r="G60" s="44">
        <v>0</v>
      </c>
    </row>
    <row r="61" spans="1:7" x14ac:dyDescent="0.25">
      <c r="A61" s="43" t="s">
        <v>394</v>
      </c>
      <c r="B61" s="44">
        <v>0</v>
      </c>
      <c r="C61" s="44">
        <v>0</v>
      </c>
      <c r="D61" s="44">
        <v>0</v>
      </c>
      <c r="E61" s="44">
        <v>0</v>
      </c>
      <c r="F61" s="44">
        <v>0</v>
      </c>
      <c r="G61" s="44">
        <v>0</v>
      </c>
    </row>
    <row r="62" spans="1:7" ht="30" x14ac:dyDescent="0.25">
      <c r="A62" s="43" t="s">
        <v>395</v>
      </c>
      <c r="B62" s="44">
        <v>1898757773</v>
      </c>
      <c r="C62" s="44">
        <v>0</v>
      </c>
      <c r="D62" s="44">
        <v>1898757773</v>
      </c>
      <c r="E62" s="44">
        <v>1915110847</v>
      </c>
      <c r="F62" s="44">
        <v>1915110847</v>
      </c>
      <c r="G62" s="44">
        <v>16353074</v>
      </c>
    </row>
    <row r="63" spans="1:7" x14ac:dyDescent="0.25">
      <c r="A63" s="43" t="s">
        <v>396</v>
      </c>
      <c r="B63" s="44">
        <v>0</v>
      </c>
      <c r="C63" s="44">
        <v>0</v>
      </c>
      <c r="D63" s="44">
        <v>0</v>
      </c>
      <c r="E63" s="44">
        <v>0</v>
      </c>
      <c r="F63" s="44">
        <v>0</v>
      </c>
      <c r="G63" s="44">
        <v>0</v>
      </c>
    </row>
    <row r="64" spans="1:7" x14ac:dyDescent="0.25">
      <c r="A64" s="45" t="s">
        <v>397</v>
      </c>
      <c r="B64" s="46">
        <v>20609616823.77</v>
      </c>
      <c r="C64" s="46">
        <v>0</v>
      </c>
      <c r="D64" s="46">
        <v>20609616823.77</v>
      </c>
      <c r="E64" s="46">
        <v>20128513941.16</v>
      </c>
      <c r="F64" s="46">
        <v>20128513941.16</v>
      </c>
      <c r="G64" s="46">
        <v>-481102882.61000001</v>
      </c>
    </row>
    <row r="65" spans="1:7" x14ac:dyDescent="0.25">
      <c r="A65" s="45" t="s">
        <v>398</v>
      </c>
      <c r="B65" s="46">
        <v>0</v>
      </c>
      <c r="C65" s="46">
        <v>0</v>
      </c>
      <c r="D65" s="46">
        <v>0</v>
      </c>
      <c r="E65" s="46">
        <v>0</v>
      </c>
      <c r="F65" s="46">
        <v>0</v>
      </c>
      <c r="G65" s="46">
        <v>0</v>
      </c>
    </row>
    <row r="66" spans="1:7" x14ac:dyDescent="0.25">
      <c r="A66" s="43" t="s">
        <v>94</v>
      </c>
      <c r="B66" s="44">
        <v>0</v>
      </c>
      <c r="C66" s="44">
        <v>0</v>
      </c>
      <c r="D66" s="44">
        <v>0</v>
      </c>
      <c r="E66" s="44">
        <v>0</v>
      </c>
      <c r="F66" s="44">
        <v>0</v>
      </c>
      <c r="G66" s="44">
        <v>0</v>
      </c>
    </row>
    <row r="67" spans="1:7" x14ac:dyDescent="0.25">
      <c r="A67" s="45" t="s">
        <v>399</v>
      </c>
      <c r="B67" s="46">
        <v>40813192874.769997</v>
      </c>
      <c r="C67" s="46">
        <v>0</v>
      </c>
      <c r="D67" s="46">
        <v>40813192874.769997</v>
      </c>
      <c r="E67" s="46">
        <v>38892813971.860001</v>
      </c>
      <c r="F67" s="46">
        <v>38892813971.860001</v>
      </c>
      <c r="G67" s="46">
        <v>-1920378902.9100001</v>
      </c>
    </row>
    <row r="68" spans="1:7" x14ac:dyDescent="0.25">
      <c r="A68" s="45" t="s">
        <v>400</v>
      </c>
      <c r="B68" s="46">
        <v>0</v>
      </c>
      <c r="C68" s="46">
        <v>0</v>
      </c>
      <c r="D68" s="46">
        <v>0</v>
      </c>
      <c r="E68" s="46">
        <v>0</v>
      </c>
      <c r="F68" s="46">
        <v>0</v>
      </c>
      <c r="G68" s="46">
        <v>0</v>
      </c>
    </row>
    <row r="69" spans="1:7" ht="30" x14ac:dyDescent="0.25">
      <c r="A69" s="43" t="s">
        <v>401</v>
      </c>
      <c r="B69" s="44">
        <v>0</v>
      </c>
      <c r="C69" s="44">
        <v>0</v>
      </c>
      <c r="D69" s="44">
        <v>0</v>
      </c>
      <c r="E69" s="44">
        <v>0</v>
      </c>
      <c r="F69" s="44">
        <v>0</v>
      </c>
      <c r="G69" s="44">
        <v>0</v>
      </c>
    </row>
    <row r="70" spans="1:7" ht="30" x14ac:dyDescent="0.25">
      <c r="A70" s="43" t="s">
        <v>402</v>
      </c>
      <c r="B70" s="44">
        <v>0</v>
      </c>
      <c r="C70" s="44">
        <v>0</v>
      </c>
      <c r="D70" s="44">
        <v>0</v>
      </c>
      <c r="E70" s="44">
        <v>0</v>
      </c>
      <c r="F70" s="44">
        <v>0</v>
      </c>
      <c r="G70" s="44">
        <v>0</v>
      </c>
    </row>
    <row r="71" spans="1:7" x14ac:dyDescent="0.25">
      <c r="A71" s="48" t="s">
        <v>403</v>
      </c>
      <c r="B71" s="49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</row>
    <row r="72" spans="1:7" x14ac:dyDescent="0.25">
      <c r="B72" s="5"/>
      <c r="C72" s="5"/>
      <c r="D72" s="5"/>
      <c r="E72" s="5"/>
      <c r="F72" s="5"/>
      <c r="G72" s="5"/>
    </row>
  </sheetData>
  <mergeCells count="5">
    <mergeCell ref="B5:F6"/>
    <mergeCell ref="A1:G1"/>
    <mergeCell ref="A2:G2"/>
    <mergeCell ref="A3:G3"/>
    <mergeCell ref="A4:G4"/>
  </mergeCells>
  <printOptions horizontalCentered="1" verticalCentered="1"/>
  <pageMargins left="0.78740157480314965" right="0.78740157480314965" top="1.3779527559055118" bottom="1.1811023622047245" header="0.39370078740157483" footer="0.39370078740157483"/>
  <pageSetup scale="6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60"/>
  <sheetViews>
    <sheetView showGridLines="0" zoomScale="85" zoomScaleNormal="85" workbookViewId="0">
      <selection activeCell="A10" sqref="A10:G159"/>
    </sheetView>
  </sheetViews>
  <sheetFormatPr baseColWidth="10" defaultRowHeight="15" x14ac:dyDescent="0.25"/>
  <cols>
    <col min="1" max="1" width="70.7109375" customWidth="1"/>
    <col min="2" max="7" width="20.7109375" customWidth="1"/>
  </cols>
  <sheetData>
    <row r="1" spans="1:26" x14ac:dyDescent="0.25">
      <c r="A1" s="128" t="s">
        <v>0</v>
      </c>
      <c r="B1" s="129"/>
      <c r="C1" s="129"/>
      <c r="D1" s="129"/>
      <c r="E1" s="129"/>
      <c r="F1" s="129"/>
      <c r="G1" s="130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5">
      <c r="A2" s="131" t="s">
        <v>115</v>
      </c>
      <c r="B2" s="132"/>
      <c r="C2" s="132"/>
      <c r="D2" s="132"/>
      <c r="E2" s="132"/>
      <c r="F2" s="132"/>
      <c r="G2" s="13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5">
      <c r="A3" s="131" t="s">
        <v>264</v>
      </c>
      <c r="B3" s="132"/>
      <c r="C3" s="132"/>
      <c r="D3" s="132"/>
      <c r="E3" s="132"/>
      <c r="F3" s="132"/>
      <c r="G3" s="13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5">
      <c r="A4" s="131" t="s">
        <v>117</v>
      </c>
      <c r="B4" s="132"/>
      <c r="C4" s="132"/>
      <c r="D4" s="132"/>
      <c r="E4" s="132"/>
      <c r="F4" s="132"/>
      <c r="G4" s="133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5">
      <c r="A5" s="134" t="s">
        <v>61</v>
      </c>
      <c r="B5" s="135"/>
      <c r="C5" s="135"/>
      <c r="D5" s="135"/>
      <c r="E5" s="135"/>
      <c r="F5" s="135"/>
      <c r="G5" s="136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25">
      <c r="A6" s="12"/>
      <c r="B6" s="116" t="s">
        <v>140</v>
      </c>
      <c r="C6" s="116"/>
      <c r="D6" s="116"/>
      <c r="E6" s="116"/>
      <c r="F6" s="116"/>
      <c r="G6" s="116" t="s">
        <v>126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x14ac:dyDescent="0.25">
      <c r="A7" s="14" t="s">
        <v>118</v>
      </c>
      <c r="B7" s="116" t="s">
        <v>120</v>
      </c>
      <c r="C7" s="12" t="s">
        <v>121</v>
      </c>
      <c r="D7" s="116" t="s">
        <v>123</v>
      </c>
      <c r="E7" s="116" t="s">
        <v>124</v>
      </c>
      <c r="F7" s="116" t="s">
        <v>125</v>
      </c>
      <c r="G7" s="117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x14ac:dyDescent="0.25">
      <c r="A8" s="14" t="s">
        <v>119</v>
      </c>
      <c r="B8" s="117"/>
      <c r="C8" s="14" t="s">
        <v>122</v>
      </c>
      <c r="D8" s="117"/>
      <c r="E8" s="117"/>
      <c r="F8" s="117"/>
      <c r="G8" s="117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x14ac:dyDescent="0.25">
      <c r="A9" s="16"/>
      <c r="B9" s="16"/>
      <c r="C9" s="16"/>
      <c r="D9" s="16"/>
      <c r="E9" s="16"/>
      <c r="F9" s="16"/>
      <c r="G9" s="16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x14ac:dyDescent="0.25">
      <c r="A10" s="41" t="s">
        <v>265</v>
      </c>
      <c r="B10" s="42">
        <v>20203576051</v>
      </c>
      <c r="C10" s="42">
        <v>-614100984.05999994</v>
      </c>
      <c r="D10" s="42">
        <v>19589475066.939999</v>
      </c>
      <c r="E10" s="42">
        <v>19549402863.189999</v>
      </c>
      <c r="F10" s="42">
        <v>18796015120.580002</v>
      </c>
      <c r="G10" s="42">
        <v>40072203.75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5">
      <c r="A11" s="43"/>
      <c r="B11" s="44"/>
      <c r="C11" s="44"/>
      <c r="D11" s="44"/>
      <c r="E11" s="44"/>
      <c r="F11" s="44"/>
      <c r="G11" s="44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25">
      <c r="A12" s="45" t="s">
        <v>266</v>
      </c>
      <c r="B12" s="46">
        <v>4173143491</v>
      </c>
      <c r="C12" s="46">
        <v>-419839813.69</v>
      </c>
      <c r="D12" s="46">
        <v>3753303677.3099999</v>
      </c>
      <c r="E12" s="46">
        <v>3750930750.8600001</v>
      </c>
      <c r="F12" s="46">
        <v>3740117623.2800002</v>
      </c>
      <c r="G12" s="46">
        <v>2372926.4500000002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5">
      <c r="A13" s="43" t="s">
        <v>267</v>
      </c>
      <c r="B13" s="44">
        <v>2389294233</v>
      </c>
      <c r="C13" s="44">
        <v>-555638736.58000004</v>
      </c>
      <c r="D13" s="44">
        <v>1833655496.4200001</v>
      </c>
      <c r="E13" s="44">
        <v>1832972727.46</v>
      </c>
      <c r="F13" s="44">
        <v>1832972727.46</v>
      </c>
      <c r="G13" s="44">
        <v>682768.96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x14ac:dyDescent="0.25">
      <c r="A14" s="43" t="s">
        <v>268</v>
      </c>
      <c r="B14" s="44">
        <v>50234969</v>
      </c>
      <c r="C14" s="44">
        <v>547927945.37</v>
      </c>
      <c r="D14" s="44">
        <v>598162914.37</v>
      </c>
      <c r="E14" s="44">
        <v>597917658.35000002</v>
      </c>
      <c r="F14" s="44">
        <v>597786246.38</v>
      </c>
      <c r="G14" s="44">
        <v>245256.02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25">
      <c r="A15" s="43" t="s">
        <v>269</v>
      </c>
      <c r="B15" s="44">
        <v>947448041</v>
      </c>
      <c r="C15" s="44">
        <v>-302697084.5</v>
      </c>
      <c r="D15" s="44">
        <v>644750956.5</v>
      </c>
      <c r="E15" s="44">
        <v>644447234.77999997</v>
      </c>
      <c r="F15" s="44">
        <v>644389466.55999994</v>
      </c>
      <c r="G15" s="44">
        <v>303721.71999999997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25">
      <c r="A16" s="43" t="s">
        <v>270</v>
      </c>
      <c r="B16" s="44">
        <v>358870828</v>
      </c>
      <c r="C16" s="44">
        <v>-9111447.8399999999</v>
      </c>
      <c r="D16" s="44">
        <v>349759380.16000003</v>
      </c>
      <c r="E16" s="44">
        <v>348640913.36000001</v>
      </c>
      <c r="F16" s="44">
        <v>348640913.36000001</v>
      </c>
      <c r="G16" s="44">
        <v>1118466.8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25">
      <c r="A17" s="43" t="s">
        <v>271</v>
      </c>
      <c r="B17" s="44">
        <v>217822210</v>
      </c>
      <c r="C17" s="44">
        <v>-18078626.800000001</v>
      </c>
      <c r="D17" s="44">
        <v>199743583.19999999</v>
      </c>
      <c r="E17" s="44">
        <v>199720837.25</v>
      </c>
      <c r="F17" s="44">
        <v>189096889.86000001</v>
      </c>
      <c r="G17" s="44">
        <v>22745.95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25">
      <c r="A18" s="43" t="s">
        <v>272</v>
      </c>
      <c r="B18" s="44">
        <v>110593368</v>
      </c>
      <c r="C18" s="44">
        <v>-110593368</v>
      </c>
      <c r="D18" s="44">
        <v>0</v>
      </c>
      <c r="E18" s="44">
        <v>0</v>
      </c>
      <c r="F18" s="44">
        <v>0</v>
      </c>
      <c r="G18" s="44">
        <v>0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25">
      <c r="A19" s="43" t="s">
        <v>273</v>
      </c>
      <c r="B19" s="44">
        <v>98879842</v>
      </c>
      <c r="C19" s="44">
        <v>28351504.66</v>
      </c>
      <c r="D19" s="44">
        <v>127231346.66</v>
      </c>
      <c r="E19" s="44">
        <v>127231379.66</v>
      </c>
      <c r="F19" s="44">
        <v>127231379.66</v>
      </c>
      <c r="G19" s="44">
        <v>-33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x14ac:dyDescent="0.25">
      <c r="A20" s="45" t="s">
        <v>274</v>
      </c>
      <c r="B20" s="46">
        <v>697908693</v>
      </c>
      <c r="C20" s="46">
        <v>200835143.09</v>
      </c>
      <c r="D20" s="46">
        <v>898743836.09000003</v>
      </c>
      <c r="E20" s="46">
        <v>898743415.96000004</v>
      </c>
      <c r="F20" s="46">
        <v>813230955.26999998</v>
      </c>
      <c r="G20" s="46">
        <v>420.13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30" x14ac:dyDescent="0.25">
      <c r="A21" s="43" t="s">
        <v>275</v>
      </c>
      <c r="B21" s="44">
        <v>118473140</v>
      </c>
      <c r="C21" s="44">
        <v>115920490.20999999</v>
      </c>
      <c r="D21" s="44">
        <v>234393630.21000001</v>
      </c>
      <c r="E21" s="44">
        <v>234393630.21000001</v>
      </c>
      <c r="F21" s="44">
        <v>220941085.83000001</v>
      </c>
      <c r="G21" s="44">
        <v>0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x14ac:dyDescent="0.25">
      <c r="A22" s="43" t="s">
        <v>276</v>
      </c>
      <c r="B22" s="44">
        <v>127158357</v>
      </c>
      <c r="C22" s="44">
        <v>53715928.520000003</v>
      </c>
      <c r="D22" s="44">
        <v>180874285.52000001</v>
      </c>
      <c r="E22" s="44">
        <v>180874285.52000001</v>
      </c>
      <c r="F22" s="44">
        <v>173381813.84999999</v>
      </c>
      <c r="G22" s="44">
        <v>0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x14ac:dyDescent="0.25">
      <c r="A23" s="43" t="s">
        <v>277</v>
      </c>
      <c r="B23" s="44">
        <v>24000</v>
      </c>
      <c r="C23" s="44">
        <v>-24000</v>
      </c>
      <c r="D23" s="44">
        <v>0</v>
      </c>
      <c r="E23" s="44">
        <v>0</v>
      </c>
      <c r="F23" s="44">
        <v>0</v>
      </c>
      <c r="G23" s="44">
        <v>0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x14ac:dyDescent="0.25">
      <c r="A24" s="43" t="s">
        <v>278</v>
      </c>
      <c r="B24" s="44">
        <v>28755207</v>
      </c>
      <c r="C24" s="44">
        <v>-12187819.01</v>
      </c>
      <c r="D24" s="44">
        <v>16567387.99</v>
      </c>
      <c r="E24" s="44">
        <v>16567202.460000001</v>
      </c>
      <c r="F24" s="44">
        <v>14534974.949999999</v>
      </c>
      <c r="G24" s="44">
        <v>185.53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x14ac:dyDescent="0.25">
      <c r="A25" s="43" t="s">
        <v>279</v>
      </c>
      <c r="B25" s="44">
        <v>16946340</v>
      </c>
      <c r="C25" s="44">
        <v>-2861197.9</v>
      </c>
      <c r="D25" s="44">
        <v>14085142.1</v>
      </c>
      <c r="E25" s="44">
        <v>14085142.1</v>
      </c>
      <c r="F25" s="44">
        <v>11214521.15</v>
      </c>
      <c r="G25" s="44">
        <v>0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x14ac:dyDescent="0.25">
      <c r="A26" s="43" t="s">
        <v>280</v>
      </c>
      <c r="B26" s="44">
        <v>255873421</v>
      </c>
      <c r="C26" s="44">
        <v>27924718.129999999</v>
      </c>
      <c r="D26" s="44">
        <v>283798139.13</v>
      </c>
      <c r="E26" s="44">
        <v>283798139.13</v>
      </c>
      <c r="F26" s="44">
        <v>242779694.88999999</v>
      </c>
      <c r="G26" s="44">
        <v>0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x14ac:dyDescent="0.25">
      <c r="A27" s="43" t="s">
        <v>281</v>
      </c>
      <c r="B27" s="44">
        <v>53358423</v>
      </c>
      <c r="C27" s="44">
        <v>41260967.560000002</v>
      </c>
      <c r="D27" s="44">
        <v>94619390.560000002</v>
      </c>
      <c r="E27" s="44">
        <v>94619390.560000002</v>
      </c>
      <c r="F27" s="44">
        <v>91662994.989999995</v>
      </c>
      <c r="G27" s="44">
        <v>0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x14ac:dyDescent="0.25">
      <c r="A28" s="43" t="s">
        <v>282</v>
      </c>
      <c r="B28" s="44">
        <v>532458</v>
      </c>
      <c r="C28" s="44">
        <v>14230263.539999999</v>
      </c>
      <c r="D28" s="44">
        <v>14762721.539999999</v>
      </c>
      <c r="E28" s="44">
        <v>14762721.539999999</v>
      </c>
      <c r="F28" s="44">
        <v>7993965.8600000003</v>
      </c>
      <c r="G28" s="44">
        <v>0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x14ac:dyDescent="0.25">
      <c r="A29" s="43" t="s">
        <v>283</v>
      </c>
      <c r="B29" s="44">
        <v>96787347</v>
      </c>
      <c r="C29" s="44">
        <v>-37144207.960000001</v>
      </c>
      <c r="D29" s="44">
        <v>59643139.039999999</v>
      </c>
      <c r="E29" s="44">
        <v>59642904.439999998</v>
      </c>
      <c r="F29" s="44">
        <v>50721903.75</v>
      </c>
      <c r="G29" s="44">
        <v>234.6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x14ac:dyDescent="0.25">
      <c r="A30" s="45" t="s">
        <v>284</v>
      </c>
      <c r="B30" s="46">
        <v>2001464557</v>
      </c>
      <c r="C30" s="46">
        <v>192262177.06</v>
      </c>
      <c r="D30" s="46">
        <v>2193726734.0599999</v>
      </c>
      <c r="E30" s="46">
        <v>2193695114.3699999</v>
      </c>
      <c r="F30" s="46">
        <v>1843782829.05</v>
      </c>
      <c r="G30" s="46">
        <v>31619.69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x14ac:dyDescent="0.25">
      <c r="A31" s="43" t="s">
        <v>285</v>
      </c>
      <c r="B31" s="44">
        <v>126156381</v>
      </c>
      <c r="C31" s="44">
        <v>-39572939.140000001</v>
      </c>
      <c r="D31" s="44">
        <v>86583441.859999999</v>
      </c>
      <c r="E31" s="44">
        <v>86583441.859999999</v>
      </c>
      <c r="F31" s="44">
        <v>80577264.049999997</v>
      </c>
      <c r="G31" s="44">
        <v>0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x14ac:dyDescent="0.25">
      <c r="A32" s="43" t="s">
        <v>286</v>
      </c>
      <c r="B32" s="44">
        <v>294974956</v>
      </c>
      <c r="C32" s="44">
        <v>-125440808.81999999</v>
      </c>
      <c r="D32" s="44">
        <v>169534147.18000001</v>
      </c>
      <c r="E32" s="44">
        <v>169534146.78</v>
      </c>
      <c r="F32" s="44">
        <v>162401858.50999999</v>
      </c>
      <c r="G32" s="44">
        <v>0.4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25">
      <c r="A33" s="43" t="s">
        <v>287</v>
      </c>
      <c r="B33" s="44">
        <v>306771679</v>
      </c>
      <c r="C33" s="44">
        <v>90290947.189999998</v>
      </c>
      <c r="D33" s="44">
        <v>397062626.19</v>
      </c>
      <c r="E33" s="44">
        <v>397075768.99000001</v>
      </c>
      <c r="F33" s="44">
        <v>332045916.29000002</v>
      </c>
      <c r="G33" s="44">
        <v>-13142.8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25">
      <c r="A34" s="43" t="s">
        <v>288</v>
      </c>
      <c r="B34" s="44">
        <v>120302347</v>
      </c>
      <c r="C34" s="44">
        <v>155498600.44</v>
      </c>
      <c r="D34" s="44">
        <v>275800947.44</v>
      </c>
      <c r="E34" s="44">
        <v>275795759.92000002</v>
      </c>
      <c r="F34" s="44">
        <v>128194376.18000001</v>
      </c>
      <c r="G34" s="44">
        <v>5187.5200000000004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30" x14ac:dyDescent="0.25">
      <c r="A35" s="43" t="s">
        <v>289</v>
      </c>
      <c r="B35" s="44">
        <v>272940609</v>
      </c>
      <c r="C35" s="44">
        <v>-48878894.780000001</v>
      </c>
      <c r="D35" s="44">
        <v>224061714.22</v>
      </c>
      <c r="E35" s="44">
        <v>224061714.22</v>
      </c>
      <c r="F35" s="44">
        <v>192764014.81</v>
      </c>
      <c r="G35" s="44">
        <v>0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x14ac:dyDescent="0.25">
      <c r="A36" s="43" t="s">
        <v>290</v>
      </c>
      <c r="B36" s="44">
        <v>252256214</v>
      </c>
      <c r="C36" s="44">
        <v>-27023968.899999999</v>
      </c>
      <c r="D36" s="44">
        <v>225232245.09999999</v>
      </c>
      <c r="E36" s="44">
        <v>225232245.09999999</v>
      </c>
      <c r="F36" s="44">
        <v>223184113.38999999</v>
      </c>
      <c r="G36" s="44">
        <v>0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x14ac:dyDescent="0.25">
      <c r="A37" s="43" t="s">
        <v>291</v>
      </c>
      <c r="B37" s="44">
        <v>64147046</v>
      </c>
      <c r="C37" s="44">
        <v>-34963640.829999998</v>
      </c>
      <c r="D37" s="44">
        <v>29183405.170000002</v>
      </c>
      <c r="E37" s="44">
        <v>29183405.170000002</v>
      </c>
      <c r="F37" s="44">
        <v>28682241.969999999</v>
      </c>
      <c r="G37" s="44">
        <v>0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x14ac:dyDescent="0.25">
      <c r="A38" s="43" t="s">
        <v>292</v>
      </c>
      <c r="B38" s="44">
        <v>82724365</v>
      </c>
      <c r="C38" s="44">
        <v>247395543.74000001</v>
      </c>
      <c r="D38" s="44">
        <v>330119908.74000001</v>
      </c>
      <c r="E38" s="44">
        <v>330080330.13999999</v>
      </c>
      <c r="F38" s="44">
        <v>320085452.77999997</v>
      </c>
      <c r="G38" s="44">
        <v>39578.6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x14ac:dyDescent="0.25">
      <c r="A39" s="43" t="s">
        <v>293</v>
      </c>
      <c r="B39" s="44">
        <v>481190960</v>
      </c>
      <c r="C39" s="44">
        <v>-25042661.84</v>
      </c>
      <c r="D39" s="44">
        <v>456148298.16000003</v>
      </c>
      <c r="E39" s="44">
        <v>456148302.19</v>
      </c>
      <c r="F39" s="44">
        <v>375847591.06999999</v>
      </c>
      <c r="G39" s="44">
        <v>-4.03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30" x14ac:dyDescent="0.25">
      <c r="A40" s="45" t="s">
        <v>294</v>
      </c>
      <c r="B40" s="46">
        <v>9865318568</v>
      </c>
      <c r="C40" s="46">
        <v>-1231638534.49</v>
      </c>
      <c r="D40" s="46">
        <v>8633680033.5100002</v>
      </c>
      <c r="E40" s="46">
        <v>8633680033.5</v>
      </c>
      <c r="F40" s="46">
        <v>8354251454.54</v>
      </c>
      <c r="G40" s="46">
        <v>0.01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x14ac:dyDescent="0.25">
      <c r="A41" s="43" t="s">
        <v>295</v>
      </c>
      <c r="B41" s="44">
        <v>6662807761</v>
      </c>
      <c r="C41" s="44">
        <v>-654583967.88999999</v>
      </c>
      <c r="D41" s="44">
        <v>6008223793.1099997</v>
      </c>
      <c r="E41" s="44">
        <v>6008223793.1099997</v>
      </c>
      <c r="F41" s="44">
        <v>5770058656.5600004</v>
      </c>
      <c r="G41" s="44">
        <v>0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x14ac:dyDescent="0.25">
      <c r="A42" s="43" t="s">
        <v>296</v>
      </c>
      <c r="B42" s="44">
        <v>3115000</v>
      </c>
      <c r="C42" s="44">
        <v>57757154</v>
      </c>
      <c r="D42" s="44">
        <v>60872154</v>
      </c>
      <c r="E42" s="44">
        <v>60872154</v>
      </c>
      <c r="F42" s="44">
        <v>60872154</v>
      </c>
      <c r="G42" s="44">
        <v>0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x14ac:dyDescent="0.25">
      <c r="A43" s="43" t="s">
        <v>297</v>
      </c>
      <c r="B43" s="44">
        <v>764871395</v>
      </c>
      <c r="C43" s="44">
        <v>847547451.75999999</v>
      </c>
      <c r="D43" s="44">
        <v>1612418846.76</v>
      </c>
      <c r="E43" s="44">
        <v>1612418846.76</v>
      </c>
      <c r="F43" s="44">
        <v>1607788014.0999999</v>
      </c>
      <c r="G43" s="44">
        <v>0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x14ac:dyDescent="0.25">
      <c r="A44" s="43" t="s">
        <v>298</v>
      </c>
      <c r="B44" s="44">
        <v>528607845</v>
      </c>
      <c r="C44" s="44">
        <v>26242800.57</v>
      </c>
      <c r="D44" s="44">
        <v>554850645.57000005</v>
      </c>
      <c r="E44" s="44">
        <v>554850645.57000005</v>
      </c>
      <c r="F44" s="44">
        <v>537220420.49000001</v>
      </c>
      <c r="G44" s="44">
        <v>0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x14ac:dyDescent="0.25">
      <c r="A45" s="43" t="s">
        <v>299</v>
      </c>
      <c r="B45" s="44">
        <v>1253519026</v>
      </c>
      <c r="C45" s="44">
        <v>-910478478.92999995</v>
      </c>
      <c r="D45" s="44">
        <v>343040547.06999999</v>
      </c>
      <c r="E45" s="44">
        <v>343040547.06</v>
      </c>
      <c r="F45" s="44">
        <v>324811430.88999999</v>
      </c>
      <c r="G45" s="44">
        <v>0.01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x14ac:dyDescent="0.25">
      <c r="A46" s="43" t="s">
        <v>300</v>
      </c>
      <c r="B46" s="44">
        <v>27316961</v>
      </c>
      <c r="C46" s="44">
        <v>-14966961</v>
      </c>
      <c r="D46" s="44">
        <v>12350000</v>
      </c>
      <c r="E46" s="44">
        <v>12350000</v>
      </c>
      <c r="F46" s="44">
        <v>12350000</v>
      </c>
      <c r="G46" s="44">
        <v>0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x14ac:dyDescent="0.25">
      <c r="A47" s="43" t="s">
        <v>301</v>
      </c>
      <c r="B47" s="44">
        <v>558790000</v>
      </c>
      <c r="C47" s="44">
        <v>-558790000</v>
      </c>
      <c r="D47" s="44">
        <v>0</v>
      </c>
      <c r="E47" s="44">
        <v>0</v>
      </c>
      <c r="F47" s="44">
        <v>0</v>
      </c>
      <c r="G47" s="44">
        <v>0</v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x14ac:dyDescent="0.25">
      <c r="A48" s="43" t="s">
        <v>302</v>
      </c>
      <c r="B48" s="44">
        <v>66290580</v>
      </c>
      <c r="C48" s="44">
        <v>-24366533</v>
      </c>
      <c r="D48" s="44">
        <v>41924047</v>
      </c>
      <c r="E48" s="44">
        <v>41924047</v>
      </c>
      <c r="F48" s="44">
        <v>41150778.5</v>
      </c>
      <c r="G48" s="44">
        <v>0</v>
      </c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x14ac:dyDescent="0.25">
      <c r="A49" s="43" t="s">
        <v>303</v>
      </c>
      <c r="B49" s="44">
        <v>0</v>
      </c>
      <c r="C49" s="44">
        <v>0</v>
      </c>
      <c r="D49" s="44">
        <v>0</v>
      </c>
      <c r="E49" s="44">
        <v>0</v>
      </c>
      <c r="F49" s="44">
        <v>0</v>
      </c>
      <c r="G49" s="44">
        <v>0</v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30" x14ac:dyDescent="0.25">
      <c r="A50" s="45" t="s">
        <v>304</v>
      </c>
      <c r="B50" s="46">
        <v>44966680</v>
      </c>
      <c r="C50" s="46">
        <v>59462252.310000002</v>
      </c>
      <c r="D50" s="46">
        <v>104428932.31</v>
      </c>
      <c r="E50" s="46">
        <v>66920761.259999998</v>
      </c>
      <c r="F50" s="46">
        <v>58335453.909999996</v>
      </c>
      <c r="G50" s="46">
        <v>37508171.049999997</v>
      </c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x14ac:dyDescent="0.25">
      <c r="A51" s="43" t="s">
        <v>305</v>
      </c>
      <c r="B51" s="44">
        <v>6431293</v>
      </c>
      <c r="C51" s="44">
        <v>9957076.9399999995</v>
      </c>
      <c r="D51" s="44">
        <v>16388369.939999999</v>
      </c>
      <c r="E51" s="44">
        <v>16388369.939999999</v>
      </c>
      <c r="F51" s="44">
        <v>14671821.83</v>
      </c>
      <c r="G51" s="44">
        <v>0</v>
      </c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x14ac:dyDescent="0.25">
      <c r="A52" s="43" t="s">
        <v>306</v>
      </c>
      <c r="B52" s="44">
        <v>424760</v>
      </c>
      <c r="C52" s="44">
        <v>-340383.66</v>
      </c>
      <c r="D52" s="44">
        <v>84376.34</v>
      </c>
      <c r="E52" s="44">
        <v>84376.34</v>
      </c>
      <c r="F52" s="44">
        <v>84376.33</v>
      </c>
      <c r="G52" s="44">
        <v>0</v>
      </c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x14ac:dyDescent="0.25">
      <c r="A53" s="43" t="s">
        <v>307</v>
      </c>
      <c r="B53" s="44">
        <v>8000</v>
      </c>
      <c r="C53" s="44">
        <v>33072.699999999997</v>
      </c>
      <c r="D53" s="44">
        <v>41072.699999999997</v>
      </c>
      <c r="E53" s="44">
        <v>41072.699999999997</v>
      </c>
      <c r="F53" s="44">
        <v>41072.699999999997</v>
      </c>
      <c r="G53" s="44">
        <v>0</v>
      </c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x14ac:dyDescent="0.25">
      <c r="A54" s="43" t="s">
        <v>308</v>
      </c>
      <c r="B54" s="44">
        <v>0</v>
      </c>
      <c r="C54" s="44">
        <v>355424</v>
      </c>
      <c r="D54" s="44">
        <v>355424</v>
      </c>
      <c r="E54" s="44">
        <v>355424</v>
      </c>
      <c r="F54" s="44">
        <v>355424</v>
      </c>
      <c r="G54" s="44">
        <v>0</v>
      </c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x14ac:dyDescent="0.25">
      <c r="A55" s="43" t="s">
        <v>309</v>
      </c>
      <c r="B55" s="44">
        <v>337530</v>
      </c>
      <c r="C55" s="44">
        <v>149540.07999999999</v>
      </c>
      <c r="D55" s="44">
        <v>487070.08</v>
      </c>
      <c r="E55" s="44">
        <v>487070.08</v>
      </c>
      <c r="F55" s="44">
        <v>7795.2</v>
      </c>
      <c r="G55" s="44">
        <v>0</v>
      </c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x14ac:dyDescent="0.25">
      <c r="A56" s="43" t="s">
        <v>310</v>
      </c>
      <c r="B56" s="44">
        <v>84074</v>
      </c>
      <c r="C56" s="44">
        <v>44943684.659999996</v>
      </c>
      <c r="D56" s="44">
        <v>45027758.659999996</v>
      </c>
      <c r="E56" s="44">
        <v>7519587.6100000003</v>
      </c>
      <c r="F56" s="44">
        <v>7130103.2599999998</v>
      </c>
      <c r="G56" s="44">
        <v>37508171.049999997</v>
      </c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x14ac:dyDescent="0.25">
      <c r="A57" s="43" t="s">
        <v>311</v>
      </c>
      <c r="B57" s="44">
        <v>0</v>
      </c>
      <c r="C57" s="44">
        <v>0</v>
      </c>
      <c r="D57" s="44">
        <v>0</v>
      </c>
      <c r="E57" s="44">
        <v>0</v>
      </c>
      <c r="F57" s="44">
        <v>0</v>
      </c>
      <c r="G57" s="44">
        <v>0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x14ac:dyDescent="0.25">
      <c r="A58" s="43" t="s">
        <v>312</v>
      </c>
      <c r="B58" s="44">
        <v>24000000</v>
      </c>
      <c r="C58" s="44">
        <v>18044860.59</v>
      </c>
      <c r="D58" s="44">
        <v>42044860.590000004</v>
      </c>
      <c r="E58" s="44">
        <v>42044860.590000004</v>
      </c>
      <c r="F58" s="44">
        <v>36044860.590000004</v>
      </c>
      <c r="G58" s="44">
        <v>0</v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x14ac:dyDescent="0.25">
      <c r="A59" s="43" t="s">
        <v>313</v>
      </c>
      <c r="B59" s="44">
        <v>13681023</v>
      </c>
      <c r="C59" s="44">
        <v>-13681023</v>
      </c>
      <c r="D59" s="44">
        <v>0</v>
      </c>
      <c r="E59" s="44">
        <v>0</v>
      </c>
      <c r="F59" s="44">
        <v>0</v>
      </c>
      <c r="G59" s="44">
        <v>0</v>
      </c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x14ac:dyDescent="0.25">
      <c r="A60" s="45" t="s">
        <v>314</v>
      </c>
      <c r="B60" s="46">
        <v>21000000</v>
      </c>
      <c r="C60" s="46">
        <v>195536235.88999999</v>
      </c>
      <c r="D60" s="46">
        <v>216536235.88999999</v>
      </c>
      <c r="E60" s="46">
        <v>216536235.88999999</v>
      </c>
      <c r="F60" s="46">
        <v>211981361.33000001</v>
      </c>
      <c r="G60" s="46">
        <v>0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x14ac:dyDescent="0.25">
      <c r="A61" s="43" t="s">
        <v>315</v>
      </c>
      <c r="B61" s="44">
        <v>21000000</v>
      </c>
      <c r="C61" s="44">
        <v>596225.6</v>
      </c>
      <c r="D61" s="44">
        <v>21596225.600000001</v>
      </c>
      <c r="E61" s="44">
        <v>21596225.600000001</v>
      </c>
      <c r="F61" s="44">
        <v>17041351.039999999</v>
      </c>
      <c r="G61" s="44">
        <v>0</v>
      </c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x14ac:dyDescent="0.25">
      <c r="A62" s="43" t="s">
        <v>316</v>
      </c>
      <c r="B62" s="44">
        <v>0</v>
      </c>
      <c r="C62" s="44">
        <v>194940010.28999999</v>
      </c>
      <c r="D62" s="44">
        <v>194940010.28999999</v>
      </c>
      <c r="E62" s="44">
        <v>194940010.28999999</v>
      </c>
      <c r="F62" s="44">
        <v>194940010.28999999</v>
      </c>
      <c r="G62" s="44">
        <v>0</v>
      </c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x14ac:dyDescent="0.25">
      <c r="A63" s="43" t="s">
        <v>317</v>
      </c>
      <c r="B63" s="44">
        <v>0</v>
      </c>
      <c r="C63" s="44">
        <v>0</v>
      </c>
      <c r="D63" s="44">
        <v>0</v>
      </c>
      <c r="E63" s="44">
        <v>0</v>
      </c>
      <c r="F63" s="44">
        <v>0</v>
      </c>
      <c r="G63" s="44">
        <v>0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30" x14ac:dyDescent="0.25">
      <c r="A64" s="45" t="s">
        <v>318</v>
      </c>
      <c r="B64" s="46">
        <v>49735792</v>
      </c>
      <c r="C64" s="46">
        <v>-25709074.129999999</v>
      </c>
      <c r="D64" s="46">
        <v>24026717.870000001</v>
      </c>
      <c r="E64" s="46">
        <v>24026717.149999999</v>
      </c>
      <c r="F64" s="46">
        <v>9445609</v>
      </c>
      <c r="G64" s="46">
        <v>0.72</v>
      </c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x14ac:dyDescent="0.25">
      <c r="A65" s="43" t="s">
        <v>319</v>
      </c>
      <c r="B65" s="44">
        <v>19400000</v>
      </c>
      <c r="C65" s="44">
        <v>-19400000</v>
      </c>
      <c r="D65" s="44">
        <v>0</v>
      </c>
      <c r="E65" s="44">
        <v>0</v>
      </c>
      <c r="F65" s="44">
        <v>0</v>
      </c>
      <c r="G65" s="44">
        <v>0</v>
      </c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x14ac:dyDescent="0.25">
      <c r="A66" s="43" t="s">
        <v>320</v>
      </c>
      <c r="B66" s="44">
        <v>1800000</v>
      </c>
      <c r="C66" s="44">
        <v>7151094.8700000001</v>
      </c>
      <c r="D66" s="44">
        <v>8951094.8699999992</v>
      </c>
      <c r="E66" s="44">
        <v>8951094.8699999992</v>
      </c>
      <c r="F66" s="44">
        <v>8500484</v>
      </c>
      <c r="G66" s="44">
        <v>0</v>
      </c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x14ac:dyDescent="0.25">
      <c r="A67" s="43" t="s">
        <v>321</v>
      </c>
      <c r="B67" s="44">
        <v>0</v>
      </c>
      <c r="C67" s="44">
        <v>0</v>
      </c>
      <c r="D67" s="44">
        <v>0</v>
      </c>
      <c r="E67" s="44">
        <v>0</v>
      </c>
      <c r="F67" s="44">
        <v>0</v>
      </c>
      <c r="G67" s="44">
        <v>0</v>
      </c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x14ac:dyDescent="0.25">
      <c r="A68" s="43" t="s">
        <v>322</v>
      </c>
      <c r="B68" s="44">
        <v>0</v>
      </c>
      <c r="C68" s="44">
        <v>0</v>
      </c>
      <c r="D68" s="44">
        <v>0</v>
      </c>
      <c r="E68" s="44">
        <v>0</v>
      </c>
      <c r="F68" s="44">
        <v>0</v>
      </c>
      <c r="G68" s="44">
        <v>0</v>
      </c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30" x14ac:dyDescent="0.25">
      <c r="A69" s="43" t="s">
        <v>323</v>
      </c>
      <c r="B69" s="44">
        <v>0</v>
      </c>
      <c r="C69" s="44">
        <v>15075623</v>
      </c>
      <c r="D69" s="44">
        <v>15075623</v>
      </c>
      <c r="E69" s="44">
        <v>15075622.279999999</v>
      </c>
      <c r="F69" s="44">
        <v>945125</v>
      </c>
      <c r="G69" s="44">
        <v>0.72</v>
      </c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x14ac:dyDescent="0.25">
      <c r="A70" s="43" t="s">
        <v>324</v>
      </c>
      <c r="B70" s="44">
        <v>0</v>
      </c>
      <c r="C70" s="44">
        <v>0</v>
      </c>
      <c r="D70" s="44">
        <v>0</v>
      </c>
      <c r="E70" s="44">
        <v>0</v>
      </c>
      <c r="F70" s="44">
        <v>0</v>
      </c>
      <c r="G70" s="44">
        <v>0</v>
      </c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x14ac:dyDescent="0.25">
      <c r="A71" s="43" t="s">
        <v>325</v>
      </c>
      <c r="B71" s="44">
        <v>28535792</v>
      </c>
      <c r="C71" s="44">
        <v>-28535792</v>
      </c>
      <c r="D71" s="44">
        <v>0</v>
      </c>
      <c r="E71" s="44">
        <v>0</v>
      </c>
      <c r="F71" s="44">
        <v>0</v>
      </c>
      <c r="G71" s="44">
        <v>0</v>
      </c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x14ac:dyDescent="0.25">
      <c r="A72" s="45" t="s">
        <v>326</v>
      </c>
      <c r="B72" s="46">
        <v>3293203065</v>
      </c>
      <c r="C72" s="46">
        <v>177056843.94</v>
      </c>
      <c r="D72" s="46">
        <v>3470259908.9400001</v>
      </c>
      <c r="E72" s="46">
        <v>3470259908.9400001</v>
      </c>
      <c r="F72" s="46">
        <v>3470259908.9400001</v>
      </c>
      <c r="G72" s="46">
        <v>0</v>
      </c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x14ac:dyDescent="0.25">
      <c r="A73" s="43" t="s">
        <v>327</v>
      </c>
      <c r="B73" s="44">
        <v>3089579819</v>
      </c>
      <c r="C73" s="44">
        <v>168339753.99000001</v>
      </c>
      <c r="D73" s="44">
        <v>3257919572.9899998</v>
      </c>
      <c r="E73" s="44">
        <v>3257919572.9899998</v>
      </c>
      <c r="F73" s="44">
        <v>3257919572.9899998</v>
      </c>
      <c r="G73" s="44">
        <v>0</v>
      </c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x14ac:dyDescent="0.25">
      <c r="A74" s="43" t="s">
        <v>328</v>
      </c>
      <c r="B74" s="44">
        <v>0</v>
      </c>
      <c r="C74" s="44">
        <v>0</v>
      </c>
      <c r="D74" s="44">
        <v>0</v>
      </c>
      <c r="E74" s="44">
        <v>0</v>
      </c>
      <c r="F74" s="44">
        <v>0</v>
      </c>
      <c r="G74" s="44">
        <v>0</v>
      </c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x14ac:dyDescent="0.25">
      <c r="A75" s="43" t="s">
        <v>329</v>
      </c>
      <c r="B75" s="44">
        <v>203623246</v>
      </c>
      <c r="C75" s="44">
        <v>8717089.9499999993</v>
      </c>
      <c r="D75" s="44">
        <v>212340335.94999999</v>
      </c>
      <c r="E75" s="44">
        <v>212340335.94999999</v>
      </c>
      <c r="F75" s="44">
        <v>212340335.94999999</v>
      </c>
      <c r="G75" s="44">
        <v>0</v>
      </c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x14ac:dyDescent="0.25">
      <c r="A76" s="45" t="s">
        <v>330</v>
      </c>
      <c r="B76" s="46">
        <v>56835205</v>
      </c>
      <c r="C76" s="46">
        <v>237933785.96000001</v>
      </c>
      <c r="D76" s="46">
        <v>294768990.95999998</v>
      </c>
      <c r="E76" s="46">
        <v>294609925.25999999</v>
      </c>
      <c r="F76" s="46">
        <v>294609925.25999999</v>
      </c>
      <c r="G76" s="46">
        <v>159065.70000000001</v>
      </c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x14ac:dyDescent="0.25">
      <c r="A77" s="43" t="s">
        <v>331</v>
      </c>
      <c r="B77" s="44">
        <v>10762479</v>
      </c>
      <c r="C77" s="44">
        <v>249999992.28999999</v>
      </c>
      <c r="D77" s="44">
        <v>260762471.28999999</v>
      </c>
      <c r="E77" s="44">
        <v>260762471.28999999</v>
      </c>
      <c r="F77" s="44">
        <v>260762471.28999999</v>
      </c>
      <c r="G77" s="44">
        <v>0</v>
      </c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x14ac:dyDescent="0.25">
      <c r="A78" s="43" t="s">
        <v>332</v>
      </c>
      <c r="B78" s="44">
        <v>38072726</v>
      </c>
      <c r="C78" s="44">
        <v>-6459622.0300000003</v>
      </c>
      <c r="D78" s="44">
        <v>31613103.969999999</v>
      </c>
      <c r="E78" s="44">
        <v>31613103.969999999</v>
      </c>
      <c r="F78" s="44">
        <v>31613103.969999999</v>
      </c>
      <c r="G78" s="44">
        <v>0</v>
      </c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x14ac:dyDescent="0.25">
      <c r="A79" s="43" t="s">
        <v>333</v>
      </c>
      <c r="B79" s="44">
        <v>0</v>
      </c>
      <c r="C79" s="44">
        <v>0</v>
      </c>
      <c r="D79" s="44">
        <v>0</v>
      </c>
      <c r="E79" s="44">
        <v>0</v>
      </c>
      <c r="F79" s="44">
        <v>0</v>
      </c>
      <c r="G79" s="44">
        <v>0</v>
      </c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x14ac:dyDescent="0.25">
      <c r="A80" s="43" t="s">
        <v>334</v>
      </c>
      <c r="B80" s="44">
        <v>0</v>
      </c>
      <c r="C80" s="44">
        <v>0</v>
      </c>
      <c r="D80" s="44">
        <v>0</v>
      </c>
      <c r="E80" s="44">
        <v>0</v>
      </c>
      <c r="F80" s="44">
        <v>0</v>
      </c>
      <c r="G80" s="44">
        <v>0</v>
      </c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x14ac:dyDescent="0.25">
      <c r="A81" s="43" t="s">
        <v>335</v>
      </c>
      <c r="B81" s="44">
        <v>8000000</v>
      </c>
      <c r="C81" s="44">
        <v>-5606584.2999999998</v>
      </c>
      <c r="D81" s="44">
        <v>2393415.7000000002</v>
      </c>
      <c r="E81" s="44">
        <v>2234350</v>
      </c>
      <c r="F81" s="44">
        <v>2234350</v>
      </c>
      <c r="G81" s="44">
        <v>159065.70000000001</v>
      </c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x14ac:dyDescent="0.25">
      <c r="A82" s="43" t="s">
        <v>336</v>
      </c>
      <c r="B82" s="44">
        <v>0</v>
      </c>
      <c r="C82" s="44">
        <v>0</v>
      </c>
      <c r="D82" s="44">
        <v>0</v>
      </c>
      <c r="E82" s="44">
        <v>0</v>
      </c>
      <c r="F82" s="44">
        <v>0</v>
      </c>
      <c r="G82" s="44">
        <v>0</v>
      </c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x14ac:dyDescent="0.25">
      <c r="A83" s="43" t="s">
        <v>337</v>
      </c>
      <c r="B83" s="44">
        <v>0</v>
      </c>
      <c r="C83" s="44">
        <v>0</v>
      </c>
      <c r="D83" s="44">
        <v>0</v>
      </c>
      <c r="E83" s="44">
        <v>0</v>
      </c>
      <c r="F83" s="44">
        <v>0</v>
      </c>
      <c r="G83" s="44">
        <v>0</v>
      </c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x14ac:dyDescent="0.25">
      <c r="A84" s="47"/>
      <c r="B84" s="47"/>
      <c r="C84" s="47"/>
      <c r="D84" s="47"/>
      <c r="E84" s="47"/>
      <c r="F84" s="47"/>
      <c r="G84" s="4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x14ac:dyDescent="0.25">
      <c r="A85" s="45" t="s">
        <v>338</v>
      </c>
      <c r="B85" s="46">
        <v>20609616824</v>
      </c>
      <c r="C85" s="46">
        <v>-300467698.86000001</v>
      </c>
      <c r="D85" s="46">
        <v>20309149125.139999</v>
      </c>
      <c r="E85" s="46">
        <v>20250642635.380001</v>
      </c>
      <c r="F85" s="46">
        <v>20234069405.380001</v>
      </c>
      <c r="G85" s="46">
        <v>58506489.759999998</v>
      </c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x14ac:dyDescent="0.25">
      <c r="A86" s="43"/>
      <c r="B86" s="44"/>
      <c r="C86" s="44"/>
      <c r="D86" s="44"/>
      <c r="E86" s="44"/>
      <c r="F86" s="44"/>
      <c r="G86" s="44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x14ac:dyDescent="0.25">
      <c r="A87" s="45" t="s">
        <v>266</v>
      </c>
      <c r="B87" s="46">
        <v>7394993608</v>
      </c>
      <c r="C87" s="46">
        <v>574652236.35000002</v>
      </c>
      <c r="D87" s="46">
        <v>7969645844.3500004</v>
      </c>
      <c r="E87" s="46">
        <v>7969645323.0500002</v>
      </c>
      <c r="F87" s="46">
        <v>7969645323.0500002</v>
      </c>
      <c r="G87" s="46">
        <v>521.29999999999995</v>
      </c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x14ac:dyDescent="0.25">
      <c r="A88" s="43" t="s">
        <v>267</v>
      </c>
      <c r="B88" s="44">
        <v>3999199253</v>
      </c>
      <c r="C88" s="44">
        <v>251492205.05000001</v>
      </c>
      <c r="D88" s="44">
        <v>4250691458.0500002</v>
      </c>
      <c r="E88" s="44">
        <v>4250691112.8499999</v>
      </c>
      <c r="F88" s="44">
        <v>4250691112.8499999</v>
      </c>
      <c r="G88" s="44">
        <v>345.2</v>
      </c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x14ac:dyDescent="0.25">
      <c r="A89" s="43" t="s">
        <v>268</v>
      </c>
      <c r="B89" s="44">
        <v>567877037</v>
      </c>
      <c r="C89" s="44">
        <v>-332808593.82999998</v>
      </c>
      <c r="D89" s="44">
        <v>235068443.16999999</v>
      </c>
      <c r="E89" s="44">
        <v>235068443.16999999</v>
      </c>
      <c r="F89" s="44">
        <v>235068443.16999999</v>
      </c>
      <c r="G89" s="44">
        <v>0</v>
      </c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x14ac:dyDescent="0.25">
      <c r="A90" s="43" t="s">
        <v>269</v>
      </c>
      <c r="B90" s="44">
        <v>1025592479</v>
      </c>
      <c r="C90" s="44">
        <v>52599599.659999996</v>
      </c>
      <c r="D90" s="44">
        <v>1078192078.6600001</v>
      </c>
      <c r="E90" s="44">
        <v>1078191967.6199999</v>
      </c>
      <c r="F90" s="44">
        <v>1078191967.6199999</v>
      </c>
      <c r="G90" s="44">
        <v>111.04</v>
      </c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x14ac:dyDescent="0.25">
      <c r="A91" s="43" t="s">
        <v>270</v>
      </c>
      <c r="B91" s="44">
        <v>559740661</v>
      </c>
      <c r="C91" s="44">
        <v>197015624.91999999</v>
      </c>
      <c r="D91" s="44">
        <v>756756285.91999996</v>
      </c>
      <c r="E91" s="44">
        <v>756756261.38</v>
      </c>
      <c r="F91" s="44">
        <v>756756261.38</v>
      </c>
      <c r="G91" s="44">
        <v>24.54</v>
      </c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x14ac:dyDescent="0.25">
      <c r="A92" s="43" t="s">
        <v>271</v>
      </c>
      <c r="B92" s="44">
        <v>467272238</v>
      </c>
      <c r="C92" s="44">
        <v>232356500.15000001</v>
      </c>
      <c r="D92" s="44">
        <v>699628738.14999998</v>
      </c>
      <c r="E92" s="44">
        <v>699628709.44000006</v>
      </c>
      <c r="F92" s="44">
        <v>699628709.44000006</v>
      </c>
      <c r="G92" s="44">
        <v>28.71</v>
      </c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x14ac:dyDescent="0.25">
      <c r="A93" s="43" t="s">
        <v>272</v>
      </c>
      <c r="B93" s="44">
        <v>0</v>
      </c>
      <c r="C93" s="44">
        <v>0</v>
      </c>
      <c r="D93" s="44">
        <v>0</v>
      </c>
      <c r="E93" s="44">
        <v>0</v>
      </c>
      <c r="F93" s="44">
        <v>0</v>
      </c>
      <c r="G93" s="44">
        <v>0</v>
      </c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x14ac:dyDescent="0.25">
      <c r="A94" s="43" t="s">
        <v>273</v>
      </c>
      <c r="B94" s="44">
        <v>775311940</v>
      </c>
      <c r="C94" s="44">
        <v>173996900.40000001</v>
      </c>
      <c r="D94" s="44">
        <v>949308840.39999998</v>
      </c>
      <c r="E94" s="44">
        <v>949308828.59000003</v>
      </c>
      <c r="F94" s="44">
        <v>949308828.59000003</v>
      </c>
      <c r="G94" s="44">
        <v>11.81</v>
      </c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x14ac:dyDescent="0.25">
      <c r="A95" s="45" t="s">
        <v>274</v>
      </c>
      <c r="B95" s="46">
        <v>148595815</v>
      </c>
      <c r="C95" s="46">
        <v>102107813</v>
      </c>
      <c r="D95" s="46">
        <v>250703628</v>
      </c>
      <c r="E95" s="46">
        <v>240744973.72</v>
      </c>
      <c r="F95" s="46">
        <v>240629297.84</v>
      </c>
      <c r="G95" s="46">
        <v>9958654.2799999993</v>
      </c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30" x14ac:dyDescent="0.25">
      <c r="A96" s="43" t="s">
        <v>275</v>
      </c>
      <c r="B96" s="44">
        <v>74240530</v>
      </c>
      <c r="C96" s="44">
        <v>-9286269.2300000004</v>
      </c>
      <c r="D96" s="44">
        <v>64954260.770000003</v>
      </c>
      <c r="E96" s="44">
        <v>62283853</v>
      </c>
      <c r="F96" s="44">
        <v>62232143.329999998</v>
      </c>
      <c r="G96" s="44">
        <v>2670407.77</v>
      </c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x14ac:dyDescent="0.25">
      <c r="A97" s="43" t="s">
        <v>276</v>
      </c>
      <c r="B97" s="44">
        <v>8726352</v>
      </c>
      <c r="C97" s="44">
        <v>20599494.309999999</v>
      </c>
      <c r="D97" s="44">
        <v>29325846.309999999</v>
      </c>
      <c r="E97" s="44">
        <v>29322152.91</v>
      </c>
      <c r="F97" s="44">
        <v>29322152.91</v>
      </c>
      <c r="G97" s="44">
        <v>3693.4</v>
      </c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x14ac:dyDescent="0.25">
      <c r="A98" s="43" t="s">
        <v>277</v>
      </c>
      <c r="B98" s="44">
        <v>0</v>
      </c>
      <c r="C98" s="44">
        <v>4589</v>
      </c>
      <c r="D98" s="44">
        <v>4589</v>
      </c>
      <c r="E98" s="44">
        <v>4587.45</v>
      </c>
      <c r="F98" s="44">
        <v>4587.45</v>
      </c>
      <c r="G98" s="44">
        <v>1.55</v>
      </c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x14ac:dyDescent="0.25">
      <c r="A99" s="43" t="s">
        <v>278</v>
      </c>
      <c r="B99" s="44">
        <v>12000</v>
      </c>
      <c r="C99" s="44">
        <v>20395144.170000002</v>
      </c>
      <c r="D99" s="44">
        <v>20407144.170000002</v>
      </c>
      <c r="E99" s="44">
        <v>13123419.539999999</v>
      </c>
      <c r="F99" s="44">
        <v>13120524.18</v>
      </c>
      <c r="G99" s="44">
        <v>7283724.6299999999</v>
      </c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x14ac:dyDescent="0.25">
      <c r="A100" s="43" t="s">
        <v>279</v>
      </c>
      <c r="B100" s="44">
        <v>0</v>
      </c>
      <c r="C100" s="44">
        <v>4309960.1399999997</v>
      </c>
      <c r="D100" s="44">
        <v>4309960.1399999997</v>
      </c>
      <c r="E100" s="44">
        <v>4309954.1399999997</v>
      </c>
      <c r="F100" s="44">
        <v>4309954.1399999997</v>
      </c>
      <c r="G100" s="44">
        <v>6</v>
      </c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x14ac:dyDescent="0.25">
      <c r="A101" s="38" t="s">
        <v>280</v>
      </c>
      <c r="B101" s="34">
        <v>21555447</v>
      </c>
      <c r="C101" s="34">
        <v>49165649.439999998</v>
      </c>
      <c r="D101" s="34">
        <v>70721096.439999998</v>
      </c>
      <c r="E101" s="34">
        <v>70721091.609999999</v>
      </c>
      <c r="F101" s="34">
        <v>70661091.609999999</v>
      </c>
      <c r="G101" s="34">
        <v>4.83</v>
      </c>
    </row>
    <row r="102" spans="1:26" x14ac:dyDescent="0.25">
      <c r="A102" s="38" t="s">
        <v>281</v>
      </c>
      <c r="B102" s="34">
        <v>17298318</v>
      </c>
      <c r="C102" s="34">
        <v>6081300.1900000004</v>
      </c>
      <c r="D102" s="34">
        <v>23379618.190000001</v>
      </c>
      <c r="E102" s="34">
        <v>23379609.52</v>
      </c>
      <c r="F102" s="34">
        <v>23379609.52</v>
      </c>
      <c r="G102" s="34">
        <v>8.67</v>
      </c>
    </row>
    <row r="103" spans="1:26" x14ac:dyDescent="0.25">
      <c r="A103" s="38" t="s">
        <v>282</v>
      </c>
      <c r="B103" s="34">
        <v>9440000</v>
      </c>
      <c r="C103" s="34">
        <v>5218197.8</v>
      </c>
      <c r="D103" s="34">
        <v>14658197.800000001</v>
      </c>
      <c r="E103" s="34">
        <v>14658197.800000001</v>
      </c>
      <c r="F103" s="34">
        <v>14658197.800000001</v>
      </c>
      <c r="G103" s="34">
        <v>0</v>
      </c>
    </row>
    <row r="104" spans="1:26" x14ac:dyDescent="0.25">
      <c r="A104" s="38" t="s">
        <v>283</v>
      </c>
      <c r="B104" s="34">
        <v>17323168</v>
      </c>
      <c r="C104" s="34">
        <v>5619747.1799999997</v>
      </c>
      <c r="D104" s="34">
        <v>22942915.18</v>
      </c>
      <c r="E104" s="34">
        <v>22942107.75</v>
      </c>
      <c r="F104" s="34">
        <v>22941036.899999999</v>
      </c>
      <c r="G104" s="34">
        <v>807.43</v>
      </c>
    </row>
    <row r="105" spans="1:26" x14ac:dyDescent="0.25">
      <c r="A105" s="37" t="s">
        <v>284</v>
      </c>
      <c r="B105" s="32">
        <v>522949548</v>
      </c>
      <c r="C105" s="32">
        <v>235729866.78</v>
      </c>
      <c r="D105" s="32">
        <v>758679414.77999997</v>
      </c>
      <c r="E105" s="32">
        <v>725251748.19000006</v>
      </c>
      <c r="F105" s="32">
        <v>721856424.98000002</v>
      </c>
      <c r="G105" s="32">
        <v>33427666.59</v>
      </c>
    </row>
    <row r="106" spans="1:26" x14ac:dyDescent="0.25">
      <c r="A106" s="38" t="s">
        <v>285</v>
      </c>
      <c r="B106" s="34">
        <v>133715686</v>
      </c>
      <c r="C106" s="34">
        <v>755999.48</v>
      </c>
      <c r="D106" s="34">
        <v>134471685.47999999</v>
      </c>
      <c r="E106" s="34">
        <v>134457594.87</v>
      </c>
      <c r="F106" s="34">
        <v>134457594.87</v>
      </c>
      <c r="G106" s="34">
        <v>14090.61</v>
      </c>
    </row>
    <row r="107" spans="1:26" x14ac:dyDescent="0.25">
      <c r="A107" s="38" t="s">
        <v>286</v>
      </c>
      <c r="B107" s="34">
        <v>10726336</v>
      </c>
      <c r="C107" s="34">
        <v>63449707.82</v>
      </c>
      <c r="D107" s="34">
        <v>74176043.819999993</v>
      </c>
      <c r="E107" s="34">
        <v>74153163.25</v>
      </c>
      <c r="F107" s="34">
        <v>74071163.239999995</v>
      </c>
      <c r="G107" s="34">
        <v>22880.57</v>
      </c>
    </row>
    <row r="108" spans="1:26" x14ac:dyDescent="0.25">
      <c r="A108" s="38" t="s">
        <v>287</v>
      </c>
      <c r="B108" s="34">
        <v>116293758</v>
      </c>
      <c r="C108" s="34">
        <v>-14461539.68</v>
      </c>
      <c r="D108" s="34">
        <v>101832218.31999999</v>
      </c>
      <c r="E108" s="34">
        <v>100799942.42</v>
      </c>
      <c r="F108" s="34">
        <v>100473772.23</v>
      </c>
      <c r="G108" s="34">
        <v>1032275.9</v>
      </c>
    </row>
    <row r="109" spans="1:26" x14ac:dyDescent="0.25">
      <c r="A109" s="38" t="s">
        <v>288</v>
      </c>
      <c r="B109" s="34">
        <v>2800000</v>
      </c>
      <c r="C109" s="34">
        <v>8452005.2200000007</v>
      </c>
      <c r="D109" s="34">
        <v>11252005.220000001</v>
      </c>
      <c r="E109" s="34">
        <v>11074196.050000001</v>
      </c>
      <c r="F109" s="34">
        <v>11074196.050000001</v>
      </c>
      <c r="G109" s="34">
        <v>177809.17</v>
      </c>
    </row>
    <row r="110" spans="1:26" x14ac:dyDescent="0.25">
      <c r="A110" s="38" t="s">
        <v>289</v>
      </c>
      <c r="B110" s="34">
        <v>95006578</v>
      </c>
      <c r="C110" s="34">
        <v>141919837.15000001</v>
      </c>
      <c r="D110" s="34">
        <v>236926415.15000001</v>
      </c>
      <c r="E110" s="34">
        <v>236915538.19</v>
      </c>
      <c r="F110" s="34">
        <v>234277745.34999999</v>
      </c>
      <c r="G110" s="34">
        <v>10876.96</v>
      </c>
    </row>
    <row r="111" spans="1:26" x14ac:dyDescent="0.25">
      <c r="A111" s="38" t="s">
        <v>290</v>
      </c>
      <c r="B111" s="34">
        <v>85214928</v>
      </c>
      <c r="C111" s="34">
        <v>-68840080.730000004</v>
      </c>
      <c r="D111" s="34">
        <v>16374847.27</v>
      </c>
      <c r="E111" s="34">
        <v>16322212.5</v>
      </c>
      <c r="F111" s="34">
        <v>16070607.27</v>
      </c>
      <c r="G111" s="34">
        <v>52634.77</v>
      </c>
    </row>
    <row r="112" spans="1:26" x14ac:dyDescent="0.25">
      <c r="A112" s="38" t="s">
        <v>291</v>
      </c>
      <c r="B112" s="34">
        <v>3141492</v>
      </c>
      <c r="C112" s="34">
        <v>2060054.95</v>
      </c>
      <c r="D112" s="34">
        <v>5201546.95</v>
      </c>
      <c r="E112" s="34">
        <v>5152610.2300000004</v>
      </c>
      <c r="F112" s="34">
        <v>5102070.1399999997</v>
      </c>
      <c r="G112" s="34">
        <v>48936.72</v>
      </c>
    </row>
    <row r="113" spans="1:7" x14ac:dyDescent="0.25">
      <c r="A113" s="38" t="s">
        <v>292</v>
      </c>
      <c r="B113" s="34">
        <v>76050770</v>
      </c>
      <c r="C113" s="34">
        <v>-51543465.079999998</v>
      </c>
      <c r="D113" s="34">
        <v>24507304.920000002</v>
      </c>
      <c r="E113" s="34">
        <v>14951354.58</v>
      </c>
      <c r="F113" s="34">
        <v>14949224.58</v>
      </c>
      <c r="G113" s="34">
        <v>9555950.3399999999</v>
      </c>
    </row>
    <row r="114" spans="1:7" x14ac:dyDescent="0.25">
      <c r="A114" s="38" t="s">
        <v>293</v>
      </c>
      <c r="B114" s="34">
        <v>0</v>
      </c>
      <c r="C114" s="34">
        <v>153937347.65000001</v>
      </c>
      <c r="D114" s="34">
        <v>153937347.65000001</v>
      </c>
      <c r="E114" s="34">
        <v>131425136.09999999</v>
      </c>
      <c r="F114" s="34">
        <v>131380051.25</v>
      </c>
      <c r="G114" s="34">
        <v>22512211.550000001</v>
      </c>
    </row>
    <row r="115" spans="1:7" ht="30" x14ac:dyDescent="0.25">
      <c r="A115" s="37" t="s">
        <v>294</v>
      </c>
      <c r="B115" s="32">
        <v>8604479219</v>
      </c>
      <c r="C115" s="32">
        <v>-702581244.97000003</v>
      </c>
      <c r="D115" s="32">
        <v>7901897974.0299997</v>
      </c>
      <c r="E115" s="32">
        <v>7901013203.21</v>
      </c>
      <c r="F115" s="32">
        <v>7900902756.4099998</v>
      </c>
      <c r="G115" s="32">
        <v>884770.82</v>
      </c>
    </row>
    <row r="116" spans="1:7" x14ac:dyDescent="0.25">
      <c r="A116" s="38" t="s">
        <v>295</v>
      </c>
      <c r="B116" s="34">
        <v>7542692520</v>
      </c>
      <c r="C116" s="34">
        <v>-543770652.12</v>
      </c>
      <c r="D116" s="34">
        <v>6998921867.8800001</v>
      </c>
      <c r="E116" s="34">
        <v>6998915058.6400003</v>
      </c>
      <c r="F116" s="34">
        <v>6998915058.6400003</v>
      </c>
      <c r="G116" s="34">
        <v>6809.24</v>
      </c>
    </row>
    <row r="117" spans="1:7" x14ac:dyDescent="0.25">
      <c r="A117" s="38" t="s">
        <v>296</v>
      </c>
      <c r="B117" s="34">
        <v>0</v>
      </c>
      <c r="C117" s="34">
        <v>600</v>
      </c>
      <c r="D117" s="34">
        <v>600</v>
      </c>
      <c r="E117" s="34">
        <v>600</v>
      </c>
      <c r="F117" s="34">
        <v>600</v>
      </c>
      <c r="G117" s="34">
        <v>0</v>
      </c>
    </row>
    <row r="118" spans="1:7" x14ac:dyDescent="0.25">
      <c r="A118" s="38" t="s">
        <v>297</v>
      </c>
      <c r="B118" s="34">
        <v>969493094</v>
      </c>
      <c r="C118" s="34">
        <v>-566721599.71000004</v>
      </c>
      <c r="D118" s="34">
        <v>402771494.29000002</v>
      </c>
      <c r="E118" s="34">
        <v>402771494.29000002</v>
      </c>
      <c r="F118" s="34">
        <v>402707810.29000002</v>
      </c>
      <c r="G118" s="34">
        <v>0</v>
      </c>
    </row>
    <row r="119" spans="1:7" x14ac:dyDescent="0.25">
      <c r="A119" s="38" t="s">
        <v>298</v>
      </c>
      <c r="B119" s="34">
        <v>92293605</v>
      </c>
      <c r="C119" s="34">
        <v>15944057.310000001</v>
      </c>
      <c r="D119" s="34">
        <v>108237662.31</v>
      </c>
      <c r="E119" s="34">
        <v>107359700.73</v>
      </c>
      <c r="F119" s="34">
        <v>107312937.93000001</v>
      </c>
      <c r="G119" s="34">
        <v>877961.58</v>
      </c>
    </row>
    <row r="120" spans="1:7" x14ac:dyDescent="0.25">
      <c r="A120" s="38" t="s">
        <v>299</v>
      </c>
      <c r="B120" s="34">
        <v>0</v>
      </c>
      <c r="C120" s="34">
        <v>391966349.55000001</v>
      </c>
      <c r="D120" s="34">
        <v>391966349.55000001</v>
      </c>
      <c r="E120" s="34">
        <v>391966349.55000001</v>
      </c>
      <c r="F120" s="34">
        <v>391966349.55000001</v>
      </c>
      <c r="G120" s="34">
        <v>0</v>
      </c>
    </row>
    <row r="121" spans="1:7" x14ac:dyDescent="0.25">
      <c r="A121" s="38" t="s">
        <v>300</v>
      </c>
      <c r="B121" s="34">
        <v>0</v>
      </c>
      <c r="C121" s="34">
        <v>0</v>
      </c>
      <c r="D121" s="34">
        <v>0</v>
      </c>
      <c r="E121" s="34">
        <v>0</v>
      </c>
      <c r="F121" s="34">
        <v>0</v>
      </c>
      <c r="G121" s="34">
        <v>0</v>
      </c>
    </row>
    <row r="122" spans="1:7" x14ac:dyDescent="0.25">
      <c r="A122" s="38" t="s">
        <v>301</v>
      </c>
      <c r="B122" s="34">
        <v>0</v>
      </c>
      <c r="C122" s="34">
        <v>0</v>
      </c>
      <c r="D122" s="34">
        <v>0</v>
      </c>
      <c r="E122" s="34">
        <v>0</v>
      </c>
      <c r="F122" s="34">
        <v>0</v>
      </c>
      <c r="G122" s="34">
        <v>0</v>
      </c>
    </row>
    <row r="123" spans="1:7" x14ac:dyDescent="0.25">
      <c r="A123" s="38" t="s">
        <v>302</v>
      </c>
      <c r="B123" s="34">
        <v>0</v>
      </c>
      <c r="C123" s="34">
        <v>0</v>
      </c>
      <c r="D123" s="34">
        <v>0</v>
      </c>
      <c r="E123" s="34">
        <v>0</v>
      </c>
      <c r="F123" s="34">
        <v>0</v>
      </c>
      <c r="G123" s="34">
        <v>0</v>
      </c>
    </row>
    <row r="124" spans="1:7" x14ac:dyDescent="0.25">
      <c r="A124" s="38" t="s">
        <v>303</v>
      </c>
      <c r="B124" s="34">
        <v>0</v>
      </c>
      <c r="C124" s="34">
        <v>0</v>
      </c>
      <c r="D124" s="34">
        <v>0</v>
      </c>
      <c r="E124" s="34">
        <v>0</v>
      </c>
      <c r="F124" s="34">
        <v>0</v>
      </c>
      <c r="G124" s="34">
        <v>0</v>
      </c>
    </row>
    <row r="125" spans="1:7" ht="30" x14ac:dyDescent="0.25">
      <c r="A125" s="37" t="s">
        <v>304</v>
      </c>
      <c r="B125" s="32">
        <v>33064512</v>
      </c>
      <c r="C125" s="32">
        <v>57352519.310000002</v>
      </c>
      <c r="D125" s="32">
        <v>90417031.310000002</v>
      </c>
      <c r="E125" s="32">
        <v>90026951.510000005</v>
      </c>
      <c r="F125" s="32">
        <v>89851357.299999997</v>
      </c>
      <c r="G125" s="32">
        <v>390079.8</v>
      </c>
    </row>
    <row r="126" spans="1:7" x14ac:dyDescent="0.25">
      <c r="A126" s="38" t="s">
        <v>305</v>
      </c>
      <c r="B126" s="34">
        <v>4363612</v>
      </c>
      <c r="C126" s="34">
        <v>11371588.91</v>
      </c>
      <c r="D126" s="34">
        <v>15735200.91</v>
      </c>
      <c r="E126" s="34">
        <v>15345235.039999999</v>
      </c>
      <c r="F126" s="34">
        <v>15208670.25</v>
      </c>
      <c r="G126" s="34">
        <v>389965.87</v>
      </c>
    </row>
    <row r="127" spans="1:7" x14ac:dyDescent="0.25">
      <c r="A127" s="38" t="s">
        <v>306</v>
      </c>
      <c r="B127" s="34">
        <v>17100000</v>
      </c>
      <c r="C127" s="34">
        <v>29058534.100000001</v>
      </c>
      <c r="D127" s="34">
        <v>46158534.100000001</v>
      </c>
      <c r="E127" s="34">
        <v>46158420.170000002</v>
      </c>
      <c r="F127" s="34">
        <v>46119390.75</v>
      </c>
      <c r="G127" s="34">
        <v>113.93</v>
      </c>
    </row>
    <row r="128" spans="1:7" x14ac:dyDescent="0.25">
      <c r="A128" s="38" t="s">
        <v>307</v>
      </c>
      <c r="B128" s="34">
        <v>0</v>
      </c>
      <c r="C128" s="34">
        <v>304088.19</v>
      </c>
      <c r="D128" s="34">
        <v>304088.19</v>
      </c>
      <c r="E128" s="34">
        <v>304088.19</v>
      </c>
      <c r="F128" s="34">
        <v>304088.19</v>
      </c>
      <c r="G128" s="34">
        <v>0</v>
      </c>
    </row>
    <row r="129" spans="1:7" x14ac:dyDescent="0.25">
      <c r="A129" s="38" t="s">
        <v>308</v>
      </c>
      <c r="B129" s="34">
        <v>9230900</v>
      </c>
      <c r="C129" s="34">
        <v>1570878</v>
      </c>
      <c r="D129" s="34">
        <v>10801778</v>
      </c>
      <c r="E129" s="34">
        <v>10801778</v>
      </c>
      <c r="F129" s="34">
        <v>10801778</v>
      </c>
      <c r="G129" s="34">
        <v>0</v>
      </c>
    </row>
    <row r="130" spans="1:7" x14ac:dyDescent="0.25">
      <c r="A130" s="38" t="s">
        <v>309</v>
      </c>
      <c r="B130" s="34">
        <v>1200000</v>
      </c>
      <c r="C130" s="34">
        <v>4292164.42</v>
      </c>
      <c r="D130" s="34">
        <v>5492164.4199999999</v>
      </c>
      <c r="E130" s="34">
        <v>5492164.4199999999</v>
      </c>
      <c r="F130" s="34">
        <v>5492164.4199999999</v>
      </c>
      <c r="G130" s="34">
        <v>0</v>
      </c>
    </row>
    <row r="131" spans="1:7" x14ac:dyDescent="0.25">
      <c r="A131" s="38" t="s">
        <v>310</v>
      </c>
      <c r="B131" s="34">
        <v>1170000</v>
      </c>
      <c r="C131" s="34">
        <v>8971592.5600000005</v>
      </c>
      <c r="D131" s="34">
        <v>10141592.560000001</v>
      </c>
      <c r="E131" s="34">
        <v>10141592.560000001</v>
      </c>
      <c r="F131" s="34">
        <v>10141592.560000001</v>
      </c>
      <c r="G131" s="34">
        <v>0</v>
      </c>
    </row>
    <row r="132" spans="1:7" x14ac:dyDescent="0.25">
      <c r="A132" s="38" t="s">
        <v>311</v>
      </c>
      <c r="B132" s="34">
        <v>0</v>
      </c>
      <c r="C132" s="34">
        <v>0</v>
      </c>
      <c r="D132" s="34">
        <v>0</v>
      </c>
      <c r="E132" s="34">
        <v>0</v>
      </c>
      <c r="F132" s="34">
        <v>0</v>
      </c>
      <c r="G132" s="34">
        <v>0</v>
      </c>
    </row>
    <row r="133" spans="1:7" x14ac:dyDescent="0.25">
      <c r="A133" s="38" t="s">
        <v>312</v>
      </c>
      <c r="B133" s="34">
        <v>0</v>
      </c>
      <c r="C133" s="34">
        <v>0</v>
      </c>
      <c r="D133" s="34">
        <v>0</v>
      </c>
      <c r="E133" s="34">
        <v>0</v>
      </c>
      <c r="F133" s="34">
        <v>0</v>
      </c>
      <c r="G133" s="34">
        <v>0</v>
      </c>
    </row>
    <row r="134" spans="1:7" x14ac:dyDescent="0.25">
      <c r="A134" s="38" t="s">
        <v>313</v>
      </c>
      <c r="B134" s="34">
        <v>0</v>
      </c>
      <c r="C134" s="34">
        <v>1783673.13</v>
      </c>
      <c r="D134" s="34">
        <v>1783673.13</v>
      </c>
      <c r="E134" s="34">
        <v>1783673.13</v>
      </c>
      <c r="F134" s="34">
        <v>1783673.13</v>
      </c>
      <c r="G134" s="34">
        <v>0</v>
      </c>
    </row>
    <row r="135" spans="1:7" x14ac:dyDescent="0.25">
      <c r="A135" s="37" t="s">
        <v>314</v>
      </c>
      <c r="B135" s="32">
        <v>745764271</v>
      </c>
      <c r="C135" s="32">
        <v>-558439257.57000005</v>
      </c>
      <c r="D135" s="32">
        <v>187325013.43000001</v>
      </c>
      <c r="E135" s="32">
        <v>174911805.63999999</v>
      </c>
      <c r="F135" s="32">
        <v>173191072.80000001</v>
      </c>
      <c r="G135" s="32">
        <v>12413207.789999999</v>
      </c>
    </row>
    <row r="136" spans="1:7" x14ac:dyDescent="0.25">
      <c r="A136" s="38" t="s">
        <v>315</v>
      </c>
      <c r="B136" s="34">
        <v>283265259</v>
      </c>
      <c r="C136" s="34">
        <v>-275239399.18000001</v>
      </c>
      <c r="D136" s="34">
        <v>8025859.8200000003</v>
      </c>
      <c r="E136" s="34">
        <v>8025859.8200000003</v>
      </c>
      <c r="F136" s="34">
        <v>8025859.8200000003</v>
      </c>
      <c r="G136" s="34">
        <v>0</v>
      </c>
    </row>
    <row r="137" spans="1:7" x14ac:dyDescent="0.25">
      <c r="A137" s="38" t="s">
        <v>316</v>
      </c>
      <c r="B137" s="34">
        <v>462499012</v>
      </c>
      <c r="C137" s="34">
        <v>-283199858.38999999</v>
      </c>
      <c r="D137" s="34">
        <v>179299153.61000001</v>
      </c>
      <c r="E137" s="34">
        <v>166885945.81999999</v>
      </c>
      <c r="F137" s="34">
        <v>165165212.97999999</v>
      </c>
      <c r="G137" s="34">
        <v>12413207.789999999</v>
      </c>
    </row>
    <row r="138" spans="1:7" x14ac:dyDescent="0.25">
      <c r="A138" s="38" t="s">
        <v>317</v>
      </c>
      <c r="B138" s="34">
        <v>0</v>
      </c>
      <c r="C138" s="34">
        <v>0</v>
      </c>
      <c r="D138" s="34">
        <v>0</v>
      </c>
      <c r="E138" s="34">
        <v>0</v>
      </c>
      <c r="F138" s="34">
        <v>0</v>
      </c>
      <c r="G138" s="34">
        <v>0</v>
      </c>
    </row>
    <row r="139" spans="1:7" x14ac:dyDescent="0.25">
      <c r="A139" s="37" t="s">
        <v>318</v>
      </c>
      <c r="B139" s="32">
        <v>0</v>
      </c>
      <c r="C139" s="32">
        <v>0</v>
      </c>
      <c r="D139" s="32">
        <v>0</v>
      </c>
      <c r="E139" s="32">
        <v>0</v>
      </c>
      <c r="F139" s="32">
        <v>0</v>
      </c>
      <c r="G139" s="32">
        <v>0</v>
      </c>
    </row>
    <row r="140" spans="1:7" x14ac:dyDescent="0.25">
      <c r="A140" s="38" t="s">
        <v>319</v>
      </c>
      <c r="B140" s="34">
        <v>0</v>
      </c>
      <c r="C140" s="34">
        <v>0</v>
      </c>
      <c r="D140" s="34">
        <v>0</v>
      </c>
      <c r="E140" s="34">
        <v>0</v>
      </c>
      <c r="F140" s="34">
        <v>0</v>
      </c>
      <c r="G140" s="34">
        <v>0</v>
      </c>
    </row>
    <row r="141" spans="1:7" x14ac:dyDescent="0.25">
      <c r="A141" s="38" t="s">
        <v>320</v>
      </c>
      <c r="B141" s="34">
        <v>0</v>
      </c>
      <c r="C141" s="34">
        <v>0</v>
      </c>
      <c r="D141" s="34">
        <v>0</v>
      </c>
      <c r="E141" s="34">
        <v>0</v>
      </c>
      <c r="F141" s="34">
        <v>0</v>
      </c>
      <c r="G141" s="34">
        <v>0</v>
      </c>
    </row>
    <row r="142" spans="1:7" x14ac:dyDescent="0.25">
      <c r="A142" s="38" t="s">
        <v>321</v>
      </c>
      <c r="B142" s="34">
        <v>0</v>
      </c>
      <c r="C142" s="34">
        <v>0</v>
      </c>
      <c r="D142" s="34">
        <v>0</v>
      </c>
      <c r="E142" s="34">
        <v>0</v>
      </c>
      <c r="F142" s="34">
        <v>0</v>
      </c>
      <c r="G142" s="34">
        <v>0</v>
      </c>
    </row>
    <row r="143" spans="1:7" x14ac:dyDescent="0.25">
      <c r="A143" s="38" t="s">
        <v>322</v>
      </c>
      <c r="B143" s="34">
        <v>0</v>
      </c>
      <c r="C143" s="34">
        <v>0</v>
      </c>
      <c r="D143" s="34">
        <v>0</v>
      </c>
      <c r="E143" s="34">
        <v>0</v>
      </c>
      <c r="F143" s="34">
        <v>0</v>
      </c>
      <c r="G143" s="34">
        <v>0</v>
      </c>
    </row>
    <row r="144" spans="1:7" ht="30" x14ac:dyDescent="0.25">
      <c r="A144" s="38" t="s">
        <v>323</v>
      </c>
      <c r="B144" s="34">
        <v>0</v>
      </c>
      <c r="C144" s="34">
        <v>0</v>
      </c>
      <c r="D144" s="34">
        <v>0</v>
      </c>
      <c r="E144" s="34">
        <v>0</v>
      </c>
      <c r="F144" s="34">
        <v>0</v>
      </c>
      <c r="G144" s="34">
        <v>0</v>
      </c>
    </row>
    <row r="145" spans="1:7" x14ac:dyDescent="0.25">
      <c r="A145" s="38" t="s">
        <v>324</v>
      </c>
      <c r="B145" s="34">
        <v>0</v>
      </c>
      <c r="C145" s="34">
        <v>0</v>
      </c>
      <c r="D145" s="34">
        <v>0</v>
      </c>
      <c r="E145" s="34">
        <v>0</v>
      </c>
      <c r="F145" s="34">
        <v>0</v>
      </c>
      <c r="G145" s="34">
        <v>0</v>
      </c>
    </row>
    <row r="146" spans="1:7" x14ac:dyDescent="0.25">
      <c r="A146" s="38" t="s">
        <v>325</v>
      </c>
      <c r="B146" s="34">
        <v>0</v>
      </c>
      <c r="C146" s="34">
        <v>0</v>
      </c>
      <c r="D146" s="34">
        <v>0</v>
      </c>
      <c r="E146" s="34">
        <v>0</v>
      </c>
      <c r="F146" s="34">
        <v>0</v>
      </c>
      <c r="G146" s="34">
        <v>0</v>
      </c>
    </row>
    <row r="147" spans="1:7" x14ac:dyDescent="0.25">
      <c r="A147" s="37" t="s">
        <v>326</v>
      </c>
      <c r="B147" s="32">
        <v>2769371077</v>
      </c>
      <c r="C147" s="32">
        <v>-29826503.5</v>
      </c>
      <c r="D147" s="32">
        <v>2739544573.5</v>
      </c>
      <c r="E147" s="32">
        <v>2738112984.3200002</v>
      </c>
      <c r="F147" s="32">
        <v>2738112984.3200002</v>
      </c>
      <c r="G147" s="32">
        <v>1431589.18</v>
      </c>
    </row>
    <row r="148" spans="1:7" x14ac:dyDescent="0.25">
      <c r="A148" s="38" t="s">
        <v>327</v>
      </c>
      <c r="B148" s="34">
        <v>0</v>
      </c>
      <c r="C148" s="34">
        <v>0</v>
      </c>
      <c r="D148" s="34">
        <v>0</v>
      </c>
      <c r="E148" s="34">
        <v>0</v>
      </c>
      <c r="F148" s="34">
        <v>0</v>
      </c>
      <c r="G148" s="34">
        <v>0</v>
      </c>
    </row>
    <row r="149" spans="1:7" x14ac:dyDescent="0.25">
      <c r="A149" s="38" t="s">
        <v>328</v>
      </c>
      <c r="B149" s="34">
        <v>2769371077</v>
      </c>
      <c r="C149" s="34">
        <v>-29826503.5</v>
      </c>
      <c r="D149" s="34">
        <v>2739544573.5</v>
      </c>
      <c r="E149" s="34">
        <v>2738112984.3200002</v>
      </c>
      <c r="F149" s="34">
        <v>2738112984.3200002</v>
      </c>
      <c r="G149" s="34">
        <v>1431589.18</v>
      </c>
    </row>
    <row r="150" spans="1:7" x14ac:dyDescent="0.25">
      <c r="A150" s="38" t="s">
        <v>329</v>
      </c>
      <c r="B150" s="34">
        <v>0</v>
      </c>
      <c r="C150" s="34">
        <v>0</v>
      </c>
      <c r="D150" s="34">
        <v>0</v>
      </c>
      <c r="E150" s="34">
        <v>0</v>
      </c>
      <c r="F150" s="34">
        <v>0</v>
      </c>
      <c r="G150" s="34">
        <v>0</v>
      </c>
    </row>
    <row r="151" spans="1:7" x14ac:dyDescent="0.25">
      <c r="A151" s="37" t="s">
        <v>330</v>
      </c>
      <c r="B151" s="32">
        <v>390398774</v>
      </c>
      <c r="C151" s="32">
        <v>20536871.739999998</v>
      </c>
      <c r="D151" s="32">
        <v>410935645.74000001</v>
      </c>
      <c r="E151" s="32">
        <v>410935645.74000001</v>
      </c>
      <c r="F151" s="32">
        <v>399880188.68000001</v>
      </c>
      <c r="G151" s="32">
        <v>0</v>
      </c>
    </row>
    <row r="152" spans="1:7" x14ac:dyDescent="0.25">
      <c r="A152" s="38" t="s">
        <v>331</v>
      </c>
      <c r="B152" s="34">
        <v>85672085</v>
      </c>
      <c r="C152" s="34">
        <v>10999677.24</v>
      </c>
      <c r="D152" s="34">
        <v>96671762.239999995</v>
      </c>
      <c r="E152" s="34">
        <v>96671762.239999995</v>
      </c>
      <c r="F152" s="34">
        <v>92823157.599999994</v>
      </c>
      <c r="G152" s="34">
        <v>0</v>
      </c>
    </row>
    <row r="153" spans="1:7" x14ac:dyDescent="0.25">
      <c r="A153" s="38" t="s">
        <v>332</v>
      </c>
      <c r="B153" s="34">
        <v>294895623</v>
      </c>
      <c r="C153" s="34">
        <v>19006185.579999998</v>
      </c>
      <c r="D153" s="34">
        <v>313901808.57999998</v>
      </c>
      <c r="E153" s="34">
        <v>313901808.57999998</v>
      </c>
      <c r="F153" s="34">
        <v>306694956.16000003</v>
      </c>
      <c r="G153" s="34">
        <v>0</v>
      </c>
    </row>
    <row r="154" spans="1:7" x14ac:dyDescent="0.25">
      <c r="A154" s="38" t="s">
        <v>333</v>
      </c>
      <c r="B154" s="34">
        <v>0</v>
      </c>
      <c r="C154" s="34">
        <v>0</v>
      </c>
      <c r="D154" s="34">
        <v>0</v>
      </c>
      <c r="E154" s="34">
        <v>0</v>
      </c>
      <c r="F154" s="34">
        <v>0</v>
      </c>
      <c r="G154" s="34">
        <v>0</v>
      </c>
    </row>
    <row r="155" spans="1:7" x14ac:dyDescent="0.25">
      <c r="A155" s="38" t="s">
        <v>334</v>
      </c>
      <c r="B155" s="34">
        <v>0</v>
      </c>
      <c r="C155" s="34">
        <v>0</v>
      </c>
      <c r="D155" s="34">
        <v>0</v>
      </c>
      <c r="E155" s="34">
        <v>0</v>
      </c>
      <c r="F155" s="34">
        <v>0</v>
      </c>
      <c r="G155" s="34">
        <v>0</v>
      </c>
    </row>
    <row r="156" spans="1:7" x14ac:dyDescent="0.25">
      <c r="A156" s="38" t="s">
        <v>335</v>
      </c>
      <c r="B156" s="34">
        <v>9831066</v>
      </c>
      <c r="C156" s="34">
        <v>-9468991.0800000001</v>
      </c>
      <c r="D156" s="34">
        <v>362074.92</v>
      </c>
      <c r="E156" s="34">
        <v>362074.92</v>
      </c>
      <c r="F156" s="34">
        <v>362074.92</v>
      </c>
      <c r="G156" s="34">
        <v>0</v>
      </c>
    </row>
    <row r="157" spans="1:7" x14ac:dyDescent="0.25">
      <c r="A157" s="38" t="s">
        <v>336</v>
      </c>
      <c r="B157" s="34">
        <v>0</v>
      </c>
      <c r="C157" s="34">
        <v>0</v>
      </c>
      <c r="D157" s="34">
        <v>0</v>
      </c>
      <c r="E157" s="34">
        <v>0</v>
      </c>
      <c r="F157" s="34">
        <v>0</v>
      </c>
      <c r="G157" s="34">
        <v>0</v>
      </c>
    </row>
    <row r="158" spans="1:7" x14ac:dyDescent="0.25">
      <c r="A158" s="38" t="s">
        <v>337</v>
      </c>
      <c r="B158" s="34">
        <v>0</v>
      </c>
      <c r="C158" s="34">
        <v>0</v>
      </c>
      <c r="D158" s="34">
        <v>0</v>
      </c>
      <c r="E158" s="34">
        <v>0</v>
      </c>
      <c r="F158" s="34">
        <v>0</v>
      </c>
      <c r="G158" s="34">
        <v>0</v>
      </c>
    </row>
    <row r="159" spans="1:7" x14ac:dyDescent="0.25">
      <c r="A159" s="39" t="s">
        <v>175</v>
      </c>
      <c r="B159" s="36">
        <v>40813192875</v>
      </c>
      <c r="C159" s="36">
        <v>-914568682.91999996</v>
      </c>
      <c r="D159" s="36">
        <v>39898624192.080002</v>
      </c>
      <c r="E159" s="36">
        <v>39800045498.57</v>
      </c>
      <c r="F159" s="36">
        <v>39030084525.959999</v>
      </c>
      <c r="G159" s="36">
        <v>98578693.510000005</v>
      </c>
    </row>
    <row r="160" spans="1:7" x14ac:dyDescent="0.25">
      <c r="A160" s="1"/>
      <c r="B160" s="4"/>
      <c r="C160" s="4"/>
      <c r="D160" s="4"/>
      <c r="E160" s="4"/>
      <c r="F160" s="4"/>
      <c r="G160" s="4"/>
    </row>
  </sheetData>
  <mergeCells count="11">
    <mergeCell ref="F7:F8"/>
    <mergeCell ref="A1:G1"/>
    <mergeCell ref="A2:G2"/>
    <mergeCell ref="A3:G3"/>
    <mergeCell ref="A4:G4"/>
    <mergeCell ref="A5:G5"/>
    <mergeCell ref="B7:B8"/>
    <mergeCell ref="B6:F6"/>
    <mergeCell ref="G6:G8"/>
    <mergeCell ref="D7:D8"/>
    <mergeCell ref="E7:E8"/>
  </mergeCells>
  <printOptions horizontalCentered="1" verticalCentered="1"/>
  <pageMargins left="0.78740157480314965" right="0.78740157480314965" top="1.3779527559055118" bottom="1.1811023622047245" header="0.39370078740157483" footer="0.39370078740157483"/>
  <pageSetup scale="6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06"/>
  <sheetViews>
    <sheetView showGridLines="0" topLeftCell="B178" workbookViewId="0">
      <selection sqref="A1:G206"/>
    </sheetView>
  </sheetViews>
  <sheetFormatPr baseColWidth="10" defaultRowHeight="15" x14ac:dyDescent="0.25"/>
  <cols>
    <col min="1" max="1" width="73.140625" customWidth="1"/>
    <col min="2" max="7" width="20.7109375" customWidth="1"/>
  </cols>
  <sheetData>
    <row r="1" spans="1:26" x14ac:dyDescent="0.25">
      <c r="A1" s="128" t="s">
        <v>0</v>
      </c>
      <c r="B1" s="129"/>
      <c r="C1" s="129"/>
      <c r="D1" s="129"/>
      <c r="E1" s="129"/>
      <c r="F1" s="129"/>
      <c r="G1" s="130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5">
      <c r="A2" s="131" t="s">
        <v>115</v>
      </c>
      <c r="B2" s="132"/>
      <c r="C2" s="132"/>
      <c r="D2" s="132"/>
      <c r="E2" s="132"/>
      <c r="F2" s="132"/>
      <c r="G2" s="13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5">
      <c r="A3" s="131" t="s">
        <v>176</v>
      </c>
      <c r="B3" s="132"/>
      <c r="C3" s="132"/>
      <c r="D3" s="132"/>
      <c r="E3" s="132"/>
      <c r="F3" s="132"/>
      <c r="G3" s="13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5">
      <c r="A4" s="131" t="s">
        <v>117</v>
      </c>
      <c r="B4" s="132"/>
      <c r="C4" s="132"/>
      <c r="D4" s="132"/>
      <c r="E4" s="132"/>
      <c r="F4" s="132"/>
      <c r="G4" s="133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5">
      <c r="A5" s="134" t="s">
        <v>61</v>
      </c>
      <c r="B5" s="135"/>
      <c r="C5" s="135"/>
      <c r="D5" s="135"/>
      <c r="E5" s="135"/>
      <c r="F5" s="135"/>
      <c r="G5" s="136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25">
      <c r="A6" s="12"/>
      <c r="B6" s="116" t="s">
        <v>140</v>
      </c>
      <c r="C6" s="116"/>
      <c r="D6" s="116"/>
      <c r="E6" s="116"/>
      <c r="F6" s="116"/>
      <c r="G6" s="116" t="s">
        <v>126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x14ac:dyDescent="0.25">
      <c r="A7" s="14" t="s">
        <v>118</v>
      </c>
      <c r="B7" s="116" t="s">
        <v>120</v>
      </c>
      <c r="C7" s="12" t="s">
        <v>121</v>
      </c>
      <c r="D7" s="116" t="s">
        <v>123</v>
      </c>
      <c r="E7" s="116" t="s">
        <v>124</v>
      </c>
      <c r="F7" s="116" t="s">
        <v>125</v>
      </c>
      <c r="G7" s="117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x14ac:dyDescent="0.25">
      <c r="A8" s="19" t="s">
        <v>119</v>
      </c>
      <c r="B8" s="150"/>
      <c r="C8" s="19" t="s">
        <v>122</v>
      </c>
      <c r="D8" s="150"/>
      <c r="E8" s="150"/>
      <c r="F8" s="150"/>
      <c r="G8" s="150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x14ac:dyDescent="0.25">
      <c r="A9" s="28"/>
      <c r="B9" s="28"/>
      <c r="C9" s="28"/>
      <c r="D9" s="28"/>
      <c r="E9" s="28"/>
      <c r="F9" s="28"/>
      <c r="G9" s="28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x14ac:dyDescent="0.25">
      <c r="A10" s="45" t="s">
        <v>177</v>
      </c>
      <c r="B10" s="46">
        <v>20203576051</v>
      </c>
      <c r="C10" s="46">
        <v>-614100984.05999994</v>
      </c>
      <c r="D10" s="46">
        <v>19589475066.939999</v>
      </c>
      <c r="E10" s="46">
        <v>19549402863.189999</v>
      </c>
      <c r="F10" s="46">
        <v>18796015120.580002</v>
      </c>
      <c r="G10" s="46">
        <v>40072203.75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5">
      <c r="A11" s="43"/>
      <c r="B11" s="44"/>
      <c r="C11" s="44"/>
      <c r="D11" s="44"/>
      <c r="E11" s="44"/>
      <c r="F11" s="44"/>
      <c r="G11" s="44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25">
      <c r="A12" s="45" t="s">
        <v>178</v>
      </c>
      <c r="B12" s="46">
        <v>11797097862</v>
      </c>
      <c r="C12" s="46">
        <v>1362817037.54</v>
      </c>
      <c r="D12" s="46">
        <v>13159914899.540001</v>
      </c>
      <c r="E12" s="46">
        <v>13119842695.790001</v>
      </c>
      <c r="F12" s="46">
        <v>12606649383.23</v>
      </c>
      <c r="G12" s="46">
        <v>40072203.75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5">
      <c r="A13" s="43" t="s">
        <v>179</v>
      </c>
      <c r="B13" s="44">
        <v>33213304</v>
      </c>
      <c r="C13" s="44">
        <v>-6592006.54</v>
      </c>
      <c r="D13" s="44">
        <v>26621297.460000001</v>
      </c>
      <c r="E13" s="44">
        <v>26550421.100000001</v>
      </c>
      <c r="F13" s="44">
        <v>26303849.73</v>
      </c>
      <c r="G13" s="44">
        <v>70876.36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x14ac:dyDescent="0.25">
      <c r="A14" s="43" t="s">
        <v>180</v>
      </c>
      <c r="B14" s="44">
        <v>823966751</v>
      </c>
      <c r="C14" s="44">
        <v>111432034.36</v>
      </c>
      <c r="D14" s="44">
        <v>935398785.36000001</v>
      </c>
      <c r="E14" s="44">
        <v>935212247.75999999</v>
      </c>
      <c r="F14" s="44">
        <v>924223806.59000003</v>
      </c>
      <c r="G14" s="44">
        <v>186537.60000000001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25">
      <c r="A15" s="43" t="s">
        <v>181</v>
      </c>
      <c r="B15" s="44">
        <v>20689965</v>
      </c>
      <c r="C15" s="44">
        <v>-6488372.1200000001</v>
      </c>
      <c r="D15" s="44">
        <v>14201592.880000001</v>
      </c>
      <c r="E15" s="44">
        <v>14196563.68</v>
      </c>
      <c r="F15" s="44">
        <v>13951175.82</v>
      </c>
      <c r="G15" s="44">
        <v>5029.2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25">
      <c r="A16" s="43" t="s">
        <v>182</v>
      </c>
      <c r="B16" s="44">
        <v>1982034748</v>
      </c>
      <c r="C16" s="44">
        <v>-432158978.54000002</v>
      </c>
      <c r="D16" s="44">
        <v>1549875769.46</v>
      </c>
      <c r="E16" s="44">
        <v>1549101910.8399999</v>
      </c>
      <c r="F16" s="44">
        <v>1437595506.78</v>
      </c>
      <c r="G16" s="44">
        <v>773858.62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25">
      <c r="A17" s="43" t="s">
        <v>183</v>
      </c>
      <c r="B17" s="44">
        <v>1702001056</v>
      </c>
      <c r="C17" s="44">
        <v>797211873.51999998</v>
      </c>
      <c r="D17" s="44">
        <v>2499212929.52</v>
      </c>
      <c r="E17" s="44">
        <v>2498510857.5599999</v>
      </c>
      <c r="F17" s="44">
        <v>2418269386.4200001</v>
      </c>
      <c r="G17" s="44">
        <v>702071.96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25">
      <c r="A18" s="43" t="s">
        <v>184</v>
      </c>
      <c r="B18" s="44">
        <v>434059809</v>
      </c>
      <c r="C18" s="44">
        <v>-95071785.420000002</v>
      </c>
      <c r="D18" s="44">
        <v>338988023.57999998</v>
      </c>
      <c r="E18" s="44">
        <v>338617831.05000001</v>
      </c>
      <c r="F18" s="44">
        <v>327384558.75999999</v>
      </c>
      <c r="G18" s="44">
        <v>370192.53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25">
      <c r="A19" s="43" t="s">
        <v>185</v>
      </c>
      <c r="B19" s="44">
        <v>437772431</v>
      </c>
      <c r="C19" s="44">
        <v>247355643.56999999</v>
      </c>
      <c r="D19" s="44">
        <v>685128074.57000005</v>
      </c>
      <c r="E19" s="44">
        <v>685115403.78999996</v>
      </c>
      <c r="F19" s="44">
        <v>676725005.27999997</v>
      </c>
      <c r="G19" s="44">
        <v>12670.78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x14ac:dyDescent="0.25">
      <c r="A20" s="43" t="s">
        <v>186</v>
      </c>
      <c r="B20" s="44">
        <v>153819419</v>
      </c>
      <c r="C20" s="44">
        <v>687270016.52999997</v>
      </c>
      <c r="D20" s="44">
        <v>841089435.52999997</v>
      </c>
      <c r="E20" s="44">
        <v>841079046.90999997</v>
      </c>
      <c r="F20" s="44">
        <v>839157794.72000003</v>
      </c>
      <c r="G20" s="44">
        <v>10388.620000000001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x14ac:dyDescent="0.25">
      <c r="A21" s="43" t="s">
        <v>187</v>
      </c>
      <c r="B21" s="44">
        <v>224919569</v>
      </c>
      <c r="C21" s="44">
        <v>39764751.770000003</v>
      </c>
      <c r="D21" s="44">
        <v>264684320.77000001</v>
      </c>
      <c r="E21" s="44">
        <v>264674139.13999999</v>
      </c>
      <c r="F21" s="44">
        <v>261766494.36000001</v>
      </c>
      <c r="G21" s="44">
        <v>10181.629999999999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x14ac:dyDescent="0.25">
      <c r="A22" s="43" t="s">
        <v>188</v>
      </c>
      <c r="B22" s="44">
        <v>69672746</v>
      </c>
      <c r="C22" s="44">
        <v>-5578790.1299999999</v>
      </c>
      <c r="D22" s="44">
        <v>64093955.869999997</v>
      </c>
      <c r="E22" s="44">
        <v>64085424.75</v>
      </c>
      <c r="F22" s="44">
        <v>58742413.100000001</v>
      </c>
      <c r="G22" s="44">
        <v>8531.1200000000008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x14ac:dyDescent="0.25">
      <c r="A23" s="43" t="s">
        <v>189</v>
      </c>
      <c r="B23" s="44">
        <v>98278173</v>
      </c>
      <c r="C23" s="44">
        <v>-10724740.140000001</v>
      </c>
      <c r="D23" s="44">
        <v>87553432.859999999</v>
      </c>
      <c r="E23" s="44">
        <v>87495022.090000004</v>
      </c>
      <c r="F23" s="44">
        <v>86588777.180000007</v>
      </c>
      <c r="G23" s="44">
        <v>58410.77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x14ac:dyDescent="0.25">
      <c r="A24" s="43" t="s">
        <v>190</v>
      </c>
      <c r="B24" s="44">
        <v>295594429</v>
      </c>
      <c r="C24" s="44">
        <v>-35765972.509999998</v>
      </c>
      <c r="D24" s="44">
        <v>259828456.49000001</v>
      </c>
      <c r="E24" s="44">
        <v>259840568.28999999</v>
      </c>
      <c r="F24" s="44">
        <v>241262074.06</v>
      </c>
      <c r="G24" s="44">
        <v>-12111.8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x14ac:dyDescent="0.25">
      <c r="A25" s="43" t="s">
        <v>191</v>
      </c>
      <c r="B25" s="44">
        <v>3200000</v>
      </c>
      <c r="C25" s="44">
        <v>-3200000</v>
      </c>
      <c r="D25" s="44">
        <v>0</v>
      </c>
      <c r="E25" s="44">
        <v>0</v>
      </c>
      <c r="F25" s="44">
        <v>0</v>
      </c>
      <c r="G25" s="44">
        <v>0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x14ac:dyDescent="0.25">
      <c r="A26" s="43" t="s">
        <v>192</v>
      </c>
      <c r="B26" s="44">
        <v>709564123</v>
      </c>
      <c r="C26" s="44">
        <v>-362660304.18000001</v>
      </c>
      <c r="D26" s="44">
        <v>346903818.81999999</v>
      </c>
      <c r="E26" s="44">
        <v>346903818.81</v>
      </c>
      <c r="F26" s="44">
        <v>328294822.27999997</v>
      </c>
      <c r="G26" s="44">
        <v>0.01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30" x14ac:dyDescent="0.25">
      <c r="A27" s="43" t="s">
        <v>193</v>
      </c>
      <c r="B27" s="44">
        <v>3293203065</v>
      </c>
      <c r="C27" s="44">
        <v>177056843.94</v>
      </c>
      <c r="D27" s="44">
        <v>3470259908.9400001</v>
      </c>
      <c r="E27" s="44">
        <v>3470259908.9400001</v>
      </c>
      <c r="F27" s="44">
        <v>3470259908.9400001</v>
      </c>
      <c r="G27" s="44">
        <v>0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x14ac:dyDescent="0.25">
      <c r="A28" s="43" t="s">
        <v>194</v>
      </c>
      <c r="B28" s="44">
        <v>56835205</v>
      </c>
      <c r="C28" s="44">
        <v>237933785.96000001</v>
      </c>
      <c r="D28" s="44">
        <v>294768990.95999998</v>
      </c>
      <c r="E28" s="44">
        <v>294609925.25999999</v>
      </c>
      <c r="F28" s="44">
        <v>294609925.25999999</v>
      </c>
      <c r="G28" s="44">
        <v>159065.70000000001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x14ac:dyDescent="0.25">
      <c r="A29" s="43" t="s">
        <v>195</v>
      </c>
      <c r="B29" s="44">
        <v>139418499</v>
      </c>
      <c r="C29" s="44">
        <v>-38062470.740000002</v>
      </c>
      <c r="D29" s="44">
        <v>101356028.26000001</v>
      </c>
      <c r="E29" s="44">
        <v>101344100.53</v>
      </c>
      <c r="F29" s="44">
        <v>94882494.950000003</v>
      </c>
      <c r="G29" s="44">
        <v>11927.73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x14ac:dyDescent="0.25">
      <c r="A30" s="43" t="s">
        <v>196</v>
      </c>
      <c r="B30" s="44">
        <v>39599125</v>
      </c>
      <c r="C30" s="44">
        <v>-12700931.42</v>
      </c>
      <c r="D30" s="44">
        <v>26898193.579999998</v>
      </c>
      <c r="E30" s="44">
        <v>26892689.440000001</v>
      </c>
      <c r="F30" s="44">
        <v>26378534.289999999</v>
      </c>
      <c r="G30" s="44">
        <v>5504.14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x14ac:dyDescent="0.25">
      <c r="A31" s="43" t="s">
        <v>197</v>
      </c>
      <c r="B31" s="44">
        <v>66077471</v>
      </c>
      <c r="C31" s="44">
        <v>-9715034.3499999996</v>
      </c>
      <c r="D31" s="44">
        <v>56362436.649999999</v>
      </c>
      <c r="E31" s="44">
        <v>56312705.439999998</v>
      </c>
      <c r="F31" s="44">
        <v>55460726.640000001</v>
      </c>
      <c r="G31" s="44">
        <v>49731.21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x14ac:dyDescent="0.25">
      <c r="A32" s="43" t="s">
        <v>198</v>
      </c>
      <c r="B32" s="44">
        <v>138880888</v>
      </c>
      <c r="C32" s="44">
        <v>-11510140.390000001</v>
      </c>
      <c r="D32" s="44">
        <v>127370747.61</v>
      </c>
      <c r="E32" s="44">
        <v>127344629.81</v>
      </c>
      <c r="F32" s="44">
        <v>124058207.06</v>
      </c>
      <c r="G32" s="44">
        <v>26117.8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25">
      <c r="A33" s="43" t="s">
        <v>199</v>
      </c>
      <c r="B33" s="44">
        <v>955210573</v>
      </c>
      <c r="C33" s="44">
        <v>113111378.48999999</v>
      </c>
      <c r="D33" s="44">
        <v>1068321951.49</v>
      </c>
      <c r="E33" s="44">
        <v>1030701956.84</v>
      </c>
      <c r="F33" s="44">
        <v>808848268.49000001</v>
      </c>
      <c r="G33" s="44">
        <v>37619994.649999999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30" x14ac:dyDescent="0.25">
      <c r="A34" s="43" t="s">
        <v>200</v>
      </c>
      <c r="B34" s="44">
        <v>119086513</v>
      </c>
      <c r="C34" s="44">
        <v>-18089764.120000001</v>
      </c>
      <c r="D34" s="44">
        <v>100996748.88</v>
      </c>
      <c r="E34" s="44">
        <v>100993523.76000001</v>
      </c>
      <c r="F34" s="44">
        <v>91885652.519999996</v>
      </c>
      <c r="G34" s="44">
        <v>3225.12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x14ac:dyDescent="0.25">
      <c r="A35" s="45" t="s">
        <v>201</v>
      </c>
      <c r="B35" s="46">
        <v>215257373</v>
      </c>
      <c r="C35" s="46">
        <v>50315162.600000001</v>
      </c>
      <c r="D35" s="46">
        <v>265572535.59999999</v>
      </c>
      <c r="E35" s="46">
        <v>265572535.59999999</v>
      </c>
      <c r="F35" s="46">
        <v>252465845.80000001</v>
      </c>
      <c r="G35" s="46">
        <v>0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x14ac:dyDescent="0.25">
      <c r="A36" s="43" t="s">
        <v>202</v>
      </c>
      <c r="B36" s="44">
        <v>215257373</v>
      </c>
      <c r="C36" s="44">
        <v>50315162.600000001</v>
      </c>
      <c r="D36" s="44">
        <v>265572535.59999999</v>
      </c>
      <c r="E36" s="44">
        <v>265572535.59999999</v>
      </c>
      <c r="F36" s="44">
        <v>252465845.80000001</v>
      </c>
      <c r="G36" s="44">
        <v>0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x14ac:dyDescent="0.25">
      <c r="A37" s="45" t="s">
        <v>203</v>
      </c>
      <c r="B37" s="46">
        <v>540248022</v>
      </c>
      <c r="C37" s="46">
        <v>50696830.060000002</v>
      </c>
      <c r="D37" s="46">
        <v>590944852.05999994</v>
      </c>
      <c r="E37" s="46">
        <v>590944852.05999994</v>
      </c>
      <c r="F37" s="46">
        <v>590944852.05999994</v>
      </c>
      <c r="G37" s="46">
        <v>0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x14ac:dyDescent="0.25">
      <c r="A38" s="43" t="s">
        <v>204</v>
      </c>
      <c r="B38" s="44">
        <v>540248022</v>
      </c>
      <c r="C38" s="44">
        <v>50696830.060000002</v>
      </c>
      <c r="D38" s="44">
        <v>590944852.05999994</v>
      </c>
      <c r="E38" s="44">
        <v>590944852.05999994</v>
      </c>
      <c r="F38" s="44">
        <v>590944852.05999994</v>
      </c>
      <c r="G38" s="44">
        <v>0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x14ac:dyDescent="0.25">
      <c r="A39" s="45" t="s">
        <v>205</v>
      </c>
      <c r="B39" s="46">
        <v>920984261</v>
      </c>
      <c r="C39" s="46">
        <v>-192196093.99000001</v>
      </c>
      <c r="D39" s="46">
        <v>728788167.00999999</v>
      </c>
      <c r="E39" s="46">
        <v>728788167.00999999</v>
      </c>
      <c r="F39" s="46">
        <v>726647469.00999999</v>
      </c>
      <c r="G39" s="46">
        <v>0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x14ac:dyDescent="0.25">
      <c r="A40" s="43" t="s">
        <v>206</v>
      </c>
      <c r="B40" s="44">
        <v>32608320</v>
      </c>
      <c r="C40" s="44">
        <v>0</v>
      </c>
      <c r="D40" s="44">
        <v>32608320</v>
      </c>
      <c r="E40" s="44">
        <v>32608320</v>
      </c>
      <c r="F40" s="44">
        <v>32467622</v>
      </c>
      <c r="G40" s="44">
        <v>0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30" x14ac:dyDescent="0.25">
      <c r="A41" s="43" t="s">
        <v>207</v>
      </c>
      <c r="B41" s="44">
        <v>303000000</v>
      </c>
      <c r="C41" s="44">
        <v>19991771.010000002</v>
      </c>
      <c r="D41" s="44">
        <v>322991771.00999999</v>
      </c>
      <c r="E41" s="44">
        <v>322991771.00999999</v>
      </c>
      <c r="F41" s="44">
        <v>322991771.00999999</v>
      </c>
      <c r="G41" s="44">
        <v>0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x14ac:dyDescent="0.25">
      <c r="A42" s="43" t="s">
        <v>208</v>
      </c>
      <c r="B42" s="44">
        <v>36796032</v>
      </c>
      <c r="C42" s="44">
        <v>0</v>
      </c>
      <c r="D42" s="44">
        <v>36796032</v>
      </c>
      <c r="E42" s="44">
        <v>36796032</v>
      </c>
      <c r="F42" s="44">
        <v>36796032</v>
      </c>
      <c r="G42" s="44">
        <v>0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x14ac:dyDescent="0.25">
      <c r="A43" s="43" t="s">
        <v>209</v>
      </c>
      <c r="B43" s="44">
        <v>31593536</v>
      </c>
      <c r="C43" s="44">
        <v>0</v>
      </c>
      <c r="D43" s="44">
        <v>31593536</v>
      </c>
      <c r="E43" s="44">
        <v>31593536</v>
      </c>
      <c r="F43" s="44">
        <v>31593536</v>
      </c>
      <c r="G43" s="44">
        <v>0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x14ac:dyDescent="0.25">
      <c r="A44" s="43" t="s">
        <v>210</v>
      </c>
      <c r="B44" s="44">
        <v>484309136</v>
      </c>
      <c r="C44" s="44">
        <v>-241513050</v>
      </c>
      <c r="D44" s="44">
        <v>242796086</v>
      </c>
      <c r="E44" s="44">
        <v>242796086</v>
      </c>
      <c r="F44" s="44">
        <v>240796086</v>
      </c>
      <c r="G44" s="44">
        <v>0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x14ac:dyDescent="0.25">
      <c r="A45" s="43" t="s">
        <v>211</v>
      </c>
      <c r="B45" s="44">
        <v>32677237</v>
      </c>
      <c r="C45" s="44">
        <v>29325185</v>
      </c>
      <c r="D45" s="44">
        <v>62002422</v>
      </c>
      <c r="E45" s="44">
        <v>62002422</v>
      </c>
      <c r="F45" s="44">
        <v>62002422</v>
      </c>
      <c r="G45" s="44">
        <v>0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30" x14ac:dyDescent="0.25">
      <c r="A46" s="45" t="s">
        <v>648</v>
      </c>
      <c r="B46" s="46">
        <v>5081214491</v>
      </c>
      <c r="C46" s="46">
        <v>-257660229.27000001</v>
      </c>
      <c r="D46" s="46">
        <v>4823554261.7299995</v>
      </c>
      <c r="E46" s="46">
        <v>4823554261.7299995</v>
      </c>
      <c r="F46" s="46">
        <v>4599390219.4799995</v>
      </c>
      <c r="G46" s="46">
        <v>0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30" x14ac:dyDescent="0.25">
      <c r="A47" s="43" t="s">
        <v>649</v>
      </c>
      <c r="B47" s="44">
        <v>0</v>
      </c>
      <c r="C47" s="44">
        <v>0</v>
      </c>
      <c r="D47" s="44">
        <v>0</v>
      </c>
      <c r="E47" s="44">
        <v>0</v>
      </c>
      <c r="F47" s="44">
        <v>0</v>
      </c>
      <c r="G47" s="44">
        <v>0</v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30" x14ac:dyDescent="0.25">
      <c r="A48" s="43" t="s">
        <v>650</v>
      </c>
      <c r="B48" s="44">
        <v>36726940</v>
      </c>
      <c r="C48" s="44">
        <v>6709737.5599999996</v>
      </c>
      <c r="D48" s="44">
        <v>43436677.560000002</v>
      </c>
      <c r="E48" s="44">
        <v>43436677.560000002</v>
      </c>
      <c r="F48" s="44">
        <v>42937009.060000002</v>
      </c>
      <c r="G48" s="44">
        <v>0</v>
      </c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30" customHeight="1" x14ac:dyDescent="0.25">
      <c r="A49" s="43" t="s">
        <v>651</v>
      </c>
      <c r="B49" s="44">
        <v>20859214</v>
      </c>
      <c r="C49" s="44">
        <v>-850798</v>
      </c>
      <c r="D49" s="44">
        <v>20008416</v>
      </c>
      <c r="E49" s="44">
        <v>20008416</v>
      </c>
      <c r="F49" s="44">
        <v>20008416</v>
      </c>
      <c r="G49" s="44">
        <v>0</v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x14ac:dyDescent="0.25">
      <c r="A50" s="43" t="s">
        <v>213</v>
      </c>
      <c r="B50" s="44">
        <v>9275895</v>
      </c>
      <c r="C50" s="44">
        <v>-156906.09</v>
      </c>
      <c r="D50" s="44">
        <v>9118988.9100000001</v>
      </c>
      <c r="E50" s="44">
        <v>9118988.9100000001</v>
      </c>
      <c r="F50" s="44">
        <v>9118988.9100000001</v>
      </c>
      <c r="G50" s="44">
        <v>0</v>
      </c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30" x14ac:dyDescent="0.25">
      <c r="A51" s="43" t="s">
        <v>644</v>
      </c>
      <c r="B51" s="44">
        <v>26047960</v>
      </c>
      <c r="C51" s="44">
        <v>2172999</v>
      </c>
      <c r="D51" s="44">
        <v>28220959</v>
      </c>
      <c r="E51" s="44">
        <v>28220959</v>
      </c>
      <c r="F51" s="44">
        <v>28045959</v>
      </c>
      <c r="G51" s="44">
        <v>0</v>
      </c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x14ac:dyDescent="0.25">
      <c r="A52" s="43" t="s">
        <v>214</v>
      </c>
      <c r="B52" s="44">
        <v>95120109</v>
      </c>
      <c r="C52" s="44">
        <v>118749874.65000001</v>
      </c>
      <c r="D52" s="44">
        <v>213869983.65000001</v>
      </c>
      <c r="E52" s="44">
        <v>213869983.65000001</v>
      </c>
      <c r="F52" s="44">
        <v>206714277</v>
      </c>
      <c r="G52" s="44">
        <v>0</v>
      </c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x14ac:dyDescent="0.25">
      <c r="A53" s="43" t="s">
        <v>215</v>
      </c>
      <c r="B53" s="44">
        <v>427554100</v>
      </c>
      <c r="C53" s="44">
        <v>-419906861.43000001</v>
      </c>
      <c r="D53" s="44">
        <v>7647238.5700000003</v>
      </c>
      <c r="E53" s="44">
        <v>7647238.5700000003</v>
      </c>
      <c r="F53" s="44">
        <v>7647238.5700000003</v>
      </c>
      <c r="G53" s="44">
        <v>0</v>
      </c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30" x14ac:dyDescent="0.25">
      <c r="A54" s="43" t="s">
        <v>652</v>
      </c>
      <c r="B54" s="44">
        <v>377138495</v>
      </c>
      <c r="C54" s="44">
        <v>-17767971.41</v>
      </c>
      <c r="D54" s="44">
        <v>359370523.58999997</v>
      </c>
      <c r="E54" s="44">
        <v>359370523.58999997</v>
      </c>
      <c r="F54" s="44">
        <v>359226222.58999997</v>
      </c>
      <c r="G54" s="44">
        <v>0</v>
      </c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x14ac:dyDescent="0.25">
      <c r="A55" s="43" t="s">
        <v>216</v>
      </c>
      <c r="B55" s="44">
        <v>286705619</v>
      </c>
      <c r="C55" s="44">
        <v>-286705619</v>
      </c>
      <c r="D55" s="44">
        <v>0</v>
      </c>
      <c r="E55" s="44">
        <v>0</v>
      </c>
      <c r="F55" s="44">
        <v>0</v>
      </c>
      <c r="G55" s="44">
        <v>0</v>
      </c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x14ac:dyDescent="0.25">
      <c r="A56" s="43" t="s">
        <v>217</v>
      </c>
      <c r="B56" s="44">
        <v>238000494</v>
      </c>
      <c r="C56" s="44">
        <v>26703299</v>
      </c>
      <c r="D56" s="44">
        <v>264703793</v>
      </c>
      <c r="E56" s="44">
        <v>264703793</v>
      </c>
      <c r="F56" s="44">
        <v>262752148</v>
      </c>
      <c r="G56" s="44">
        <v>0</v>
      </c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x14ac:dyDescent="0.25">
      <c r="A57" s="43" t="s">
        <v>218</v>
      </c>
      <c r="B57" s="44">
        <v>78040382</v>
      </c>
      <c r="C57" s="44">
        <v>27906925.030000001</v>
      </c>
      <c r="D57" s="44">
        <v>105947307.03</v>
      </c>
      <c r="E57" s="44">
        <v>105947307.03</v>
      </c>
      <c r="F57" s="44">
        <v>86243941.629999995</v>
      </c>
      <c r="G57" s="44">
        <v>0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30" x14ac:dyDescent="0.25">
      <c r="A58" s="43" t="s">
        <v>653</v>
      </c>
      <c r="B58" s="44">
        <v>26006249</v>
      </c>
      <c r="C58" s="44">
        <v>5881329.71</v>
      </c>
      <c r="D58" s="44">
        <v>31887578.710000001</v>
      </c>
      <c r="E58" s="44">
        <v>31887578.710000001</v>
      </c>
      <c r="F58" s="44">
        <v>20940410.5</v>
      </c>
      <c r="G58" s="44">
        <v>0</v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30" x14ac:dyDescent="0.25">
      <c r="A59" s="43" t="s">
        <v>654</v>
      </c>
      <c r="B59" s="44">
        <v>25641783</v>
      </c>
      <c r="C59" s="44">
        <v>-12000000</v>
      </c>
      <c r="D59" s="44">
        <v>13641783</v>
      </c>
      <c r="E59" s="44">
        <v>13641783</v>
      </c>
      <c r="F59" s="44">
        <v>13641783</v>
      </c>
      <c r="G59" s="44">
        <v>0</v>
      </c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x14ac:dyDescent="0.25">
      <c r="A60" s="43" t="s">
        <v>220</v>
      </c>
      <c r="B60" s="44">
        <v>7577900</v>
      </c>
      <c r="C60" s="44">
        <v>-513000</v>
      </c>
      <c r="D60" s="44">
        <v>7064900</v>
      </c>
      <c r="E60" s="44">
        <v>7064900</v>
      </c>
      <c r="F60" s="44">
        <v>7064900</v>
      </c>
      <c r="G60" s="44">
        <v>0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30" x14ac:dyDescent="0.25">
      <c r="A61" s="43" t="s">
        <v>655</v>
      </c>
      <c r="B61" s="44">
        <v>156666071</v>
      </c>
      <c r="C61" s="44">
        <v>-39056500.5</v>
      </c>
      <c r="D61" s="44">
        <v>117609570.5</v>
      </c>
      <c r="E61" s="44">
        <v>117609570.5</v>
      </c>
      <c r="F61" s="44">
        <v>117609570.5</v>
      </c>
      <c r="G61" s="44">
        <v>0</v>
      </c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30" x14ac:dyDescent="0.25">
      <c r="A62" s="43" t="s">
        <v>656</v>
      </c>
      <c r="B62" s="44">
        <v>4667340</v>
      </c>
      <c r="C62" s="44">
        <v>-1290000</v>
      </c>
      <c r="D62" s="44">
        <v>3377340</v>
      </c>
      <c r="E62" s="44">
        <v>3377340</v>
      </c>
      <c r="F62" s="44">
        <v>3362677.5</v>
      </c>
      <c r="G62" s="44">
        <v>0</v>
      </c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x14ac:dyDescent="0.25">
      <c r="A63" s="43" t="s">
        <v>223</v>
      </c>
      <c r="B63" s="44">
        <v>41671414</v>
      </c>
      <c r="C63" s="44">
        <v>25397189</v>
      </c>
      <c r="D63" s="44">
        <v>67068603</v>
      </c>
      <c r="E63" s="44">
        <v>67068603</v>
      </c>
      <c r="F63" s="44">
        <v>67068603</v>
      </c>
      <c r="G63" s="44">
        <v>0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x14ac:dyDescent="0.25">
      <c r="A64" s="43" t="s">
        <v>224</v>
      </c>
      <c r="B64" s="44">
        <v>21009268</v>
      </c>
      <c r="C64" s="44">
        <v>-7812181.0800000001</v>
      </c>
      <c r="D64" s="44">
        <v>13197086.92</v>
      </c>
      <c r="E64" s="44">
        <v>13197086.92</v>
      </c>
      <c r="F64" s="44">
        <v>13069183.92</v>
      </c>
      <c r="G64" s="44">
        <v>0</v>
      </c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x14ac:dyDescent="0.25">
      <c r="A65" s="43" t="s">
        <v>225</v>
      </c>
      <c r="B65" s="44">
        <v>91099034</v>
      </c>
      <c r="C65" s="44">
        <v>-85899034</v>
      </c>
      <c r="D65" s="44">
        <v>5200000</v>
      </c>
      <c r="E65" s="44">
        <v>5200000</v>
      </c>
      <c r="F65" s="44">
        <v>5200000</v>
      </c>
      <c r="G65" s="44">
        <v>0</v>
      </c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30" x14ac:dyDescent="0.25">
      <c r="A66" s="43" t="s">
        <v>657</v>
      </c>
      <c r="B66" s="44">
        <v>44175090</v>
      </c>
      <c r="C66" s="44">
        <v>14989300.699999999</v>
      </c>
      <c r="D66" s="44">
        <v>59164390.700000003</v>
      </c>
      <c r="E66" s="44">
        <v>59164390.700000003</v>
      </c>
      <c r="F66" s="44">
        <v>59164390.700000003</v>
      </c>
      <c r="G66" s="44">
        <v>0</v>
      </c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30" x14ac:dyDescent="0.25">
      <c r="A67" s="43" t="s">
        <v>658</v>
      </c>
      <c r="B67" s="44">
        <v>148018472</v>
      </c>
      <c r="C67" s="44">
        <v>86366630</v>
      </c>
      <c r="D67" s="44">
        <v>234385102</v>
      </c>
      <c r="E67" s="44">
        <v>234385102</v>
      </c>
      <c r="F67" s="44">
        <v>234385102</v>
      </c>
      <c r="G67" s="44">
        <v>0</v>
      </c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x14ac:dyDescent="0.25">
      <c r="A68" s="43" t="s">
        <v>227</v>
      </c>
      <c r="B68" s="44">
        <v>18444728</v>
      </c>
      <c r="C68" s="44">
        <v>-93780</v>
      </c>
      <c r="D68" s="44">
        <v>18350948</v>
      </c>
      <c r="E68" s="44">
        <v>18350948</v>
      </c>
      <c r="F68" s="44">
        <v>18084236.5</v>
      </c>
      <c r="G68" s="44">
        <v>0</v>
      </c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30" x14ac:dyDescent="0.25">
      <c r="A69" s="43" t="s">
        <v>659</v>
      </c>
      <c r="B69" s="44">
        <v>284578999</v>
      </c>
      <c r="C69" s="44">
        <v>-34600550.609999999</v>
      </c>
      <c r="D69" s="44">
        <v>249978448.38999999</v>
      </c>
      <c r="E69" s="44">
        <v>249978448.38999999</v>
      </c>
      <c r="F69" s="44">
        <v>240383124</v>
      </c>
      <c r="G69" s="44">
        <v>0</v>
      </c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x14ac:dyDescent="0.25">
      <c r="A70" s="43" t="s">
        <v>229</v>
      </c>
      <c r="B70" s="44">
        <v>6895578</v>
      </c>
      <c r="C70" s="44">
        <v>-219901</v>
      </c>
      <c r="D70" s="44">
        <v>6675677</v>
      </c>
      <c r="E70" s="44">
        <v>6675677</v>
      </c>
      <c r="F70" s="44">
        <v>6675677</v>
      </c>
      <c r="G70" s="44">
        <v>0</v>
      </c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x14ac:dyDescent="0.25">
      <c r="A71" s="43" t="s">
        <v>230</v>
      </c>
      <c r="B71" s="44">
        <v>1531798803</v>
      </c>
      <c r="C71" s="44">
        <v>585419392.12</v>
      </c>
      <c r="D71" s="44">
        <v>2117218195.1199999</v>
      </c>
      <c r="E71" s="44">
        <v>2117218195.1199999</v>
      </c>
      <c r="F71" s="44">
        <v>1958509924.6800001</v>
      </c>
      <c r="G71" s="44">
        <v>0</v>
      </c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45" x14ac:dyDescent="0.25">
      <c r="A72" s="43" t="s">
        <v>640</v>
      </c>
      <c r="B72" s="44">
        <v>1500000</v>
      </c>
      <c r="C72" s="44">
        <v>-1004</v>
      </c>
      <c r="D72" s="44">
        <v>1498996</v>
      </c>
      <c r="E72" s="44">
        <v>1498996</v>
      </c>
      <c r="F72" s="44">
        <v>1498996</v>
      </c>
      <c r="G72" s="44">
        <v>0</v>
      </c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x14ac:dyDescent="0.25">
      <c r="A73" s="43" t="s">
        <v>231</v>
      </c>
      <c r="B73" s="44">
        <v>61163052</v>
      </c>
      <c r="C73" s="44">
        <v>-17343065</v>
      </c>
      <c r="D73" s="44">
        <v>43819987</v>
      </c>
      <c r="E73" s="44">
        <v>43819987</v>
      </c>
      <c r="F73" s="44">
        <v>43819987</v>
      </c>
      <c r="G73" s="44">
        <v>0</v>
      </c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x14ac:dyDescent="0.25">
      <c r="A74" s="43" t="s">
        <v>232</v>
      </c>
      <c r="B74" s="44">
        <v>6257362</v>
      </c>
      <c r="C74" s="44">
        <v>1056759.6200000001</v>
      </c>
      <c r="D74" s="44">
        <v>7314121.6200000001</v>
      </c>
      <c r="E74" s="44">
        <v>7314121.6200000001</v>
      </c>
      <c r="F74" s="44">
        <v>7314121.6200000001</v>
      </c>
      <c r="G74" s="44">
        <v>0</v>
      </c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x14ac:dyDescent="0.25">
      <c r="A75" s="43" t="s">
        <v>233</v>
      </c>
      <c r="B75" s="44">
        <v>34627359</v>
      </c>
      <c r="C75" s="44">
        <v>-28710508</v>
      </c>
      <c r="D75" s="44">
        <v>5916851</v>
      </c>
      <c r="E75" s="44">
        <v>5916851</v>
      </c>
      <c r="F75" s="44">
        <v>5916851</v>
      </c>
      <c r="G75" s="44">
        <v>0</v>
      </c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x14ac:dyDescent="0.25">
      <c r="A76" s="43" t="s">
        <v>234</v>
      </c>
      <c r="B76" s="44">
        <v>2804200</v>
      </c>
      <c r="C76" s="44">
        <v>0</v>
      </c>
      <c r="D76" s="44">
        <v>2804200</v>
      </c>
      <c r="E76" s="44">
        <v>2804200</v>
      </c>
      <c r="F76" s="44">
        <v>2804200</v>
      </c>
      <c r="G76" s="44">
        <v>0</v>
      </c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x14ac:dyDescent="0.25">
      <c r="A77" s="43" t="s">
        <v>235</v>
      </c>
      <c r="B77" s="44">
        <v>155000000</v>
      </c>
      <c r="C77" s="44">
        <v>4003548</v>
      </c>
      <c r="D77" s="44">
        <v>159003548</v>
      </c>
      <c r="E77" s="44">
        <v>159003548</v>
      </c>
      <c r="F77" s="44">
        <v>159003548</v>
      </c>
      <c r="G77" s="44">
        <v>0</v>
      </c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x14ac:dyDescent="0.25">
      <c r="A78" s="43" t="s">
        <v>236</v>
      </c>
      <c r="B78" s="44">
        <v>85368912</v>
      </c>
      <c r="C78" s="44">
        <v>-7039655</v>
      </c>
      <c r="D78" s="44">
        <v>78329257</v>
      </c>
      <c r="E78" s="44">
        <v>78329257</v>
      </c>
      <c r="F78" s="44">
        <v>77868391</v>
      </c>
      <c r="G78" s="44">
        <v>0</v>
      </c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x14ac:dyDescent="0.25">
      <c r="A79" s="43" t="s">
        <v>237</v>
      </c>
      <c r="B79" s="44">
        <v>43221299</v>
      </c>
      <c r="C79" s="44">
        <v>-11204980</v>
      </c>
      <c r="D79" s="44">
        <v>32016319</v>
      </c>
      <c r="E79" s="44">
        <v>32016319</v>
      </c>
      <c r="F79" s="44">
        <v>32016319</v>
      </c>
      <c r="G79" s="44">
        <v>0</v>
      </c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x14ac:dyDescent="0.25">
      <c r="A80" s="43" t="s">
        <v>238</v>
      </c>
      <c r="B80" s="44">
        <v>332149266</v>
      </c>
      <c r="C80" s="44">
        <v>-127732914</v>
      </c>
      <c r="D80" s="44">
        <v>204416352</v>
      </c>
      <c r="E80" s="44">
        <v>204416352</v>
      </c>
      <c r="F80" s="44">
        <v>204075983.5</v>
      </c>
      <c r="G80" s="44">
        <v>0</v>
      </c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x14ac:dyDescent="0.25">
      <c r="A81" s="43" t="s">
        <v>239</v>
      </c>
      <c r="B81" s="44">
        <v>27248000</v>
      </c>
      <c r="C81" s="44">
        <v>9976618.5600000005</v>
      </c>
      <c r="D81" s="44">
        <v>37224618.560000002</v>
      </c>
      <c r="E81" s="44">
        <v>37224618.560000002</v>
      </c>
      <c r="F81" s="44">
        <v>28548109.219999999</v>
      </c>
      <c r="G81" s="44">
        <v>0</v>
      </c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x14ac:dyDescent="0.25">
      <c r="A82" s="43" t="s">
        <v>240</v>
      </c>
      <c r="B82" s="44">
        <v>33601873</v>
      </c>
      <c r="C82" s="44">
        <v>-3522447</v>
      </c>
      <c r="D82" s="44">
        <v>30079426</v>
      </c>
      <c r="E82" s="44">
        <v>30079426</v>
      </c>
      <c r="F82" s="44">
        <v>30079426</v>
      </c>
      <c r="G82" s="44">
        <v>0</v>
      </c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x14ac:dyDescent="0.25">
      <c r="A83" s="43" t="s">
        <v>241</v>
      </c>
      <c r="B83" s="44">
        <v>79371033</v>
      </c>
      <c r="C83" s="44">
        <v>-30583079.239999998</v>
      </c>
      <c r="D83" s="44">
        <v>48787953.759999998</v>
      </c>
      <c r="E83" s="44">
        <v>48787953.759999998</v>
      </c>
      <c r="F83" s="44">
        <v>43725448</v>
      </c>
      <c r="G83" s="44">
        <v>0</v>
      </c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x14ac:dyDescent="0.25">
      <c r="A84" s="43" t="s">
        <v>242</v>
      </c>
      <c r="B84" s="44">
        <v>13083584</v>
      </c>
      <c r="C84" s="44">
        <v>-2748880</v>
      </c>
      <c r="D84" s="44">
        <v>10334704</v>
      </c>
      <c r="E84" s="44">
        <v>10334704</v>
      </c>
      <c r="F84" s="44">
        <v>10334704</v>
      </c>
      <c r="G84" s="44">
        <v>0</v>
      </c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x14ac:dyDescent="0.25">
      <c r="A85" s="43" t="s">
        <v>243</v>
      </c>
      <c r="B85" s="44">
        <v>8899053</v>
      </c>
      <c r="C85" s="44">
        <v>1700630.27</v>
      </c>
      <c r="D85" s="44">
        <v>10599683.27</v>
      </c>
      <c r="E85" s="44">
        <v>10599683.27</v>
      </c>
      <c r="F85" s="44">
        <v>10599683.27</v>
      </c>
      <c r="G85" s="44">
        <v>0</v>
      </c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x14ac:dyDescent="0.25">
      <c r="A86" s="43" t="s">
        <v>244</v>
      </c>
      <c r="B86" s="44">
        <v>9432824</v>
      </c>
      <c r="C86" s="44">
        <v>-218012</v>
      </c>
      <c r="D86" s="44">
        <v>9214812</v>
      </c>
      <c r="E86" s="44">
        <v>9214812</v>
      </c>
      <c r="F86" s="44">
        <v>9214812</v>
      </c>
      <c r="G86" s="44">
        <v>0</v>
      </c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x14ac:dyDescent="0.25">
      <c r="A87" s="43" t="s">
        <v>245</v>
      </c>
      <c r="B87" s="44">
        <v>12924922</v>
      </c>
      <c r="C87" s="44">
        <v>-6156044</v>
      </c>
      <c r="D87" s="44">
        <v>6768878</v>
      </c>
      <c r="E87" s="44">
        <v>6768878</v>
      </c>
      <c r="F87" s="44">
        <v>6768878</v>
      </c>
      <c r="G87" s="44">
        <v>0</v>
      </c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30" x14ac:dyDescent="0.25">
      <c r="A88" s="43" t="s">
        <v>660</v>
      </c>
      <c r="B88" s="44">
        <v>10479110</v>
      </c>
      <c r="C88" s="44">
        <v>-3986504</v>
      </c>
      <c r="D88" s="44">
        <v>6492606</v>
      </c>
      <c r="E88" s="44">
        <v>6492606</v>
      </c>
      <c r="F88" s="44">
        <v>6492606</v>
      </c>
      <c r="G88" s="44">
        <v>0</v>
      </c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x14ac:dyDescent="0.25">
      <c r="A89" s="43" t="s">
        <v>247</v>
      </c>
      <c r="B89" s="44">
        <v>13967784</v>
      </c>
      <c r="C89" s="44">
        <v>-3382057.75</v>
      </c>
      <c r="D89" s="44">
        <v>10585726.25</v>
      </c>
      <c r="E89" s="44">
        <v>10585726.25</v>
      </c>
      <c r="F89" s="44">
        <v>10585726.25</v>
      </c>
      <c r="G89" s="44">
        <v>0</v>
      </c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x14ac:dyDescent="0.25">
      <c r="A90" s="43" t="s">
        <v>248</v>
      </c>
      <c r="B90" s="44">
        <v>15737225</v>
      </c>
      <c r="C90" s="44">
        <v>99051.74</v>
      </c>
      <c r="D90" s="44">
        <v>15836276.74</v>
      </c>
      <c r="E90" s="44">
        <v>15836276.74</v>
      </c>
      <c r="F90" s="44">
        <v>15836276.74</v>
      </c>
      <c r="G90" s="44">
        <v>0</v>
      </c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x14ac:dyDescent="0.25">
      <c r="A91" s="43" t="s">
        <v>249</v>
      </c>
      <c r="B91" s="44">
        <v>14727820</v>
      </c>
      <c r="C91" s="44">
        <v>-3158872</v>
      </c>
      <c r="D91" s="44">
        <v>11568948</v>
      </c>
      <c r="E91" s="44">
        <v>11568948</v>
      </c>
      <c r="F91" s="44">
        <v>11568948</v>
      </c>
      <c r="G91" s="44">
        <v>0</v>
      </c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x14ac:dyDescent="0.25">
      <c r="A92" s="43" t="s">
        <v>250</v>
      </c>
      <c r="B92" s="44">
        <v>13033708</v>
      </c>
      <c r="C92" s="44">
        <v>-2149600</v>
      </c>
      <c r="D92" s="44">
        <v>10884108</v>
      </c>
      <c r="E92" s="44">
        <v>10884108</v>
      </c>
      <c r="F92" s="44">
        <v>10884108</v>
      </c>
      <c r="G92" s="44">
        <v>0</v>
      </c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x14ac:dyDescent="0.25">
      <c r="A93" s="43" t="s">
        <v>251</v>
      </c>
      <c r="B93" s="44">
        <v>9559689</v>
      </c>
      <c r="C93" s="44">
        <v>-1131870</v>
      </c>
      <c r="D93" s="44">
        <v>8427819</v>
      </c>
      <c r="E93" s="44">
        <v>8427819</v>
      </c>
      <c r="F93" s="44">
        <v>8427819</v>
      </c>
      <c r="G93" s="44">
        <v>0</v>
      </c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x14ac:dyDescent="0.25">
      <c r="A94" s="43" t="s">
        <v>252</v>
      </c>
      <c r="B94" s="44">
        <v>19000000</v>
      </c>
      <c r="C94" s="44">
        <v>-6920508</v>
      </c>
      <c r="D94" s="44">
        <v>12079492</v>
      </c>
      <c r="E94" s="44">
        <v>12079492</v>
      </c>
      <c r="F94" s="44">
        <v>12072750</v>
      </c>
      <c r="G94" s="44">
        <v>0</v>
      </c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x14ac:dyDescent="0.25">
      <c r="A95" s="43" t="s">
        <v>253</v>
      </c>
      <c r="B95" s="44">
        <v>9047384</v>
      </c>
      <c r="C95" s="44">
        <v>-965100.66</v>
      </c>
      <c r="D95" s="44">
        <v>8082283.3399999999</v>
      </c>
      <c r="E95" s="44">
        <v>8082283.3399999999</v>
      </c>
      <c r="F95" s="44">
        <v>7754959.2800000003</v>
      </c>
      <c r="G95" s="44">
        <v>0</v>
      </c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30" x14ac:dyDescent="0.25">
      <c r="A96" s="43" t="s">
        <v>661</v>
      </c>
      <c r="B96" s="44">
        <v>56406921</v>
      </c>
      <c r="C96" s="44">
        <v>-17638484.399999999</v>
      </c>
      <c r="D96" s="44">
        <v>38768436.600000001</v>
      </c>
      <c r="E96" s="44">
        <v>38768436.600000001</v>
      </c>
      <c r="F96" s="44">
        <v>38768436.600000001</v>
      </c>
      <c r="G96" s="44">
        <v>0</v>
      </c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30" x14ac:dyDescent="0.25">
      <c r="A97" s="43" t="s">
        <v>638</v>
      </c>
      <c r="B97" s="44">
        <v>8882174</v>
      </c>
      <c r="C97" s="44">
        <v>-4326825.92</v>
      </c>
      <c r="D97" s="44">
        <v>4555348.08</v>
      </c>
      <c r="E97" s="44">
        <v>4555348.08</v>
      </c>
      <c r="F97" s="44">
        <v>4555348.08</v>
      </c>
      <c r="G97" s="44">
        <v>0</v>
      </c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30" x14ac:dyDescent="0.25">
      <c r="A98" s="43" t="s">
        <v>254</v>
      </c>
      <c r="B98" s="44">
        <v>0</v>
      </c>
      <c r="C98" s="44">
        <v>10999999.859999999</v>
      </c>
      <c r="D98" s="44">
        <v>10999999.859999999</v>
      </c>
      <c r="E98" s="44">
        <v>10999999.859999999</v>
      </c>
      <c r="F98" s="44">
        <v>10999999.859999999</v>
      </c>
      <c r="G98" s="44">
        <v>0</v>
      </c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x14ac:dyDescent="0.25">
      <c r="A99" s="45" t="s">
        <v>255</v>
      </c>
      <c r="B99" s="46">
        <v>1590719874</v>
      </c>
      <c r="C99" s="46">
        <v>-1590719874</v>
      </c>
      <c r="D99" s="46">
        <v>0</v>
      </c>
      <c r="E99" s="46">
        <v>0</v>
      </c>
      <c r="F99" s="46">
        <v>0</v>
      </c>
      <c r="G99" s="46">
        <v>0</v>
      </c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30" x14ac:dyDescent="0.25">
      <c r="A100" s="43" t="s">
        <v>662</v>
      </c>
      <c r="B100" s="44">
        <v>1590719874</v>
      </c>
      <c r="C100" s="44">
        <v>-1590719874</v>
      </c>
      <c r="D100" s="44">
        <v>0</v>
      </c>
      <c r="E100" s="44">
        <v>0</v>
      </c>
      <c r="F100" s="44">
        <v>0</v>
      </c>
      <c r="G100" s="44">
        <v>0</v>
      </c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x14ac:dyDescent="0.25">
      <c r="A101" s="38"/>
      <c r="B101" s="34"/>
      <c r="C101" s="34"/>
      <c r="D101" s="34"/>
      <c r="E101" s="34"/>
      <c r="F101" s="34"/>
      <c r="G101" s="34"/>
    </row>
    <row r="102" spans="1:26" x14ac:dyDescent="0.25">
      <c r="A102" s="38"/>
      <c r="B102" s="34"/>
      <c r="C102" s="34"/>
      <c r="D102" s="34"/>
      <c r="E102" s="34"/>
      <c r="F102" s="34"/>
      <c r="G102" s="34"/>
    </row>
    <row r="103" spans="1:26" x14ac:dyDescent="0.25">
      <c r="A103" s="38"/>
      <c r="B103" s="34"/>
      <c r="C103" s="34"/>
      <c r="D103" s="34"/>
      <c r="E103" s="34"/>
      <c r="F103" s="34"/>
      <c r="G103" s="34"/>
    </row>
    <row r="104" spans="1:26" ht="30" x14ac:dyDescent="0.25">
      <c r="A104" s="37" t="s">
        <v>636</v>
      </c>
      <c r="B104" s="32">
        <v>58054168</v>
      </c>
      <c r="C104" s="32">
        <v>-37353817</v>
      </c>
      <c r="D104" s="32">
        <v>20700351</v>
      </c>
      <c r="E104" s="32">
        <v>20700351</v>
      </c>
      <c r="F104" s="32">
        <v>19917351</v>
      </c>
      <c r="G104" s="32">
        <v>0</v>
      </c>
    </row>
    <row r="105" spans="1:26" x14ac:dyDescent="0.25">
      <c r="A105" s="38"/>
      <c r="B105" s="34"/>
      <c r="C105" s="34"/>
      <c r="D105" s="34"/>
      <c r="E105" s="34"/>
      <c r="F105" s="34"/>
      <c r="G105" s="34"/>
    </row>
    <row r="106" spans="1:26" x14ac:dyDescent="0.25">
      <c r="A106" s="38" t="s">
        <v>256</v>
      </c>
      <c r="B106" s="34">
        <v>34800168</v>
      </c>
      <c r="C106" s="34">
        <v>-14099817</v>
      </c>
      <c r="D106" s="34">
        <v>20700351</v>
      </c>
      <c r="E106" s="34">
        <v>20700351</v>
      </c>
      <c r="F106" s="34">
        <v>19917351</v>
      </c>
      <c r="G106" s="34">
        <v>0</v>
      </c>
    </row>
    <row r="107" spans="1:26" x14ac:dyDescent="0.25">
      <c r="A107" s="38" t="s">
        <v>257</v>
      </c>
      <c r="B107" s="34">
        <v>0</v>
      </c>
      <c r="C107" s="34">
        <v>0</v>
      </c>
      <c r="D107" s="34">
        <v>0</v>
      </c>
      <c r="E107" s="34">
        <v>0</v>
      </c>
      <c r="F107" s="34">
        <v>0</v>
      </c>
      <c r="G107" s="34">
        <v>0</v>
      </c>
    </row>
    <row r="108" spans="1:26" x14ac:dyDescent="0.25">
      <c r="A108" s="38" t="s">
        <v>258</v>
      </c>
      <c r="B108" s="34">
        <v>1800000</v>
      </c>
      <c r="C108" s="34">
        <v>-1800000</v>
      </c>
      <c r="D108" s="34">
        <v>0</v>
      </c>
      <c r="E108" s="34">
        <v>0</v>
      </c>
      <c r="F108" s="34">
        <v>0</v>
      </c>
      <c r="G108" s="34">
        <v>0</v>
      </c>
    </row>
    <row r="109" spans="1:26" x14ac:dyDescent="0.25">
      <c r="A109" s="38" t="s">
        <v>259</v>
      </c>
      <c r="B109" s="34">
        <v>21454000</v>
      </c>
      <c r="C109" s="34">
        <v>-21454000</v>
      </c>
      <c r="D109" s="34">
        <v>0</v>
      </c>
      <c r="E109" s="34">
        <v>0</v>
      </c>
      <c r="F109" s="34">
        <v>0</v>
      </c>
      <c r="G109" s="34">
        <v>0</v>
      </c>
    </row>
    <row r="110" spans="1:26" x14ac:dyDescent="0.25">
      <c r="A110" s="35"/>
      <c r="B110" s="35"/>
      <c r="C110" s="35"/>
      <c r="D110" s="35"/>
      <c r="E110" s="35"/>
      <c r="F110" s="35"/>
      <c r="G110" s="35"/>
    </row>
    <row r="111" spans="1:26" x14ac:dyDescent="0.25">
      <c r="A111" s="37" t="s">
        <v>260</v>
      </c>
      <c r="B111" s="32">
        <v>20609616824</v>
      </c>
      <c r="C111" s="32">
        <v>-300467698.86000001</v>
      </c>
      <c r="D111" s="32">
        <v>20309149125.139999</v>
      </c>
      <c r="E111" s="32">
        <v>20250642635.380001</v>
      </c>
      <c r="F111" s="32">
        <v>20234069405.380001</v>
      </c>
      <c r="G111" s="32">
        <v>58506489.759999998</v>
      </c>
    </row>
    <row r="112" spans="1:26" x14ac:dyDescent="0.25">
      <c r="A112" s="37" t="s">
        <v>178</v>
      </c>
      <c r="B112" s="32">
        <v>12997270894</v>
      </c>
      <c r="C112" s="32">
        <v>441143066.94999999</v>
      </c>
      <c r="D112" s="32">
        <v>13438413960.950001</v>
      </c>
      <c r="E112" s="32">
        <v>13379914280.43</v>
      </c>
      <c r="F112" s="32">
        <v>13363341050.43</v>
      </c>
      <c r="G112" s="32">
        <v>58499680.520000003</v>
      </c>
    </row>
    <row r="113" spans="1:7" x14ac:dyDescent="0.25">
      <c r="A113" s="38" t="s">
        <v>179</v>
      </c>
      <c r="B113" s="34">
        <v>0</v>
      </c>
      <c r="C113" s="34">
        <v>6750249.5199999996</v>
      </c>
      <c r="D113" s="34">
        <v>6750249.5199999996</v>
      </c>
      <c r="E113" s="34">
        <v>6750249.5199999996</v>
      </c>
      <c r="F113" s="34">
        <v>6750249.5199999996</v>
      </c>
      <c r="G113" s="34">
        <v>0</v>
      </c>
    </row>
    <row r="114" spans="1:7" x14ac:dyDescent="0.25">
      <c r="A114" s="38" t="s">
        <v>180</v>
      </c>
      <c r="B114" s="34">
        <v>165217465</v>
      </c>
      <c r="C114" s="34">
        <v>82724684.439999998</v>
      </c>
      <c r="D114" s="34">
        <v>247942149.44</v>
      </c>
      <c r="E114" s="34">
        <v>247942149.44</v>
      </c>
      <c r="F114" s="34">
        <v>247942149.44</v>
      </c>
      <c r="G114" s="34">
        <v>0</v>
      </c>
    </row>
    <row r="115" spans="1:7" x14ac:dyDescent="0.25">
      <c r="A115" s="38" t="s">
        <v>181</v>
      </c>
      <c r="B115" s="34">
        <v>0</v>
      </c>
      <c r="C115" s="34">
        <v>3842163.17</v>
      </c>
      <c r="D115" s="34">
        <v>3842163.17</v>
      </c>
      <c r="E115" s="34">
        <v>3842163.17</v>
      </c>
      <c r="F115" s="34">
        <v>3842163.17</v>
      </c>
      <c r="G115" s="34">
        <v>0</v>
      </c>
    </row>
    <row r="116" spans="1:7" x14ac:dyDescent="0.25">
      <c r="A116" s="38" t="s">
        <v>182</v>
      </c>
      <c r="B116" s="34">
        <v>170618493</v>
      </c>
      <c r="C116" s="34">
        <v>381213326.82999998</v>
      </c>
      <c r="D116" s="34">
        <v>551831819.83000004</v>
      </c>
      <c r="E116" s="34">
        <v>551831819.78999996</v>
      </c>
      <c r="F116" s="34">
        <v>551831819.77999997</v>
      </c>
      <c r="G116" s="34">
        <v>0.04</v>
      </c>
    </row>
    <row r="117" spans="1:7" x14ac:dyDescent="0.25">
      <c r="A117" s="38" t="s">
        <v>183</v>
      </c>
      <c r="B117" s="34">
        <v>8221654915</v>
      </c>
      <c r="C117" s="34">
        <v>-309656689.81999999</v>
      </c>
      <c r="D117" s="34">
        <v>7911998225.1800003</v>
      </c>
      <c r="E117" s="34">
        <v>7911964497.8699999</v>
      </c>
      <c r="F117" s="34">
        <v>7907605972.1899996</v>
      </c>
      <c r="G117" s="34">
        <v>33727.31</v>
      </c>
    </row>
    <row r="118" spans="1:7" x14ac:dyDescent="0.25">
      <c r="A118" s="38" t="s">
        <v>184</v>
      </c>
      <c r="B118" s="34">
        <v>13610063</v>
      </c>
      <c r="C118" s="34">
        <v>77111587.790000007</v>
      </c>
      <c r="D118" s="34">
        <v>90721650.790000007</v>
      </c>
      <c r="E118" s="34">
        <v>90721650.790000007</v>
      </c>
      <c r="F118" s="34">
        <v>90721323.939999998</v>
      </c>
      <c r="G118" s="34">
        <v>0</v>
      </c>
    </row>
    <row r="119" spans="1:7" x14ac:dyDescent="0.25">
      <c r="A119" s="38" t="s">
        <v>185</v>
      </c>
      <c r="B119" s="34">
        <v>289448804</v>
      </c>
      <c r="C119" s="34">
        <v>-186473842.90000001</v>
      </c>
      <c r="D119" s="34">
        <v>102974961.09999999</v>
      </c>
      <c r="E119" s="34">
        <v>102974961.09999999</v>
      </c>
      <c r="F119" s="34">
        <v>102974961.09999999</v>
      </c>
      <c r="G119" s="34">
        <v>0</v>
      </c>
    </row>
    <row r="120" spans="1:7" x14ac:dyDescent="0.25">
      <c r="A120" s="38" t="s">
        <v>186</v>
      </c>
      <c r="B120" s="34">
        <v>321000000</v>
      </c>
      <c r="C120" s="34">
        <v>-253207847.69</v>
      </c>
      <c r="D120" s="34">
        <v>67792152.310000002</v>
      </c>
      <c r="E120" s="34">
        <v>55696322.310000002</v>
      </c>
      <c r="F120" s="34">
        <v>55696322.299999997</v>
      </c>
      <c r="G120" s="34">
        <v>12095830</v>
      </c>
    </row>
    <row r="121" spans="1:7" x14ac:dyDescent="0.25">
      <c r="A121" s="38" t="s">
        <v>187</v>
      </c>
      <c r="B121" s="34">
        <v>51000000</v>
      </c>
      <c r="C121" s="34">
        <v>-42709683.890000001</v>
      </c>
      <c r="D121" s="34">
        <v>8290316.1100000003</v>
      </c>
      <c r="E121" s="34">
        <v>8290316.1100000003</v>
      </c>
      <c r="F121" s="34">
        <v>8290316.1100000003</v>
      </c>
      <c r="G121" s="34">
        <v>0</v>
      </c>
    </row>
    <row r="122" spans="1:7" x14ac:dyDescent="0.25">
      <c r="A122" s="38" t="s">
        <v>188</v>
      </c>
      <c r="B122" s="34">
        <v>43265259</v>
      </c>
      <c r="C122" s="34">
        <v>-33036500.010000002</v>
      </c>
      <c r="D122" s="34">
        <v>10228758.99</v>
      </c>
      <c r="E122" s="34">
        <v>10228758.99</v>
      </c>
      <c r="F122" s="34">
        <v>10228758.99</v>
      </c>
      <c r="G122" s="34">
        <v>0</v>
      </c>
    </row>
    <row r="123" spans="1:7" x14ac:dyDescent="0.25">
      <c r="A123" s="38" t="s">
        <v>189</v>
      </c>
      <c r="B123" s="34">
        <v>0</v>
      </c>
      <c r="C123" s="34">
        <v>21620686.449999999</v>
      </c>
      <c r="D123" s="34">
        <v>21620686.449999999</v>
      </c>
      <c r="E123" s="34">
        <v>21620686.449999999</v>
      </c>
      <c r="F123" s="34">
        <v>21620686.449999999</v>
      </c>
      <c r="G123" s="34">
        <v>0</v>
      </c>
    </row>
    <row r="124" spans="1:7" x14ac:dyDescent="0.25">
      <c r="A124" s="38" t="s">
        <v>190</v>
      </c>
      <c r="B124" s="34">
        <v>240000000</v>
      </c>
      <c r="C124" s="34">
        <v>-175286633.34999999</v>
      </c>
      <c r="D124" s="34">
        <v>64713366.649999999</v>
      </c>
      <c r="E124" s="34">
        <v>64713366.649999999</v>
      </c>
      <c r="F124" s="34">
        <v>64713366.649999999</v>
      </c>
      <c r="G124" s="34">
        <v>0</v>
      </c>
    </row>
    <row r="125" spans="1:7" x14ac:dyDescent="0.25">
      <c r="A125" s="38" t="s">
        <v>191</v>
      </c>
      <c r="B125" s="34">
        <v>0</v>
      </c>
      <c r="C125" s="34">
        <v>0</v>
      </c>
      <c r="D125" s="34">
        <v>0</v>
      </c>
      <c r="E125" s="34">
        <v>0</v>
      </c>
      <c r="F125" s="34">
        <v>0</v>
      </c>
      <c r="G125" s="34">
        <v>0</v>
      </c>
    </row>
    <row r="126" spans="1:7" x14ac:dyDescent="0.25">
      <c r="A126" s="38" t="s">
        <v>192</v>
      </c>
      <c r="B126" s="34">
        <v>0</v>
      </c>
      <c r="C126" s="34">
        <v>391966349.55000001</v>
      </c>
      <c r="D126" s="34">
        <v>391966349.55000001</v>
      </c>
      <c r="E126" s="34">
        <v>391966349.55000001</v>
      </c>
      <c r="F126" s="34">
        <v>391966349.55000001</v>
      </c>
      <c r="G126" s="34">
        <v>0</v>
      </c>
    </row>
    <row r="127" spans="1:7" x14ac:dyDescent="0.25">
      <c r="A127" s="38" t="s">
        <v>193</v>
      </c>
      <c r="B127" s="34">
        <v>2913371077</v>
      </c>
      <c r="C127" s="34">
        <v>92593684.480000004</v>
      </c>
      <c r="D127" s="34">
        <v>3005964761.48</v>
      </c>
      <c r="E127" s="34">
        <v>3004533172.3000002</v>
      </c>
      <c r="F127" s="34">
        <v>3004469488.3000002</v>
      </c>
      <c r="G127" s="34">
        <v>1431589.18</v>
      </c>
    </row>
    <row r="128" spans="1:7" x14ac:dyDescent="0.25">
      <c r="A128" s="38" t="s">
        <v>194</v>
      </c>
      <c r="B128" s="34">
        <v>390398774</v>
      </c>
      <c r="C128" s="34">
        <v>20536871.739999998</v>
      </c>
      <c r="D128" s="34">
        <v>410935645.74000001</v>
      </c>
      <c r="E128" s="34">
        <v>410935645.74000001</v>
      </c>
      <c r="F128" s="34">
        <v>399880188.68000001</v>
      </c>
      <c r="G128" s="34">
        <v>0</v>
      </c>
    </row>
    <row r="129" spans="1:7" x14ac:dyDescent="0.25">
      <c r="A129" s="38" t="s">
        <v>195</v>
      </c>
      <c r="B129" s="34">
        <v>1300000</v>
      </c>
      <c r="C129" s="34">
        <v>27851021.109999999</v>
      </c>
      <c r="D129" s="34">
        <v>29151021.109999999</v>
      </c>
      <c r="E129" s="34">
        <v>29151021.109999999</v>
      </c>
      <c r="F129" s="34">
        <v>29149621.109999999</v>
      </c>
      <c r="G129" s="34">
        <v>0</v>
      </c>
    </row>
    <row r="130" spans="1:7" x14ac:dyDescent="0.25">
      <c r="A130" s="38" t="s">
        <v>196</v>
      </c>
      <c r="B130" s="34">
        <v>1900000</v>
      </c>
      <c r="C130" s="34">
        <v>3578029.33</v>
      </c>
      <c r="D130" s="34">
        <v>5478029.3300000001</v>
      </c>
      <c r="E130" s="34">
        <v>5478029.3300000001</v>
      </c>
      <c r="F130" s="34">
        <v>5478029.3300000001</v>
      </c>
      <c r="G130" s="34">
        <v>0</v>
      </c>
    </row>
    <row r="131" spans="1:7" x14ac:dyDescent="0.25">
      <c r="A131" s="38" t="s">
        <v>197</v>
      </c>
      <c r="B131" s="34">
        <v>24660729</v>
      </c>
      <c r="C131" s="34">
        <v>-14520511.08</v>
      </c>
      <c r="D131" s="34">
        <v>10140217.92</v>
      </c>
      <c r="E131" s="34">
        <v>10140217.92</v>
      </c>
      <c r="F131" s="34">
        <v>10140217.92</v>
      </c>
      <c r="G131" s="34">
        <v>0</v>
      </c>
    </row>
    <row r="132" spans="1:7" x14ac:dyDescent="0.25">
      <c r="A132" s="38" t="s">
        <v>198</v>
      </c>
      <c r="B132" s="34">
        <v>71040000</v>
      </c>
      <c r="C132" s="34">
        <v>46652256.140000001</v>
      </c>
      <c r="D132" s="34">
        <v>117692256.14</v>
      </c>
      <c r="E132" s="34">
        <v>108756303.78</v>
      </c>
      <c r="F132" s="34">
        <v>108734467.78</v>
      </c>
      <c r="G132" s="34">
        <v>8935952.3599999994</v>
      </c>
    </row>
    <row r="133" spans="1:7" x14ac:dyDescent="0.25">
      <c r="A133" s="38" t="s">
        <v>199</v>
      </c>
      <c r="B133" s="34">
        <v>0</v>
      </c>
      <c r="C133" s="34">
        <v>277267231</v>
      </c>
      <c r="D133" s="34">
        <v>277267231</v>
      </c>
      <c r="E133" s="34">
        <v>254577215.06</v>
      </c>
      <c r="F133" s="34">
        <v>254532457.06</v>
      </c>
      <c r="G133" s="34">
        <v>22690015.940000001</v>
      </c>
    </row>
    <row r="134" spans="1:7" x14ac:dyDescent="0.25">
      <c r="A134" s="38" t="s">
        <v>200</v>
      </c>
      <c r="B134" s="34">
        <v>78785315</v>
      </c>
      <c r="C134" s="34">
        <v>22326634.140000001</v>
      </c>
      <c r="D134" s="34">
        <v>101111949.14</v>
      </c>
      <c r="E134" s="34">
        <v>87799383.450000003</v>
      </c>
      <c r="F134" s="34">
        <v>86772141.060000002</v>
      </c>
      <c r="G134" s="34">
        <v>13312565.689999999</v>
      </c>
    </row>
    <row r="135" spans="1:7" x14ac:dyDescent="0.25">
      <c r="A135" s="37" t="s">
        <v>201</v>
      </c>
      <c r="B135" s="32">
        <v>0</v>
      </c>
      <c r="C135" s="32">
        <v>895917.41</v>
      </c>
      <c r="D135" s="32">
        <v>895917.41</v>
      </c>
      <c r="E135" s="32">
        <v>895917.41</v>
      </c>
      <c r="F135" s="32">
        <v>895917.41</v>
      </c>
      <c r="G135" s="32">
        <v>0</v>
      </c>
    </row>
    <row r="136" spans="1:7" x14ac:dyDescent="0.25">
      <c r="A136" s="38" t="s">
        <v>202</v>
      </c>
      <c r="B136" s="34">
        <v>0</v>
      </c>
      <c r="C136" s="34">
        <v>895917.41</v>
      </c>
      <c r="D136" s="34">
        <v>895917.41</v>
      </c>
      <c r="E136" s="34">
        <v>895917.41</v>
      </c>
      <c r="F136" s="34">
        <v>895917.41</v>
      </c>
      <c r="G136" s="34">
        <v>0</v>
      </c>
    </row>
    <row r="137" spans="1:7" x14ac:dyDescent="0.25">
      <c r="A137" s="37" t="s">
        <v>203</v>
      </c>
      <c r="B137" s="32">
        <v>0</v>
      </c>
      <c r="C137" s="32">
        <v>0</v>
      </c>
      <c r="D137" s="32">
        <v>0</v>
      </c>
      <c r="E137" s="32">
        <v>0</v>
      </c>
      <c r="F137" s="32">
        <v>0</v>
      </c>
      <c r="G137" s="32">
        <v>0</v>
      </c>
    </row>
    <row r="138" spans="1:7" x14ac:dyDescent="0.25">
      <c r="A138" s="38" t="s">
        <v>204</v>
      </c>
      <c r="B138" s="34">
        <v>0</v>
      </c>
      <c r="C138" s="34">
        <v>0</v>
      </c>
      <c r="D138" s="34">
        <v>0</v>
      </c>
      <c r="E138" s="34">
        <v>0</v>
      </c>
      <c r="F138" s="34">
        <v>0</v>
      </c>
      <c r="G138" s="34">
        <v>0</v>
      </c>
    </row>
    <row r="139" spans="1:7" x14ac:dyDescent="0.25">
      <c r="A139" s="37" t="s">
        <v>205</v>
      </c>
      <c r="B139" s="32">
        <v>2047965315</v>
      </c>
      <c r="C139" s="32">
        <v>-57270645.079999998</v>
      </c>
      <c r="D139" s="32">
        <v>1990694669.9200001</v>
      </c>
      <c r="E139" s="32">
        <v>1990688308.28</v>
      </c>
      <c r="F139" s="32">
        <v>1990688308.28</v>
      </c>
      <c r="G139" s="32">
        <v>6361.64</v>
      </c>
    </row>
    <row r="140" spans="1:7" x14ac:dyDescent="0.25">
      <c r="A140" s="38" t="s">
        <v>206</v>
      </c>
      <c r="B140" s="34">
        <v>0</v>
      </c>
      <c r="C140" s="34">
        <v>0</v>
      </c>
      <c r="D140" s="34">
        <v>0</v>
      </c>
      <c r="E140" s="34">
        <v>0</v>
      </c>
      <c r="F140" s="34">
        <v>0</v>
      </c>
      <c r="G140" s="34">
        <v>0</v>
      </c>
    </row>
    <row r="141" spans="1:7" x14ac:dyDescent="0.25">
      <c r="A141" s="38" t="s">
        <v>207</v>
      </c>
      <c r="B141" s="34">
        <v>0</v>
      </c>
      <c r="C141" s="34">
        <v>0</v>
      </c>
      <c r="D141" s="34">
        <v>0</v>
      </c>
      <c r="E141" s="34">
        <v>0</v>
      </c>
      <c r="F141" s="34">
        <v>0</v>
      </c>
      <c r="G141" s="34">
        <v>0</v>
      </c>
    </row>
    <row r="142" spans="1:7" x14ac:dyDescent="0.25">
      <c r="A142" s="38" t="s">
        <v>208</v>
      </c>
      <c r="B142" s="34">
        <v>0</v>
      </c>
      <c r="C142" s="34">
        <v>0</v>
      </c>
      <c r="D142" s="34">
        <v>0</v>
      </c>
      <c r="E142" s="34">
        <v>0</v>
      </c>
      <c r="F142" s="34">
        <v>0</v>
      </c>
      <c r="G142" s="34">
        <v>0</v>
      </c>
    </row>
    <row r="143" spans="1:7" x14ac:dyDescent="0.25">
      <c r="A143" s="38" t="s">
        <v>209</v>
      </c>
      <c r="B143" s="34">
        <v>0</v>
      </c>
      <c r="C143" s="34">
        <v>0</v>
      </c>
      <c r="D143" s="34">
        <v>0</v>
      </c>
      <c r="E143" s="34">
        <v>0</v>
      </c>
      <c r="F143" s="34">
        <v>0</v>
      </c>
      <c r="G143" s="34">
        <v>0</v>
      </c>
    </row>
    <row r="144" spans="1:7" x14ac:dyDescent="0.25">
      <c r="A144" s="38" t="s">
        <v>210</v>
      </c>
      <c r="B144" s="34">
        <v>2047965315</v>
      </c>
      <c r="C144" s="34">
        <v>-57270645.079999998</v>
      </c>
      <c r="D144" s="34">
        <v>1990694669.9200001</v>
      </c>
      <c r="E144" s="34">
        <v>1990688308.28</v>
      </c>
      <c r="F144" s="34">
        <v>1990688308.28</v>
      </c>
      <c r="G144" s="34">
        <v>6361.64</v>
      </c>
    </row>
    <row r="145" spans="1:7" x14ac:dyDescent="0.25">
      <c r="A145" s="38" t="s">
        <v>211</v>
      </c>
      <c r="B145" s="34">
        <v>0</v>
      </c>
      <c r="C145" s="34">
        <v>0</v>
      </c>
      <c r="D145" s="34">
        <v>0</v>
      </c>
      <c r="E145" s="34">
        <v>0</v>
      </c>
      <c r="F145" s="34">
        <v>0</v>
      </c>
      <c r="G145" s="34">
        <v>0</v>
      </c>
    </row>
    <row r="146" spans="1:7" ht="30" customHeight="1" x14ac:dyDescent="0.25">
      <c r="A146" s="37" t="s">
        <v>647</v>
      </c>
      <c r="B146" s="32">
        <v>5564380615</v>
      </c>
      <c r="C146" s="32">
        <v>-685236038.13999999</v>
      </c>
      <c r="D146" s="32">
        <v>4879144576.8599997</v>
      </c>
      <c r="E146" s="32">
        <v>4879144129.2600002</v>
      </c>
      <c r="F146" s="32">
        <v>4879144129.2600002</v>
      </c>
      <c r="G146" s="32">
        <v>447.6</v>
      </c>
    </row>
    <row r="147" spans="1:7" ht="30" x14ac:dyDescent="0.25">
      <c r="A147" s="38" t="s">
        <v>646</v>
      </c>
      <c r="B147" s="34">
        <v>0</v>
      </c>
      <c r="C147" s="34">
        <v>0</v>
      </c>
      <c r="D147" s="34">
        <v>0</v>
      </c>
      <c r="E147" s="34">
        <v>0</v>
      </c>
      <c r="F147" s="34">
        <v>0</v>
      </c>
      <c r="G147" s="34">
        <v>0</v>
      </c>
    </row>
    <row r="148" spans="1:7" x14ac:dyDescent="0.25">
      <c r="A148" s="38" t="s">
        <v>212</v>
      </c>
      <c r="B148" s="34">
        <v>17114232</v>
      </c>
      <c r="C148" s="34">
        <v>-9004474.5299999993</v>
      </c>
      <c r="D148" s="34">
        <v>8109757.4699999997</v>
      </c>
      <c r="E148" s="34">
        <v>8109309.8899999997</v>
      </c>
      <c r="F148" s="34">
        <v>8109309.8899999997</v>
      </c>
      <c r="G148" s="34">
        <v>447.58</v>
      </c>
    </row>
    <row r="149" spans="1:7" ht="30" x14ac:dyDescent="0.25">
      <c r="A149" s="38" t="s">
        <v>645</v>
      </c>
      <c r="B149" s="34">
        <v>0</v>
      </c>
      <c r="C149" s="34">
        <v>503969.53</v>
      </c>
      <c r="D149" s="34">
        <v>503969.53</v>
      </c>
      <c r="E149" s="34">
        <v>503969.53</v>
      </c>
      <c r="F149" s="34">
        <v>503969.53</v>
      </c>
      <c r="G149" s="34">
        <v>0</v>
      </c>
    </row>
    <row r="150" spans="1:7" x14ac:dyDescent="0.25">
      <c r="A150" s="38" t="s">
        <v>213</v>
      </c>
      <c r="B150" s="34">
        <v>90427915</v>
      </c>
      <c r="C150" s="34">
        <v>-15485177.050000001</v>
      </c>
      <c r="D150" s="34">
        <v>74942737.950000003</v>
      </c>
      <c r="E150" s="34">
        <v>74942737.930000007</v>
      </c>
      <c r="F150" s="34">
        <v>74942737.930000007</v>
      </c>
      <c r="G150" s="34">
        <v>0.02</v>
      </c>
    </row>
    <row r="151" spans="1:7" ht="30" x14ac:dyDescent="0.25">
      <c r="A151" s="38" t="s">
        <v>644</v>
      </c>
      <c r="B151" s="34">
        <v>0</v>
      </c>
      <c r="C151" s="34">
        <v>198437400.16999999</v>
      </c>
      <c r="D151" s="34">
        <v>198437400.16999999</v>
      </c>
      <c r="E151" s="34">
        <v>198437400.16999999</v>
      </c>
      <c r="F151" s="34">
        <v>198437400.16999999</v>
      </c>
      <c r="G151" s="34">
        <v>0</v>
      </c>
    </row>
    <row r="152" spans="1:7" x14ac:dyDescent="0.25">
      <c r="A152" s="38" t="s">
        <v>214</v>
      </c>
      <c r="B152" s="34">
        <v>383966261</v>
      </c>
      <c r="C152" s="34">
        <v>-129466306.84</v>
      </c>
      <c r="D152" s="34">
        <v>254499954.16</v>
      </c>
      <c r="E152" s="34">
        <v>254499954.16</v>
      </c>
      <c r="F152" s="34">
        <v>254499954.16</v>
      </c>
      <c r="G152" s="34">
        <v>0</v>
      </c>
    </row>
    <row r="153" spans="1:7" ht="30" customHeight="1" x14ac:dyDescent="0.25">
      <c r="A153" s="38" t="s">
        <v>215</v>
      </c>
      <c r="B153" s="34">
        <v>178598263</v>
      </c>
      <c r="C153" s="34">
        <v>-94522720.900000006</v>
      </c>
      <c r="D153" s="34">
        <v>84075542.099999994</v>
      </c>
      <c r="E153" s="34">
        <v>84075542.099999994</v>
      </c>
      <c r="F153" s="34">
        <v>84075542.099999994</v>
      </c>
      <c r="G153" s="34">
        <v>0</v>
      </c>
    </row>
    <row r="154" spans="1:7" ht="30" x14ac:dyDescent="0.25">
      <c r="A154" s="38" t="s">
        <v>643</v>
      </c>
      <c r="B154" s="34">
        <v>45720000</v>
      </c>
      <c r="C154" s="34">
        <v>71055772.760000005</v>
      </c>
      <c r="D154" s="34">
        <v>116775772.76000001</v>
      </c>
      <c r="E154" s="34">
        <v>116775772.76000001</v>
      </c>
      <c r="F154" s="34">
        <v>116775772.76000001</v>
      </c>
      <c r="G154" s="34">
        <v>0</v>
      </c>
    </row>
    <row r="155" spans="1:7" x14ac:dyDescent="0.25">
      <c r="A155" s="38" t="s">
        <v>216</v>
      </c>
      <c r="B155" s="34">
        <v>68914159</v>
      </c>
      <c r="C155" s="34">
        <v>109784058.62</v>
      </c>
      <c r="D155" s="34">
        <v>178698217.62</v>
      </c>
      <c r="E155" s="34">
        <v>178698217.62</v>
      </c>
      <c r="F155" s="34">
        <v>178698217.62</v>
      </c>
      <c r="G155" s="34">
        <v>0</v>
      </c>
    </row>
    <row r="156" spans="1:7" x14ac:dyDescent="0.25">
      <c r="A156" s="38" t="s">
        <v>217</v>
      </c>
      <c r="B156" s="34">
        <v>3532200</v>
      </c>
      <c r="C156" s="34">
        <v>13592300</v>
      </c>
      <c r="D156" s="34">
        <v>17124500</v>
      </c>
      <c r="E156" s="34">
        <v>17124500</v>
      </c>
      <c r="F156" s="34">
        <v>17124500</v>
      </c>
      <c r="G156" s="34">
        <v>0</v>
      </c>
    </row>
    <row r="157" spans="1:7" x14ac:dyDescent="0.25">
      <c r="A157" s="38" t="s">
        <v>218</v>
      </c>
      <c r="B157" s="34">
        <v>339008498</v>
      </c>
      <c r="C157" s="34">
        <v>-28894671.649999999</v>
      </c>
      <c r="D157" s="34">
        <v>310113826.35000002</v>
      </c>
      <c r="E157" s="34">
        <v>310113826.35000002</v>
      </c>
      <c r="F157" s="34">
        <v>310113826.35000002</v>
      </c>
      <c r="G157" s="34">
        <v>0</v>
      </c>
    </row>
    <row r="158" spans="1:7" ht="20.100000000000001" customHeight="1" x14ac:dyDescent="0.25">
      <c r="A158" s="38" t="s">
        <v>642</v>
      </c>
      <c r="B158" s="34">
        <v>95113101</v>
      </c>
      <c r="C158" s="34">
        <v>-27559445.23</v>
      </c>
      <c r="D158" s="34">
        <v>67553655.769999996</v>
      </c>
      <c r="E158" s="34">
        <v>67553655.769999996</v>
      </c>
      <c r="F158" s="34">
        <v>67553655.769999996</v>
      </c>
      <c r="G158" s="34">
        <v>0</v>
      </c>
    </row>
    <row r="159" spans="1:7" x14ac:dyDescent="0.25">
      <c r="A159" s="38" t="s">
        <v>219</v>
      </c>
      <c r="B159" s="34">
        <v>102908087</v>
      </c>
      <c r="C159" s="34">
        <v>6572098.6900000004</v>
      </c>
      <c r="D159" s="34">
        <v>109480185.69</v>
      </c>
      <c r="E159" s="34">
        <v>109480185.69</v>
      </c>
      <c r="F159" s="34">
        <v>109480185.69</v>
      </c>
      <c r="G159" s="34">
        <v>0</v>
      </c>
    </row>
    <row r="160" spans="1:7" x14ac:dyDescent="0.25">
      <c r="A160" s="38" t="s">
        <v>220</v>
      </c>
      <c r="B160" s="34">
        <v>103741608</v>
      </c>
      <c r="C160" s="34">
        <v>-13073153.84</v>
      </c>
      <c r="D160" s="34">
        <v>90668454.159999996</v>
      </c>
      <c r="E160" s="34">
        <v>90668454.159999996</v>
      </c>
      <c r="F160" s="34">
        <v>90668454.159999996</v>
      </c>
      <c r="G160" s="34">
        <v>0</v>
      </c>
    </row>
    <row r="161" spans="1:7" x14ac:dyDescent="0.25">
      <c r="A161" s="38" t="s">
        <v>221</v>
      </c>
      <c r="B161" s="34">
        <v>79860259</v>
      </c>
      <c r="C161" s="34">
        <v>-51601956.380000003</v>
      </c>
      <c r="D161" s="34">
        <v>28258302.620000001</v>
      </c>
      <c r="E161" s="34">
        <v>28258302.620000001</v>
      </c>
      <c r="F161" s="34">
        <v>28258302.620000001</v>
      </c>
      <c r="G161" s="34">
        <v>0</v>
      </c>
    </row>
    <row r="162" spans="1:7" x14ac:dyDescent="0.25">
      <c r="A162" s="38" t="s">
        <v>222</v>
      </c>
      <c r="B162" s="34">
        <v>5203385</v>
      </c>
      <c r="C162" s="34">
        <v>-478279</v>
      </c>
      <c r="D162" s="34">
        <v>4725106</v>
      </c>
      <c r="E162" s="34">
        <v>4725106</v>
      </c>
      <c r="F162" s="34">
        <v>4725106</v>
      </c>
      <c r="G162" s="34">
        <v>0</v>
      </c>
    </row>
    <row r="163" spans="1:7" x14ac:dyDescent="0.25">
      <c r="A163" s="38" t="s">
        <v>223</v>
      </c>
      <c r="B163" s="34">
        <v>4962500</v>
      </c>
      <c r="C163" s="34">
        <v>-3054500</v>
      </c>
      <c r="D163" s="34">
        <v>1908000</v>
      </c>
      <c r="E163" s="34">
        <v>1908000</v>
      </c>
      <c r="F163" s="34">
        <v>1908000</v>
      </c>
      <c r="G163" s="34">
        <v>0</v>
      </c>
    </row>
    <row r="164" spans="1:7" x14ac:dyDescent="0.25">
      <c r="A164" s="38" t="s">
        <v>224</v>
      </c>
      <c r="B164" s="34">
        <v>0</v>
      </c>
      <c r="C164" s="34">
        <v>0</v>
      </c>
      <c r="D164" s="34">
        <v>0</v>
      </c>
      <c r="E164" s="34">
        <v>0</v>
      </c>
      <c r="F164" s="34">
        <v>0</v>
      </c>
      <c r="G164" s="34">
        <v>0</v>
      </c>
    </row>
    <row r="165" spans="1:7" x14ac:dyDescent="0.25">
      <c r="A165" s="38" t="s">
        <v>225</v>
      </c>
      <c r="B165" s="34">
        <v>0</v>
      </c>
      <c r="C165" s="34">
        <v>0</v>
      </c>
      <c r="D165" s="34">
        <v>0</v>
      </c>
      <c r="E165" s="34">
        <v>0</v>
      </c>
      <c r="F165" s="34">
        <v>0</v>
      </c>
      <c r="G165" s="34">
        <v>0</v>
      </c>
    </row>
    <row r="166" spans="1:7" x14ac:dyDescent="0.25">
      <c r="A166" s="38" t="s">
        <v>226</v>
      </c>
      <c r="B166" s="34">
        <v>0</v>
      </c>
      <c r="C166" s="34">
        <v>0</v>
      </c>
      <c r="D166" s="34">
        <v>0</v>
      </c>
      <c r="E166" s="34">
        <v>0</v>
      </c>
      <c r="F166" s="34">
        <v>0</v>
      </c>
      <c r="G166" s="34">
        <v>0</v>
      </c>
    </row>
    <row r="167" spans="1:7" ht="30" x14ac:dyDescent="0.25">
      <c r="A167" s="38" t="s">
        <v>641</v>
      </c>
      <c r="B167" s="34">
        <v>84263801</v>
      </c>
      <c r="C167" s="34">
        <v>-74465894</v>
      </c>
      <c r="D167" s="34">
        <v>9797907</v>
      </c>
      <c r="E167" s="34">
        <v>9797907</v>
      </c>
      <c r="F167" s="34">
        <v>9797907</v>
      </c>
      <c r="G167" s="34">
        <v>0</v>
      </c>
    </row>
    <row r="168" spans="1:7" x14ac:dyDescent="0.25">
      <c r="A168" s="38" t="s">
        <v>227</v>
      </c>
      <c r="B168" s="34">
        <v>27533369</v>
      </c>
      <c r="C168" s="34">
        <v>-27533369</v>
      </c>
      <c r="D168" s="34">
        <v>0</v>
      </c>
      <c r="E168" s="34">
        <v>0</v>
      </c>
      <c r="F168" s="34">
        <v>0</v>
      </c>
      <c r="G168" s="34">
        <v>0</v>
      </c>
    </row>
    <row r="169" spans="1:7" x14ac:dyDescent="0.25">
      <c r="A169" s="38" t="s">
        <v>228</v>
      </c>
      <c r="B169" s="34">
        <v>259567441</v>
      </c>
      <c r="C169" s="34">
        <v>11690079.630000001</v>
      </c>
      <c r="D169" s="34">
        <v>271257520.63</v>
      </c>
      <c r="E169" s="34">
        <v>271257520.63</v>
      </c>
      <c r="F169" s="34">
        <v>271257520.63</v>
      </c>
      <c r="G169" s="34">
        <v>0</v>
      </c>
    </row>
    <row r="170" spans="1:7" x14ac:dyDescent="0.25">
      <c r="A170" s="38" t="s">
        <v>229</v>
      </c>
      <c r="B170" s="34">
        <v>0</v>
      </c>
      <c r="C170" s="34">
        <v>0</v>
      </c>
      <c r="D170" s="34">
        <v>0</v>
      </c>
      <c r="E170" s="34">
        <v>0</v>
      </c>
      <c r="F170" s="34">
        <v>0</v>
      </c>
      <c r="G170" s="34">
        <v>0</v>
      </c>
    </row>
    <row r="171" spans="1:7" x14ac:dyDescent="0.25">
      <c r="A171" s="38" t="s">
        <v>230</v>
      </c>
      <c r="B171" s="34">
        <v>3260559286</v>
      </c>
      <c r="C171" s="34">
        <v>-1040124397.08</v>
      </c>
      <c r="D171" s="34">
        <v>2220434888.9200001</v>
      </c>
      <c r="E171" s="34">
        <v>2220434888.9200001</v>
      </c>
      <c r="F171" s="34">
        <v>2220434888.9200001</v>
      </c>
      <c r="G171" s="34">
        <v>0</v>
      </c>
    </row>
    <row r="172" spans="1:7" ht="30" x14ac:dyDescent="0.25">
      <c r="A172" s="38" t="s">
        <v>640</v>
      </c>
      <c r="B172" s="34">
        <v>0</v>
      </c>
      <c r="C172" s="34">
        <v>0</v>
      </c>
      <c r="D172" s="34">
        <v>0</v>
      </c>
      <c r="E172" s="34">
        <v>0</v>
      </c>
      <c r="F172" s="34">
        <v>0</v>
      </c>
      <c r="G172" s="34">
        <v>0</v>
      </c>
    </row>
    <row r="173" spans="1:7" x14ac:dyDescent="0.25">
      <c r="A173" s="38" t="s">
        <v>231</v>
      </c>
      <c r="B173" s="34">
        <v>0</v>
      </c>
      <c r="C173" s="34">
        <v>0</v>
      </c>
      <c r="D173" s="34">
        <v>0</v>
      </c>
      <c r="E173" s="34">
        <v>0</v>
      </c>
      <c r="F173" s="34">
        <v>0</v>
      </c>
      <c r="G173" s="34">
        <v>0</v>
      </c>
    </row>
    <row r="174" spans="1:7" x14ac:dyDescent="0.25">
      <c r="A174" s="38" t="s">
        <v>232</v>
      </c>
      <c r="B174" s="34">
        <v>33426704</v>
      </c>
      <c r="C174" s="34">
        <v>-33426704</v>
      </c>
      <c r="D174" s="34">
        <v>0</v>
      </c>
      <c r="E174" s="34">
        <v>0</v>
      </c>
      <c r="F174" s="34">
        <v>0</v>
      </c>
      <c r="G174" s="34">
        <v>0</v>
      </c>
    </row>
    <row r="175" spans="1:7" x14ac:dyDescent="0.25">
      <c r="A175" s="38" t="s">
        <v>233</v>
      </c>
      <c r="B175" s="34">
        <v>0</v>
      </c>
      <c r="C175" s="34">
        <v>0</v>
      </c>
      <c r="D175" s="34">
        <v>0</v>
      </c>
      <c r="E175" s="34">
        <v>0</v>
      </c>
      <c r="F175" s="34">
        <v>0</v>
      </c>
      <c r="G175" s="34">
        <v>0</v>
      </c>
    </row>
    <row r="176" spans="1:7" x14ac:dyDescent="0.25">
      <c r="A176" s="38" t="s">
        <v>234</v>
      </c>
      <c r="B176" s="34">
        <v>0</v>
      </c>
      <c r="C176" s="34">
        <v>0</v>
      </c>
      <c r="D176" s="34">
        <v>0</v>
      </c>
      <c r="E176" s="34">
        <v>0</v>
      </c>
      <c r="F176" s="34">
        <v>0</v>
      </c>
      <c r="G176" s="34">
        <v>0</v>
      </c>
    </row>
    <row r="177" spans="1:7" x14ac:dyDescent="0.25">
      <c r="A177" s="38" t="s">
        <v>235</v>
      </c>
      <c r="B177" s="34">
        <v>41457982</v>
      </c>
      <c r="C177" s="34">
        <v>667882459.25999999</v>
      </c>
      <c r="D177" s="34">
        <v>709340441.25999999</v>
      </c>
      <c r="E177" s="34">
        <v>709340441.25999999</v>
      </c>
      <c r="F177" s="34">
        <v>709340441.25999999</v>
      </c>
      <c r="G177" s="34">
        <v>0</v>
      </c>
    </row>
    <row r="178" spans="1:7" x14ac:dyDescent="0.25">
      <c r="A178" s="38" t="s">
        <v>236</v>
      </c>
      <c r="B178" s="34">
        <v>4097735</v>
      </c>
      <c r="C178" s="34">
        <v>-4097735</v>
      </c>
      <c r="D178" s="34">
        <v>0</v>
      </c>
      <c r="E178" s="34">
        <v>0</v>
      </c>
      <c r="F178" s="34">
        <v>0</v>
      </c>
      <c r="G178" s="34">
        <v>0</v>
      </c>
    </row>
    <row r="179" spans="1:7" x14ac:dyDescent="0.25">
      <c r="A179" s="38" t="s">
        <v>237</v>
      </c>
      <c r="B179" s="34">
        <v>0</v>
      </c>
      <c r="C179" s="34">
        <v>0</v>
      </c>
      <c r="D179" s="34">
        <v>0</v>
      </c>
      <c r="E179" s="34">
        <v>0</v>
      </c>
      <c r="F179" s="34">
        <v>0</v>
      </c>
      <c r="G179" s="34">
        <v>0</v>
      </c>
    </row>
    <row r="180" spans="1:7" x14ac:dyDescent="0.25">
      <c r="A180" s="38" t="s">
        <v>238</v>
      </c>
      <c r="B180" s="34">
        <v>0</v>
      </c>
      <c r="C180" s="34">
        <v>106428522</v>
      </c>
      <c r="D180" s="34">
        <v>106428522</v>
      </c>
      <c r="E180" s="34">
        <v>106428522</v>
      </c>
      <c r="F180" s="34">
        <v>106428522</v>
      </c>
      <c r="G180" s="34">
        <v>0</v>
      </c>
    </row>
    <row r="181" spans="1:7" x14ac:dyDescent="0.25">
      <c r="A181" s="38" t="s">
        <v>239</v>
      </c>
      <c r="B181" s="34">
        <v>0</v>
      </c>
      <c r="C181" s="34">
        <v>0</v>
      </c>
      <c r="D181" s="34">
        <v>0</v>
      </c>
      <c r="E181" s="34">
        <v>0</v>
      </c>
      <c r="F181" s="34">
        <v>0</v>
      </c>
      <c r="G181" s="34">
        <v>0</v>
      </c>
    </row>
    <row r="182" spans="1:7" x14ac:dyDescent="0.25">
      <c r="A182" s="38" t="s">
        <v>240</v>
      </c>
      <c r="B182" s="34">
        <v>0</v>
      </c>
      <c r="C182" s="34">
        <v>0</v>
      </c>
      <c r="D182" s="34">
        <v>0</v>
      </c>
      <c r="E182" s="34">
        <v>0</v>
      </c>
      <c r="F182" s="34">
        <v>0</v>
      </c>
      <c r="G182" s="34">
        <v>0</v>
      </c>
    </row>
    <row r="183" spans="1:7" x14ac:dyDescent="0.25">
      <c r="A183" s="38" t="s">
        <v>241</v>
      </c>
      <c r="B183" s="34">
        <v>64748339</v>
      </c>
      <c r="C183" s="34">
        <v>-64748339</v>
      </c>
      <c r="D183" s="34">
        <v>0</v>
      </c>
      <c r="E183" s="34">
        <v>0</v>
      </c>
      <c r="F183" s="34">
        <v>0</v>
      </c>
      <c r="G183" s="34">
        <v>0</v>
      </c>
    </row>
    <row r="184" spans="1:7" x14ac:dyDescent="0.25">
      <c r="A184" s="38" t="s">
        <v>242</v>
      </c>
      <c r="B184" s="34">
        <v>27605204</v>
      </c>
      <c r="C184" s="34">
        <v>-27605204</v>
      </c>
      <c r="D184" s="34">
        <v>0</v>
      </c>
      <c r="E184" s="34">
        <v>0</v>
      </c>
      <c r="F184" s="34">
        <v>0</v>
      </c>
      <c r="G184" s="34">
        <v>0</v>
      </c>
    </row>
    <row r="185" spans="1:7" x14ac:dyDescent="0.25">
      <c r="A185" s="38" t="s">
        <v>243</v>
      </c>
      <c r="B185" s="34">
        <v>14765557</v>
      </c>
      <c r="C185" s="34">
        <v>-14765557</v>
      </c>
      <c r="D185" s="34">
        <v>0</v>
      </c>
      <c r="E185" s="34">
        <v>0</v>
      </c>
      <c r="F185" s="34">
        <v>0</v>
      </c>
      <c r="G185" s="34">
        <v>0</v>
      </c>
    </row>
    <row r="186" spans="1:7" x14ac:dyDescent="0.25">
      <c r="A186" s="38" t="s">
        <v>244</v>
      </c>
      <c r="B186" s="34">
        <v>16026796</v>
      </c>
      <c r="C186" s="34">
        <v>-16026796</v>
      </c>
      <c r="D186" s="34">
        <v>0</v>
      </c>
      <c r="E186" s="34">
        <v>0</v>
      </c>
      <c r="F186" s="34">
        <v>0</v>
      </c>
      <c r="G186" s="34">
        <v>0</v>
      </c>
    </row>
    <row r="187" spans="1:7" x14ac:dyDescent="0.25">
      <c r="A187" s="38" t="s">
        <v>245</v>
      </c>
      <c r="B187" s="34">
        <v>15000000</v>
      </c>
      <c r="C187" s="34">
        <v>-15000000</v>
      </c>
      <c r="D187" s="34">
        <v>0</v>
      </c>
      <c r="E187" s="34">
        <v>0</v>
      </c>
      <c r="F187" s="34">
        <v>0</v>
      </c>
      <c r="G187" s="34">
        <v>0</v>
      </c>
    </row>
    <row r="188" spans="1:7" x14ac:dyDescent="0.25">
      <c r="A188" s="38" t="s">
        <v>246</v>
      </c>
      <c r="B188" s="34">
        <v>27550197</v>
      </c>
      <c r="C188" s="34">
        <v>-27550197</v>
      </c>
      <c r="D188" s="34">
        <v>0</v>
      </c>
      <c r="E188" s="34">
        <v>0</v>
      </c>
      <c r="F188" s="34">
        <v>0</v>
      </c>
      <c r="G188" s="34">
        <v>0</v>
      </c>
    </row>
    <row r="189" spans="1:7" x14ac:dyDescent="0.25">
      <c r="A189" s="38" t="s">
        <v>247</v>
      </c>
      <c r="B189" s="34">
        <v>22713328</v>
      </c>
      <c r="C189" s="34">
        <v>-22713328</v>
      </c>
      <c r="D189" s="34">
        <v>0</v>
      </c>
      <c r="E189" s="34">
        <v>0</v>
      </c>
      <c r="F189" s="34">
        <v>0</v>
      </c>
      <c r="G189" s="34">
        <v>0</v>
      </c>
    </row>
    <row r="190" spans="1:7" x14ac:dyDescent="0.25">
      <c r="A190" s="38" t="s">
        <v>248</v>
      </c>
      <c r="B190" s="34">
        <v>25517392</v>
      </c>
      <c r="C190" s="34">
        <v>-25517392</v>
      </c>
      <c r="D190" s="34">
        <v>0</v>
      </c>
      <c r="E190" s="34">
        <v>0</v>
      </c>
      <c r="F190" s="34">
        <v>0</v>
      </c>
      <c r="G190" s="34">
        <v>0</v>
      </c>
    </row>
    <row r="191" spans="1:7" x14ac:dyDescent="0.25">
      <c r="A191" s="38" t="s">
        <v>249</v>
      </c>
      <c r="B191" s="34">
        <v>51185088</v>
      </c>
      <c r="C191" s="34">
        <v>-35175173.299999997</v>
      </c>
      <c r="D191" s="34">
        <v>16009914.699999999</v>
      </c>
      <c r="E191" s="34">
        <v>16009914.699999999</v>
      </c>
      <c r="F191" s="34">
        <v>16009914.699999999</v>
      </c>
      <c r="G191" s="34">
        <v>0</v>
      </c>
    </row>
    <row r="192" spans="1:7" x14ac:dyDescent="0.25">
      <c r="A192" s="38" t="s">
        <v>250</v>
      </c>
      <c r="B192" s="34">
        <v>25118566</v>
      </c>
      <c r="C192" s="34">
        <v>-25118566</v>
      </c>
      <c r="D192" s="34">
        <v>0</v>
      </c>
      <c r="E192" s="34">
        <v>0</v>
      </c>
      <c r="F192" s="34">
        <v>0</v>
      </c>
      <c r="G192" s="34">
        <v>0</v>
      </c>
    </row>
    <row r="193" spans="1:7" x14ac:dyDescent="0.25">
      <c r="A193" s="38" t="s">
        <v>251</v>
      </c>
      <c r="B193" s="34">
        <v>44173362</v>
      </c>
      <c r="C193" s="34">
        <v>-44173362</v>
      </c>
      <c r="D193" s="34">
        <v>0</v>
      </c>
      <c r="E193" s="34">
        <v>0</v>
      </c>
      <c r="F193" s="34">
        <v>0</v>
      </c>
      <c r="G193" s="34">
        <v>0</v>
      </c>
    </row>
    <row r="194" spans="1:7" x14ac:dyDescent="0.25">
      <c r="A194" s="38" t="s">
        <v>252</v>
      </c>
      <c r="B194" s="34">
        <v>0</v>
      </c>
      <c r="C194" s="34">
        <v>0</v>
      </c>
      <c r="D194" s="34">
        <v>0</v>
      </c>
      <c r="E194" s="34">
        <v>0</v>
      </c>
      <c r="F194" s="34">
        <v>0</v>
      </c>
      <c r="G194" s="34">
        <v>0</v>
      </c>
    </row>
    <row r="195" spans="1:7" x14ac:dyDescent="0.25">
      <c r="A195" s="38" t="s">
        <v>261</v>
      </c>
      <c r="B195" s="34">
        <v>0</v>
      </c>
      <c r="C195" s="34">
        <v>0</v>
      </c>
      <c r="D195" s="34">
        <v>0</v>
      </c>
      <c r="E195" s="34">
        <v>0</v>
      </c>
      <c r="F195" s="34">
        <v>0</v>
      </c>
      <c r="G195" s="34">
        <v>0</v>
      </c>
    </row>
    <row r="196" spans="1:7" ht="30" x14ac:dyDescent="0.25">
      <c r="A196" s="38" t="s">
        <v>639</v>
      </c>
      <c r="B196" s="34">
        <v>0</v>
      </c>
      <c r="C196" s="34">
        <v>0</v>
      </c>
      <c r="D196" s="34">
        <v>0</v>
      </c>
      <c r="E196" s="34">
        <v>0</v>
      </c>
      <c r="F196" s="34">
        <v>0</v>
      </c>
      <c r="G196" s="34">
        <v>0</v>
      </c>
    </row>
    <row r="197" spans="1:7" ht="30" x14ac:dyDescent="0.25">
      <c r="A197" s="38" t="s">
        <v>638</v>
      </c>
      <c r="B197" s="34">
        <v>0</v>
      </c>
      <c r="C197" s="34">
        <v>0</v>
      </c>
      <c r="D197" s="34">
        <v>0</v>
      </c>
      <c r="E197" s="34">
        <v>0</v>
      </c>
      <c r="F197" s="34">
        <v>0</v>
      </c>
      <c r="G197" s="34">
        <v>0</v>
      </c>
    </row>
    <row r="198" spans="1:7" x14ac:dyDescent="0.25">
      <c r="A198" s="38" t="s">
        <v>262</v>
      </c>
      <c r="B198" s="34">
        <v>0</v>
      </c>
      <c r="C198" s="34">
        <v>0</v>
      </c>
      <c r="D198" s="34">
        <v>0</v>
      </c>
      <c r="E198" s="34">
        <v>0</v>
      </c>
      <c r="F198" s="34">
        <v>0</v>
      </c>
      <c r="G198" s="34">
        <v>0</v>
      </c>
    </row>
    <row r="199" spans="1:7" ht="30" customHeight="1" x14ac:dyDescent="0.25">
      <c r="A199" s="37" t="s">
        <v>255</v>
      </c>
      <c r="B199" s="32">
        <v>0</v>
      </c>
      <c r="C199" s="32">
        <v>0</v>
      </c>
      <c r="D199" s="32">
        <v>0</v>
      </c>
      <c r="E199" s="32">
        <v>0</v>
      </c>
      <c r="F199" s="32">
        <v>0</v>
      </c>
      <c r="G199" s="32">
        <v>0</v>
      </c>
    </row>
    <row r="200" spans="1:7" ht="30" x14ac:dyDescent="0.25">
      <c r="A200" s="38" t="s">
        <v>637</v>
      </c>
      <c r="B200" s="34">
        <v>0</v>
      </c>
      <c r="C200" s="34">
        <v>0</v>
      </c>
      <c r="D200" s="34">
        <v>0</v>
      </c>
      <c r="E200" s="34">
        <v>0</v>
      </c>
      <c r="F200" s="34">
        <v>0</v>
      </c>
      <c r="G200" s="34">
        <v>0</v>
      </c>
    </row>
    <row r="201" spans="1:7" ht="30" x14ac:dyDescent="0.25">
      <c r="A201" s="37" t="s">
        <v>636</v>
      </c>
      <c r="B201" s="32">
        <v>0</v>
      </c>
      <c r="C201" s="32">
        <v>0</v>
      </c>
      <c r="D201" s="32">
        <v>0</v>
      </c>
      <c r="E201" s="32">
        <v>0</v>
      </c>
      <c r="F201" s="32">
        <v>0</v>
      </c>
      <c r="G201" s="32">
        <v>0</v>
      </c>
    </row>
    <row r="202" spans="1:7" x14ac:dyDescent="0.25">
      <c r="A202" s="38" t="s">
        <v>256</v>
      </c>
      <c r="B202" s="34">
        <v>0</v>
      </c>
      <c r="C202" s="34">
        <v>0</v>
      </c>
      <c r="D202" s="34">
        <v>0</v>
      </c>
      <c r="E202" s="34">
        <v>0</v>
      </c>
      <c r="F202" s="34">
        <v>0</v>
      </c>
      <c r="G202" s="34">
        <v>0</v>
      </c>
    </row>
    <row r="203" spans="1:7" x14ac:dyDescent="0.25">
      <c r="A203" s="38" t="s">
        <v>257</v>
      </c>
      <c r="B203" s="34">
        <v>0</v>
      </c>
      <c r="C203" s="34">
        <v>0</v>
      </c>
      <c r="D203" s="34">
        <v>0</v>
      </c>
      <c r="E203" s="34">
        <v>0</v>
      </c>
      <c r="F203" s="34">
        <v>0</v>
      </c>
      <c r="G203" s="34">
        <v>0</v>
      </c>
    </row>
    <row r="204" spans="1:7" x14ac:dyDescent="0.25">
      <c r="A204" s="38" t="s">
        <v>258</v>
      </c>
      <c r="B204" s="34">
        <v>0</v>
      </c>
      <c r="C204" s="34">
        <v>0</v>
      </c>
      <c r="D204" s="34">
        <v>0</v>
      </c>
      <c r="E204" s="34">
        <v>0</v>
      </c>
      <c r="F204" s="34">
        <v>0</v>
      </c>
      <c r="G204" s="34">
        <v>0</v>
      </c>
    </row>
    <row r="205" spans="1:7" x14ac:dyDescent="0.25">
      <c r="A205" s="38" t="s">
        <v>259</v>
      </c>
      <c r="B205" s="34">
        <v>0</v>
      </c>
      <c r="C205" s="34">
        <v>0</v>
      </c>
      <c r="D205" s="34">
        <v>0</v>
      </c>
      <c r="E205" s="34">
        <v>0</v>
      </c>
      <c r="F205" s="34">
        <v>0</v>
      </c>
      <c r="G205" s="34">
        <v>0</v>
      </c>
    </row>
    <row r="206" spans="1:7" x14ac:dyDescent="0.25">
      <c r="A206" s="39" t="s">
        <v>263</v>
      </c>
      <c r="B206" s="36">
        <v>40813192875</v>
      </c>
      <c r="C206" s="36">
        <v>-914568682.91999996</v>
      </c>
      <c r="D206" s="36">
        <v>39898624192.080002</v>
      </c>
      <c r="E206" s="36">
        <v>39800045498.57</v>
      </c>
      <c r="F206" s="36">
        <v>39030084525.959999</v>
      </c>
      <c r="G206" s="36">
        <v>98578693.510000005</v>
      </c>
    </row>
  </sheetData>
  <mergeCells count="11">
    <mergeCell ref="F7:F8"/>
    <mergeCell ref="A1:G1"/>
    <mergeCell ref="A2:G2"/>
    <mergeCell ref="A3:G3"/>
    <mergeCell ref="A4:G4"/>
    <mergeCell ref="A5:G5"/>
    <mergeCell ref="B7:B8"/>
    <mergeCell ref="B6:F6"/>
    <mergeCell ref="G6:G8"/>
    <mergeCell ref="D7:D8"/>
    <mergeCell ref="E7:E8"/>
  </mergeCells>
  <printOptions horizontalCentered="1" verticalCentered="1"/>
  <pageMargins left="0.78740157480314965" right="0.78740157480314965" top="1.3779527559055118" bottom="1.1811023622047245" header="0.39370078740157483" footer="0.39370078740157483"/>
  <pageSetup scale="6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"/>
  <sheetViews>
    <sheetView showGridLines="0" workbookViewId="0">
      <selection activeCell="B81" sqref="B72:B81"/>
    </sheetView>
  </sheetViews>
  <sheetFormatPr baseColWidth="10" defaultRowHeight="15" x14ac:dyDescent="0.25"/>
  <cols>
    <col min="1" max="1" width="70.7109375" customWidth="1"/>
    <col min="2" max="7" width="20.7109375" customWidth="1"/>
  </cols>
  <sheetData>
    <row r="1" spans="1:26" x14ac:dyDescent="0.25">
      <c r="A1" s="128" t="s">
        <v>0</v>
      </c>
      <c r="B1" s="129"/>
      <c r="C1" s="129"/>
      <c r="D1" s="129"/>
      <c r="E1" s="129"/>
      <c r="F1" s="129"/>
      <c r="G1" s="130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5">
      <c r="A2" s="131" t="s">
        <v>115</v>
      </c>
      <c r="B2" s="132"/>
      <c r="C2" s="132"/>
      <c r="D2" s="132"/>
      <c r="E2" s="132"/>
      <c r="F2" s="132"/>
      <c r="G2" s="13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5">
      <c r="A3" s="131" t="s">
        <v>141</v>
      </c>
      <c r="B3" s="132"/>
      <c r="C3" s="132"/>
      <c r="D3" s="132"/>
      <c r="E3" s="132"/>
      <c r="F3" s="132"/>
      <c r="G3" s="13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5">
      <c r="A4" s="131" t="s">
        <v>117</v>
      </c>
      <c r="B4" s="132"/>
      <c r="C4" s="132"/>
      <c r="D4" s="132"/>
      <c r="E4" s="132"/>
      <c r="F4" s="132"/>
      <c r="G4" s="133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5">
      <c r="A5" s="134" t="s">
        <v>61</v>
      </c>
      <c r="B5" s="135"/>
      <c r="C5" s="135"/>
      <c r="D5" s="135"/>
      <c r="E5" s="135"/>
      <c r="F5" s="135"/>
      <c r="G5" s="136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25">
      <c r="A6" s="12"/>
      <c r="B6" s="116" t="s">
        <v>140</v>
      </c>
      <c r="C6" s="116"/>
      <c r="D6" s="116"/>
      <c r="E6" s="116"/>
      <c r="F6" s="116"/>
      <c r="G6" s="116" t="s">
        <v>126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x14ac:dyDescent="0.25">
      <c r="A7" s="14" t="s">
        <v>118</v>
      </c>
      <c r="B7" s="116" t="s">
        <v>120</v>
      </c>
      <c r="C7" s="12" t="s">
        <v>121</v>
      </c>
      <c r="D7" s="116" t="s">
        <v>123</v>
      </c>
      <c r="E7" s="116" t="s">
        <v>124</v>
      </c>
      <c r="F7" s="116" t="s">
        <v>125</v>
      </c>
      <c r="G7" s="117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x14ac:dyDescent="0.25">
      <c r="A8" s="14" t="s">
        <v>119</v>
      </c>
      <c r="B8" s="117"/>
      <c r="C8" s="14" t="s">
        <v>122</v>
      </c>
      <c r="D8" s="117"/>
      <c r="E8" s="117"/>
      <c r="F8" s="117"/>
      <c r="G8" s="117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x14ac:dyDescent="0.25">
      <c r="A9" s="28"/>
      <c r="B9" s="28"/>
      <c r="C9" s="28"/>
      <c r="D9" s="28"/>
      <c r="E9" s="28"/>
      <c r="F9" s="28"/>
      <c r="G9" s="28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x14ac:dyDescent="0.25">
      <c r="A10" s="45" t="s">
        <v>142</v>
      </c>
      <c r="B10" s="46">
        <v>20203576051</v>
      </c>
      <c r="C10" s="46">
        <v>-614100984.05999994</v>
      </c>
      <c r="D10" s="46">
        <v>19589475066.939999</v>
      </c>
      <c r="E10" s="46">
        <v>19549402863.189999</v>
      </c>
      <c r="F10" s="46">
        <v>18796015120.580002</v>
      </c>
      <c r="G10" s="46">
        <v>40072203.75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5">
      <c r="A11" s="43"/>
      <c r="B11" s="44"/>
      <c r="C11" s="44"/>
      <c r="D11" s="44"/>
      <c r="E11" s="44"/>
      <c r="F11" s="44"/>
      <c r="G11" s="44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25">
      <c r="A12" s="45" t="s">
        <v>143</v>
      </c>
      <c r="B12" s="46">
        <v>5730133845</v>
      </c>
      <c r="C12" s="46">
        <v>-256129913.12</v>
      </c>
      <c r="D12" s="46">
        <v>5474003931.8800001</v>
      </c>
      <c r="E12" s="46">
        <v>5434914058.8900003</v>
      </c>
      <c r="F12" s="46">
        <v>5048447097.7700005</v>
      </c>
      <c r="G12" s="46">
        <v>39089872.990000002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5">
      <c r="A13" s="43" t="s">
        <v>144</v>
      </c>
      <c r="B13" s="44">
        <v>177829927</v>
      </c>
      <c r="C13" s="44">
        <v>38821426.869999997</v>
      </c>
      <c r="D13" s="44">
        <v>216651353.87</v>
      </c>
      <c r="E13" s="44">
        <v>216651353.87</v>
      </c>
      <c r="F13" s="44">
        <v>214627951.80000001</v>
      </c>
      <c r="G13" s="44">
        <v>0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x14ac:dyDescent="0.25">
      <c r="A14" s="43" t="s">
        <v>145</v>
      </c>
      <c r="B14" s="44">
        <v>1347424038</v>
      </c>
      <c r="C14" s="44">
        <v>31467543.539999999</v>
      </c>
      <c r="D14" s="44">
        <v>1378891581.54</v>
      </c>
      <c r="E14" s="44">
        <v>1378485630.8199999</v>
      </c>
      <c r="F14" s="44">
        <v>1359707001.5599999</v>
      </c>
      <c r="G14" s="44">
        <v>405950.71999999997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25">
      <c r="A15" s="43" t="s">
        <v>146</v>
      </c>
      <c r="B15" s="44">
        <v>837507928</v>
      </c>
      <c r="C15" s="44">
        <v>-45782148.75</v>
      </c>
      <c r="D15" s="44">
        <v>791725779.25</v>
      </c>
      <c r="E15" s="44">
        <v>791540631.34000003</v>
      </c>
      <c r="F15" s="44">
        <v>759236819.89999998</v>
      </c>
      <c r="G15" s="44">
        <v>185147.91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25">
      <c r="A16" s="43" t="s">
        <v>147</v>
      </c>
      <c r="B16" s="44">
        <v>0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25">
      <c r="A17" s="43" t="s">
        <v>148</v>
      </c>
      <c r="B17" s="44">
        <v>883644072</v>
      </c>
      <c r="C17" s="44">
        <v>115313450.05</v>
      </c>
      <c r="D17" s="44">
        <v>998957522.04999995</v>
      </c>
      <c r="E17" s="44">
        <v>961338415.10000002</v>
      </c>
      <c r="F17" s="44">
        <v>742793501.47000003</v>
      </c>
      <c r="G17" s="44">
        <v>37619106.950000003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25">
      <c r="A18" s="43" t="s">
        <v>149</v>
      </c>
      <c r="B18" s="44">
        <v>0</v>
      </c>
      <c r="C18" s="44">
        <v>0</v>
      </c>
      <c r="D18" s="44">
        <v>0</v>
      </c>
      <c r="E18" s="44">
        <v>0</v>
      </c>
      <c r="F18" s="44">
        <v>0</v>
      </c>
      <c r="G18" s="44">
        <v>0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25">
      <c r="A19" s="43" t="s">
        <v>150</v>
      </c>
      <c r="B19" s="44">
        <v>2110271279</v>
      </c>
      <c r="C19" s="44">
        <v>-465192460.11000001</v>
      </c>
      <c r="D19" s="44">
        <v>1645078818.8900001</v>
      </c>
      <c r="E19" s="44">
        <v>1644203959.54</v>
      </c>
      <c r="F19" s="44">
        <v>1535555230.1500001</v>
      </c>
      <c r="G19" s="44">
        <v>874859.35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x14ac:dyDescent="0.25">
      <c r="A20" s="43" t="s">
        <v>151</v>
      </c>
      <c r="B20" s="44">
        <v>373456601</v>
      </c>
      <c r="C20" s="44">
        <v>69242275.280000001</v>
      </c>
      <c r="D20" s="44">
        <v>442698876.27999997</v>
      </c>
      <c r="E20" s="44">
        <v>442694068.22000003</v>
      </c>
      <c r="F20" s="44">
        <v>436526592.88999999</v>
      </c>
      <c r="G20" s="44">
        <v>4808.0600000000004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x14ac:dyDescent="0.25">
      <c r="A21" s="45" t="s">
        <v>152</v>
      </c>
      <c r="B21" s="46">
        <v>9637547671</v>
      </c>
      <c r="C21" s="46">
        <v>-1952213708.8099999</v>
      </c>
      <c r="D21" s="46">
        <v>7685333962.1899996</v>
      </c>
      <c r="E21" s="46">
        <v>7684596459.8299999</v>
      </c>
      <c r="F21" s="46">
        <v>7348071669.8400002</v>
      </c>
      <c r="G21" s="46">
        <v>737502.36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x14ac:dyDescent="0.25">
      <c r="A22" s="43" t="s">
        <v>153</v>
      </c>
      <c r="B22" s="44">
        <v>431978404</v>
      </c>
      <c r="C22" s="44">
        <v>-374381825.14999998</v>
      </c>
      <c r="D22" s="44">
        <v>57596578.850000001</v>
      </c>
      <c r="E22" s="44">
        <v>57588520.240000002</v>
      </c>
      <c r="F22" s="44">
        <v>52318949.340000004</v>
      </c>
      <c r="G22" s="44">
        <v>8058.61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x14ac:dyDescent="0.25">
      <c r="A23" s="43" t="s">
        <v>154</v>
      </c>
      <c r="B23" s="44">
        <v>752458416</v>
      </c>
      <c r="C23" s="44">
        <v>-355622695.02999997</v>
      </c>
      <c r="D23" s="44">
        <v>396835720.97000003</v>
      </c>
      <c r="E23" s="44">
        <v>396830219.25999999</v>
      </c>
      <c r="F23" s="44">
        <v>396367089.64999998</v>
      </c>
      <c r="G23" s="44">
        <v>5501.71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x14ac:dyDescent="0.25">
      <c r="A24" s="43" t="s">
        <v>155</v>
      </c>
      <c r="B24" s="44">
        <v>1796528223</v>
      </c>
      <c r="C24" s="44">
        <v>537601746.24000001</v>
      </c>
      <c r="D24" s="44">
        <v>2334129969.2399998</v>
      </c>
      <c r="E24" s="44">
        <v>2334129969.2399998</v>
      </c>
      <c r="F24" s="44">
        <v>2175366191.4099998</v>
      </c>
      <c r="G24" s="44">
        <v>0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x14ac:dyDescent="0.25">
      <c r="A25" s="43" t="s">
        <v>156</v>
      </c>
      <c r="B25" s="44">
        <v>856173180</v>
      </c>
      <c r="C25" s="44">
        <v>-204775805.78999999</v>
      </c>
      <c r="D25" s="44">
        <v>651397374.21000004</v>
      </c>
      <c r="E25" s="44">
        <v>651371257.23000002</v>
      </c>
      <c r="F25" s="44">
        <v>645431516.58000004</v>
      </c>
      <c r="G25" s="44">
        <v>26116.98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x14ac:dyDescent="0.25">
      <c r="A26" s="43" t="s">
        <v>157</v>
      </c>
      <c r="B26" s="44">
        <v>2735968740</v>
      </c>
      <c r="C26" s="44">
        <v>447514356.06999999</v>
      </c>
      <c r="D26" s="44">
        <v>3183483096.0700002</v>
      </c>
      <c r="E26" s="44">
        <v>3182778949.1900001</v>
      </c>
      <c r="F26" s="44">
        <v>3064420930.7199998</v>
      </c>
      <c r="G26" s="44">
        <v>704146.88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x14ac:dyDescent="0.25">
      <c r="A27" s="43" t="s">
        <v>158</v>
      </c>
      <c r="B27" s="44">
        <v>3039837543</v>
      </c>
      <c r="C27" s="44">
        <v>-2004644124.1500001</v>
      </c>
      <c r="D27" s="44">
        <v>1035193418.85</v>
      </c>
      <c r="E27" s="44">
        <v>1035199740.67</v>
      </c>
      <c r="F27" s="44">
        <v>987926854.63999999</v>
      </c>
      <c r="G27" s="44">
        <v>-6321.82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x14ac:dyDescent="0.25">
      <c r="A28" s="43" t="s">
        <v>159</v>
      </c>
      <c r="B28" s="44">
        <v>24603165</v>
      </c>
      <c r="C28" s="44">
        <v>2094639</v>
      </c>
      <c r="D28" s="44">
        <v>26697804</v>
      </c>
      <c r="E28" s="44">
        <v>26697804</v>
      </c>
      <c r="F28" s="44">
        <v>26240137.5</v>
      </c>
      <c r="G28" s="44">
        <v>0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x14ac:dyDescent="0.25">
      <c r="A29" s="45" t="s">
        <v>160</v>
      </c>
      <c r="B29" s="46">
        <v>1485856265</v>
      </c>
      <c r="C29" s="46">
        <v>1179252007.97</v>
      </c>
      <c r="D29" s="46">
        <v>2665108272.9699998</v>
      </c>
      <c r="E29" s="46">
        <v>2665022510.27</v>
      </c>
      <c r="F29" s="46">
        <v>2634626518.77</v>
      </c>
      <c r="G29" s="46">
        <v>85762.7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x14ac:dyDescent="0.25">
      <c r="A30" s="43" t="s">
        <v>161</v>
      </c>
      <c r="B30" s="44">
        <v>293723255</v>
      </c>
      <c r="C30" s="44">
        <v>664075864.82000005</v>
      </c>
      <c r="D30" s="44">
        <v>957799119.82000005</v>
      </c>
      <c r="E30" s="44">
        <v>957738996.74000001</v>
      </c>
      <c r="F30" s="44">
        <v>955027995.91999996</v>
      </c>
      <c r="G30" s="44">
        <v>60123.08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x14ac:dyDescent="0.25">
      <c r="A31" s="43" t="s">
        <v>162</v>
      </c>
      <c r="B31" s="44">
        <v>354437064</v>
      </c>
      <c r="C31" s="44">
        <v>266883605.28</v>
      </c>
      <c r="D31" s="44">
        <v>621320669.27999997</v>
      </c>
      <c r="E31" s="44">
        <v>621308284.26999998</v>
      </c>
      <c r="F31" s="44">
        <v>612974798.5</v>
      </c>
      <c r="G31" s="44">
        <v>12385.01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x14ac:dyDescent="0.25">
      <c r="A32" s="43" t="s">
        <v>163</v>
      </c>
      <c r="B32" s="44">
        <v>0</v>
      </c>
      <c r="C32" s="44">
        <v>0</v>
      </c>
      <c r="D32" s="44">
        <v>0</v>
      </c>
      <c r="E32" s="44">
        <v>0</v>
      </c>
      <c r="F32" s="44">
        <v>0</v>
      </c>
      <c r="G32" s="44">
        <v>0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25">
      <c r="A33" s="43" t="s">
        <v>164</v>
      </c>
      <c r="B33" s="44">
        <v>0</v>
      </c>
      <c r="C33" s="44">
        <v>0</v>
      </c>
      <c r="D33" s="44">
        <v>0</v>
      </c>
      <c r="E33" s="44">
        <v>0</v>
      </c>
      <c r="F33" s="44">
        <v>0</v>
      </c>
      <c r="G33" s="44">
        <v>0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25">
      <c r="A34" s="43" t="s">
        <v>165</v>
      </c>
      <c r="B34" s="44">
        <v>241339073</v>
      </c>
      <c r="C34" s="44">
        <v>149103124.66999999</v>
      </c>
      <c r="D34" s="44">
        <v>390442197.67000002</v>
      </c>
      <c r="E34" s="44">
        <v>390440273.99000001</v>
      </c>
      <c r="F34" s="44">
        <v>382688068.92000002</v>
      </c>
      <c r="G34" s="44">
        <v>1923.68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x14ac:dyDescent="0.25">
      <c r="A35" s="43" t="s">
        <v>166</v>
      </c>
      <c r="B35" s="44">
        <v>0</v>
      </c>
      <c r="C35" s="44">
        <v>0</v>
      </c>
      <c r="D35" s="44">
        <v>0</v>
      </c>
      <c r="E35" s="44">
        <v>0</v>
      </c>
      <c r="F35" s="44">
        <v>0</v>
      </c>
      <c r="G35" s="44">
        <v>0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x14ac:dyDescent="0.25">
      <c r="A36" s="43" t="s">
        <v>167</v>
      </c>
      <c r="B36" s="44">
        <v>472800052</v>
      </c>
      <c r="C36" s="44">
        <v>123722198.06999999</v>
      </c>
      <c r="D36" s="44">
        <v>596522250.07000005</v>
      </c>
      <c r="E36" s="44">
        <v>596512068.44000006</v>
      </c>
      <c r="F36" s="44">
        <v>593604423.65999997</v>
      </c>
      <c r="G36" s="44">
        <v>10181.629999999999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x14ac:dyDescent="0.25">
      <c r="A37" s="43" t="s">
        <v>168</v>
      </c>
      <c r="B37" s="44">
        <v>123556821</v>
      </c>
      <c r="C37" s="44">
        <v>-24532784.870000001</v>
      </c>
      <c r="D37" s="44">
        <v>99024036.129999995</v>
      </c>
      <c r="E37" s="44">
        <v>99022886.829999998</v>
      </c>
      <c r="F37" s="44">
        <v>90331231.769999996</v>
      </c>
      <c r="G37" s="44">
        <v>1149.3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x14ac:dyDescent="0.25">
      <c r="A38" s="43" t="s">
        <v>169</v>
      </c>
      <c r="B38" s="44">
        <v>0</v>
      </c>
      <c r="C38" s="44">
        <v>0</v>
      </c>
      <c r="D38" s="44">
        <v>0</v>
      </c>
      <c r="E38" s="44">
        <v>0</v>
      </c>
      <c r="F38" s="44">
        <v>0</v>
      </c>
      <c r="G38" s="44">
        <v>0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x14ac:dyDescent="0.25">
      <c r="A39" s="45" t="s">
        <v>170</v>
      </c>
      <c r="B39" s="46">
        <v>3350038270</v>
      </c>
      <c r="C39" s="46">
        <v>414990629.89999998</v>
      </c>
      <c r="D39" s="46">
        <v>3765028899.9000001</v>
      </c>
      <c r="E39" s="46">
        <v>3764869834.1999998</v>
      </c>
      <c r="F39" s="46">
        <v>3764869834.1999998</v>
      </c>
      <c r="G39" s="46">
        <v>159065.70000000001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30" x14ac:dyDescent="0.25">
      <c r="A40" s="43" t="s">
        <v>171</v>
      </c>
      <c r="B40" s="44">
        <v>56835205</v>
      </c>
      <c r="C40" s="44">
        <v>237933785.96000001</v>
      </c>
      <c r="D40" s="44">
        <v>294768990.95999998</v>
      </c>
      <c r="E40" s="44">
        <v>294609925.25999999</v>
      </c>
      <c r="F40" s="44">
        <v>294609925.25999999</v>
      </c>
      <c r="G40" s="44">
        <v>159065.70000000001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30" x14ac:dyDescent="0.25">
      <c r="A41" s="43" t="s">
        <v>666</v>
      </c>
      <c r="B41" s="44">
        <v>3293203065</v>
      </c>
      <c r="C41" s="44">
        <v>177056843.94</v>
      </c>
      <c r="D41" s="44">
        <v>3470259908.9400001</v>
      </c>
      <c r="E41" s="44">
        <v>3470259908.9400001</v>
      </c>
      <c r="F41" s="44">
        <v>3470259908.9400001</v>
      </c>
      <c r="G41" s="44">
        <v>0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x14ac:dyDescent="0.25">
      <c r="A42" s="43" t="s">
        <v>172</v>
      </c>
      <c r="B42" s="44">
        <v>0</v>
      </c>
      <c r="C42" s="44">
        <v>0</v>
      </c>
      <c r="D42" s="44">
        <v>0</v>
      </c>
      <c r="E42" s="44">
        <v>0</v>
      </c>
      <c r="F42" s="44">
        <v>0</v>
      </c>
      <c r="G42" s="44">
        <v>0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x14ac:dyDescent="0.25">
      <c r="A43" s="43" t="s">
        <v>173</v>
      </c>
      <c r="B43" s="44">
        <v>0</v>
      </c>
      <c r="C43" s="44">
        <v>0</v>
      </c>
      <c r="D43" s="44">
        <v>0</v>
      </c>
      <c r="E43" s="44">
        <v>0</v>
      </c>
      <c r="F43" s="44">
        <v>0</v>
      </c>
      <c r="G43" s="44">
        <v>0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x14ac:dyDescent="0.25">
      <c r="A44" s="43"/>
      <c r="B44" s="44"/>
      <c r="C44" s="44"/>
      <c r="D44" s="44"/>
      <c r="E44" s="44"/>
      <c r="F44" s="44"/>
      <c r="G44" s="11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x14ac:dyDescent="0.25">
      <c r="A45" s="33"/>
      <c r="B45" s="33"/>
      <c r="C45" s="33"/>
      <c r="D45" s="33"/>
      <c r="E45" s="33"/>
      <c r="F45" s="33"/>
      <c r="G45" s="33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x14ac:dyDescent="0.25">
      <c r="A46" s="33"/>
      <c r="B46" s="33"/>
      <c r="C46" s="33"/>
      <c r="D46" s="33"/>
      <c r="E46" s="33"/>
      <c r="F46" s="33"/>
      <c r="G46" s="33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x14ac:dyDescent="0.25">
      <c r="A47" s="35"/>
      <c r="B47" s="35"/>
      <c r="C47" s="35"/>
      <c r="D47" s="35"/>
      <c r="E47" s="35"/>
      <c r="F47" s="35"/>
      <c r="G47" s="35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x14ac:dyDescent="0.25">
      <c r="A48" s="41" t="s">
        <v>174</v>
      </c>
      <c r="B48" s="42">
        <v>20609616824</v>
      </c>
      <c r="C48" s="42">
        <v>-300467698.86000001</v>
      </c>
      <c r="D48" s="42">
        <v>20309149125.139999</v>
      </c>
      <c r="E48" s="42">
        <v>20250642635.380001</v>
      </c>
      <c r="F48" s="42">
        <v>20234069405.380001</v>
      </c>
      <c r="G48" s="42">
        <v>58506489.759999998</v>
      </c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x14ac:dyDescent="0.25">
      <c r="A49" s="43"/>
      <c r="B49" s="44"/>
      <c r="C49" s="44"/>
      <c r="D49" s="44"/>
      <c r="E49" s="44"/>
      <c r="F49" s="44"/>
      <c r="G49" s="44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x14ac:dyDescent="0.25">
      <c r="A50" s="45" t="s">
        <v>143</v>
      </c>
      <c r="B50" s="46">
        <v>382377125</v>
      </c>
      <c r="C50" s="46">
        <v>830364276.70000005</v>
      </c>
      <c r="D50" s="46">
        <v>1212741401.7</v>
      </c>
      <c r="E50" s="46">
        <v>1190051385.72</v>
      </c>
      <c r="F50" s="46">
        <v>1190004900.8599999</v>
      </c>
      <c r="G50" s="46">
        <v>22690015.98</v>
      </c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x14ac:dyDescent="0.25">
      <c r="A51" s="43" t="s">
        <v>144</v>
      </c>
      <c r="B51" s="44">
        <v>0</v>
      </c>
      <c r="C51" s="44">
        <v>0</v>
      </c>
      <c r="D51" s="44">
        <v>0</v>
      </c>
      <c r="E51" s="44">
        <v>0</v>
      </c>
      <c r="F51" s="44">
        <v>0</v>
      </c>
      <c r="G51" s="44">
        <v>0</v>
      </c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x14ac:dyDescent="0.25">
      <c r="A52" s="43" t="s">
        <v>145</v>
      </c>
      <c r="B52" s="44">
        <v>13610063</v>
      </c>
      <c r="C52" s="44">
        <v>112395997.69</v>
      </c>
      <c r="D52" s="44">
        <v>126006060.69</v>
      </c>
      <c r="E52" s="44">
        <v>126006060.69</v>
      </c>
      <c r="F52" s="44">
        <v>126005733.84</v>
      </c>
      <c r="G52" s="44">
        <v>0</v>
      </c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x14ac:dyDescent="0.25">
      <c r="A53" s="43" t="s">
        <v>146</v>
      </c>
      <c r="B53" s="44">
        <v>27533369</v>
      </c>
      <c r="C53" s="44">
        <v>46747546.829999998</v>
      </c>
      <c r="D53" s="44">
        <v>74280915.829999998</v>
      </c>
      <c r="E53" s="44">
        <v>74280915.829999998</v>
      </c>
      <c r="F53" s="44">
        <v>74280915.829999998</v>
      </c>
      <c r="G53" s="44">
        <v>0</v>
      </c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x14ac:dyDescent="0.25">
      <c r="A54" s="43" t="s">
        <v>147</v>
      </c>
      <c r="B54" s="44">
        <v>0</v>
      </c>
      <c r="C54" s="44">
        <v>0</v>
      </c>
      <c r="D54" s="44">
        <v>0</v>
      </c>
      <c r="E54" s="44">
        <v>0</v>
      </c>
      <c r="F54" s="44">
        <v>0</v>
      </c>
      <c r="G54" s="44">
        <v>0</v>
      </c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x14ac:dyDescent="0.25">
      <c r="A55" s="43" t="s">
        <v>148</v>
      </c>
      <c r="B55" s="44">
        <v>0</v>
      </c>
      <c r="C55" s="44">
        <v>269624960.61000001</v>
      </c>
      <c r="D55" s="44">
        <v>269624960.61000001</v>
      </c>
      <c r="E55" s="44">
        <v>246934944.66999999</v>
      </c>
      <c r="F55" s="44">
        <v>246890186.66999999</v>
      </c>
      <c r="G55" s="44">
        <v>22690015.940000001</v>
      </c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x14ac:dyDescent="0.25">
      <c r="A56" s="43" t="s">
        <v>149</v>
      </c>
      <c r="B56" s="44">
        <v>0</v>
      </c>
      <c r="C56" s="44">
        <v>0</v>
      </c>
      <c r="D56" s="44">
        <v>0</v>
      </c>
      <c r="E56" s="44">
        <v>0</v>
      </c>
      <c r="F56" s="44">
        <v>0</v>
      </c>
      <c r="G56" s="44">
        <v>0</v>
      </c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x14ac:dyDescent="0.25">
      <c r="A57" s="43" t="s">
        <v>150</v>
      </c>
      <c r="B57" s="44">
        <v>335835958</v>
      </c>
      <c r="C57" s="44">
        <v>371539849.24000001</v>
      </c>
      <c r="D57" s="44">
        <v>707375807.24000001</v>
      </c>
      <c r="E57" s="44">
        <v>707375807.20000005</v>
      </c>
      <c r="F57" s="44">
        <v>707375807.19000006</v>
      </c>
      <c r="G57" s="44">
        <v>0.04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x14ac:dyDescent="0.25">
      <c r="A58" s="43" t="s">
        <v>151</v>
      </c>
      <c r="B58" s="44">
        <v>5397735</v>
      </c>
      <c r="C58" s="44">
        <v>30055922.329999998</v>
      </c>
      <c r="D58" s="44">
        <v>35453657.329999998</v>
      </c>
      <c r="E58" s="44">
        <v>35453657.329999998</v>
      </c>
      <c r="F58" s="44">
        <v>35452257.329999998</v>
      </c>
      <c r="G58" s="44">
        <v>0</v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x14ac:dyDescent="0.25">
      <c r="A59" s="45" t="s">
        <v>152</v>
      </c>
      <c r="B59" s="46">
        <v>15763740806</v>
      </c>
      <c r="C59" s="46">
        <v>-553459943.12</v>
      </c>
      <c r="D59" s="46">
        <v>15210280862.879999</v>
      </c>
      <c r="E59" s="46">
        <v>15190017964.26</v>
      </c>
      <c r="F59" s="46">
        <v>15185492206.709999</v>
      </c>
      <c r="G59" s="46">
        <v>20262898.620000001</v>
      </c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x14ac:dyDescent="0.25">
      <c r="A60" s="43" t="s">
        <v>153</v>
      </c>
      <c r="B60" s="44">
        <v>64348225</v>
      </c>
      <c r="C60" s="44">
        <v>-55382426.560000002</v>
      </c>
      <c r="D60" s="44">
        <v>8965798.4399999995</v>
      </c>
      <c r="E60" s="44">
        <v>8965798.4399999995</v>
      </c>
      <c r="F60" s="44">
        <v>8965798.4399999995</v>
      </c>
      <c r="G60" s="44">
        <v>0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x14ac:dyDescent="0.25">
      <c r="A61" s="43" t="s">
        <v>154</v>
      </c>
      <c r="B61" s="44">
        <v>367069497</v>
      </c>
      <c r="C61" s="44">
        <v>-4933117.6500000004</v>
      </c>
      <c r="D61" s="44">
        <v>362136379.35000002</v>
      </c>
      <c r="E61" s="44">
        <v>362136379.35000002</v>
      </c>
      <c r="F61" s="44">
        <v>362136379.35000002</v>
      </c>
      <c r="G61" s="44">
        <v>0</v>
      </c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x14ac:dyDescent="0.25">
      <c r="A62" s="43" t="s">
        <v>155</v>
      </c>
      <c r="B62" s="44">
        <v>3333984346</v>
      </c>
      <c r="C62" s="44">
        <v>-408794857.39999998</v>
      </c>
      <c r="D62" s="44">
        <v>2925189488.5999999</v>
      </c>
      <c r="E62" s="44">
        <v>2925189488.5999999</v>
      </c>
      <c r="F62" s="44">
        <v>2925189488.5999999</v>
      </c>
      <c r="G62" s="44">
        <v>0</v>
      </c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x14ac:dyDescent="0.25">
      <c r="A63" s="43" t="s">
        <v>156</v>
      </c>
      <c r="B63" s="44">
        <v>74572200</v>
      </c>
      <c r="C63" s="44">
        <v>167701323.53</v>
      </c>
      <c r="D63" s="44">
        <v>242273523.53</v>
      </c>
      <c r="E63" s="44">
        <v>233337571.16999999</v>
      </c>
      <c r="F63" s="44">
        <v>233315735.16999999</v>
      </c>
      <c r="G63" s="44">
        <v>8935952.3599999994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x14ac:dyDescent="0.25">
      <c r="A64" s="43" t="s">
        <v>157</v>
      </c>
      <c r="B64" s="44">
        <v>11322651104</v>
      </c>
      <c r="C64" s="44">
        <v>-513567630.37</v>
      </c>
      <c r="D64" s="44">
        <v>10809083473.629999</v>
      </c>
      <c r="E64" s="44">
        <v>10797756977.950001</v>
      </c>
      <c r="F64" s="44">
        <v>10793253056.4</v>
      </c>
      <c r="G64" s="44">
        <v>11326495.68</v>
      </c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x14ac:dyDescent="0.25">
      <c r="A65" s="43" t="s">
        <v>158</v>
      </c>
      <c r="B65" s="44">
        <v>596815430</v>
      </c>
      <c r="C65" s="44">
        <v>262001146.16999999</v>
      </c>
      <c r="D65" s="44">
        <v>858816576.16999996</v>
      </c>
      <c r="E65" s="44">
        <v>858816573.16999996</v>
      </c>
      <c r="F65" s="44">
        <v>858816573.16999996</v>
      </c>
      <c r="G65" s="44">
        <v>3</v>
      </c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x14ac:dyDescent="0.25">
      <c r="A66" s="43" t="s">
        <v>159</v>
      </c>
      <c r="B66" s="44">
        <v>4300004</v>
      </c>
      <c r="C66" s="44">
        <v>-484380.84</v>
      </c>
      <c r="D66" s="44">
        <v>3815623.16</v>
      </c>
      <c r="E66" s="44">
        <v>3815175.58</v>
      </c>
      <c r="F66" s="44">
        <v>3815175.58</v>
      </c>
      <c r="G66" s="44">
        <v>447.58</v>
      </c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x14ac:dyDescent="0.25">
      <c r="A67" s="45" t="s">
        <v>160</v>
      </c>
      <c r="B67" s="46">
        <v>1159729042</v>
      </c>
      <c r="C67" s="46">
        <v>-690502588.65999997</v>
      </c>
      <c r="D67" s="46">
        <v>469226453.33999997</v>
      </c>
      <c r="E67" s="46">
        <v>455104467.36000001</v>
      </c>
      <c r="F67" s="46">
        <v>454222620.82999998</v>
      </c>
      <c r="G67" s="46">
        <v>14121985.98</v>
      </c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x14ac:dyDescent="0.25">
      <c r="A68" s="43" t="s">
        <v>161</v>
      </c>
      <c r="B68" s="44">
        <v>340226614</v>
      </c>
      <c r="C68" s="44">
        <v>-259644822.50999999</v>
      </c>
      <c r="D68" s="44">
        <v>80581791.489999995</v>
      </c>
      <c r="E68" s="44">
        <v>68485961.489999995</v>
      </c>
      <c r="F68" s="44">
        <v>68485961.480000004</v>
      </c>
      <c r="G68" s="44">
        <v>12095830</v>
      </c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x14ac:dyDescent="0.25">
      <c r="A69" s="43" t="s">
        <v>162</v>
      </c>
      <c r="B69" s="44">
        <v>289448804</v>
      </c>
      <c r="C69" s="44">
        <v>-187111245.84</v>
      </c>
      <c r="D69" s="44">
        <v>102337558.16</v>
      </c>
      <c r="E69" s="44">
        <v>102337558.16</v>
      </c>
      <c r="F69" s="44">
        <v>102337558.16</v>
      </c>
      <c r="G69" s="44">
        <v>0</v>
      </c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x14ac:dyDescent="0.25">
      <c r="A70" s="43" t="s">
        <v>163</v>
      </c>
      <c r="B70" s="44">
        <v>0</v>
      </c>
      <c r="C70" s="44">
        <v>0</v>
      </c>
      <c r="D70" s="44">
        <v>0</v>
      </c>
      <c r="E70" s="44">
        <v>0</v>
      </c>
      <c r="F70" s="44">
        <v>0</v>
      </c>
      <c r="G70" s="44">
        <v>0</v>
      </c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x14ac:dyDescent="0.25">
      <c r="A71" s="43" t="s">
        <v>164</v>
      </c>
      <c r="B71" s="44">
        <v>0</v>
      </c>
      <c r="C71" s="44">
        <v>0</v>
      </c>
      <c r="D71" s="44">
        <v>0</v>
      </c>
      <c r="E71" s="44">
        <v>0</v>
      </c>
      <c r="F71" s="44">
        <v>0</v>
      </c>
      <c r="G71" s="44">
        <v>0</v>
      </c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x14ac:dyDescent="0.25">
      <c r="A72" s="43" t="s">
        <v>165</v>
      </c>
      <c r="B72" s="44">
        <v>323000000</v>
      </c>
      <c r="C72" s="44">
        <v>-61714379.259999998</v>
      </c>
      <c r="D72" s="44">
        <v>261285620.74000001</v>
      </c>
      <c r="E72" s="44">
        <v>261285620.74000001</v>
      </c>
      <c r="F72" s="44">
        <v>261285620.74000001</v>
      </c>
      <c r="G72" s="44">
        <v>0</v>
      </c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x14ac:dyDescent="0.25">
      <c r="A73" s="43" t="s">
        <v>166</v>
      </c>
      <c r="B73" s="44">
        <v>0</v>
      </c>
      <c r="C73" s="44">
        <v>0</v>
      </c>
      <c r="D73" s="44">
        <v>0</v>
      </c>
      <c r="E73" s="44">
        <v>0</v>
      </c>
      <c r="F73" s="44">
        <v>0</v>
      </c>
      <c r="G73" s="44">
        <v>0</v>
      </c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x14ac:dyDescent="0.25">
      <c r="A74" s="43" t="s">
        <v>167</v>
      </c>
      <c r="B74" s="44">
        <v>135263801</v>
      </c>
      <c r="C74" s="44">
        <v>-117175577.89</v>
      </c>
      <c r="D74" s="44">
        <v>18088223.109999999</v>
      </c>
      <c r="E74" s="44">
        <v>18088223.109999999</v>
      </c>
      <c r="F74" s="44">
        <v>18088223.109999999</v>
      </c>
      <c r="G74" s="44">
        <v>0</v>
      </c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x14ac:dyDescent="0.25">
      <c r="A75" s="43" t="s">
        <v>168</v>
      </c>
      <c r="B75" s="44">
        <v>71789823</v>
      </c>
      <c r="C75" s="44">
        <v>-64856563.159999996</v>
      </c>
      <c r="D75" s="44">
        <v>6933259.8399999999</v>
      </c>
      <c r="E75" s="44">
        <v>4907103.8600000003</v>
      </c>
      <c r="F75" s="44">
        <v>4025257.34</v>
      </c>
      <c r="G75" s="44">
        <v>2026155.98</v>
      </c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x14ac:dyDescent="0.25">
      <c r="A76" s="43" t="s">
        <v>169</v>
      </c>
      <c r="B76" s="44">
        <v>0</v>
      </c>
      <c r="C76" s="44">
        <v>0</v>
      </c>
      <c r="D76" s="44">
        <v>0</v>
      </c>
      <c r="E76" s="44">
        <v>0</v>
      </c>
      <c r="F76" s="44">
        <v>0</v>
      </c>
      <c r="G76" s="44">
        <v>0</v>
      </c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x14ac:dyDescent="0.25">
      <c r="A77" s="45" t="s">
        <v>170</v>
      </c>
      <c r="B77" s="46">
        <v>3303769851</v>
      </c>
      <c r="C77" s="46">
        <v>113130556.22</v>
      </c>
      <c r="D77" s="46">
        <v>3416900407.2199998</v>
      </c>
      <c r="E77" s="46">
        <v>3415468818.04</v>
      </c>
      <c r="F77" s="46">
        <v>3404349676.98</v>
      </c>
      <c r="G77" s="46">
        <v>1431589.18</v>
      </c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30" x14ac:dyDescent="0.25">
      <c r="A78" s="43" t="s">
        <v>171</v>
      </c>
      <c r="B78" s="44">
        <v>390398774</v>
      </c>
      <c r="C78" s="44">
        <v>20536871.739999998</v>
      </c>
      <c r="D78" s="44">
        <v>410935645.74000001</v>
      </c>
      <c r="E78" s="44">
        <v>410935645.74000001</v>
      </c>
      <c r="F78" s="44">
        <v>399880188.68000001</v>
      </c>
      <c r="G78" s="44">
        <v>0</v>
      </c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30" x14ac:dyDescent="0.25">
      <c r="A79" s="43" t="s">
        <v>666</v>
      </c>
      <c r="B79" s="44">
        <v>2913371077</v>
      </c>
      <c r="C79" s="44">
        <v>92593684.480000004</v>
      </c>
      <c r="D79" s="44">
        <v>3005964761.48</v>
      </c>
      <c r="E79" s="44">
        <v>3004533172.3000002</v>
      </c>
      <c r="F79" s="44">
        <v>3004469488.3000002</v>
      </c>
      <c r="G79" s="44">
        <v>1431589.18</v>
      </c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x14ac:dyDescent="0.25">
      <c r="A80" s="43" t="s">
        <v>172</v>
      </c>
      <c r="B80" s="44">
        <v>0</v>
      </c>
      <c r="C80" s="44">
        <v>0</v>
      </c>
      <c r="D80" s="44">
        <v>0</v>
      </c>
      <c r="E80" s="44">
        <v>0</v>
      </c>
      <c r="F80" s="44">
        <v>0</v>
      </c>
      <c r="G80" s="44">
        <v>0</v>
      </c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x14ac:dyDescent="0.25">
      <c r="A81" s="43" t="s">
        <v>173</v>
      </c>
      <c r="B81" s="44">
        <v>0</v>
      </c>
      <c r="C81" s="44">
        <v>0</v>
      </c>
      <c r="D81" s="44">
        <v>0</v>
      </c>
      <c r="E81" s="44">
        <v>0</v>
      </c>
      <c r="F81" s="44">
        <v>0</v>
      </c>
      <c r="G81" s="44">
        <v>0</v>
      </c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x14ac:dyDescent="0.25">
      <c r="A82" s="48" t="s">
        <v>175</v>
      </c>
      <c r="B82" s="49">
        <v>40813192875</v>
      </c>
      <c r="C82" s="49">
        <v>-914568682.91999996</v>
      </c>
      <c r="D82" s="49">
        <v>39898624192.080002</v>
      </c>
      <c r="E82" s="49">
        <v>39800045498.57</v>
      </c>
      <c r="F82" s="49">
        <v>39030084525.959999</v>
      </c>
      <c r="G82" s="49">
        <v>98578693.510000005</v>
      </c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</sheetData>
  <mergeCells count="11">
    <mergeCell ref="F7:F8"/>
    <mergeCell ref="A1:G1"/>
    <mergeCell ref="A2:G2"/>
    <mergeCell ref="A3:G3"/>
    <mergeCell ref="A4:G4"/>
    <mergeCell ref="A5:G5"/>
    <mergeCell ref="B7:B8"/>
    <mergeCell ref="B6:F6"/>
    <mergeCell ref="G6:G8"/>
    <mergeCell ref="D7:D8"/>
    <mergeCell ref="E7:E8"/>
  </mergeCells>
  <printOptions horizontalCentered="1" verticalCentered="1"/>
  <pageMargins left="0.78740157480314965" right="0.78740157480314965" top="1.3779527559055118" bottom="1.1811023622047245" header="0.39370078740157483" footer="0.39370078740157483"/>
  <pageSetup scale="61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showGridLines="0" workbookViewId="0">
      <selection activeCell="E31" sqref="E31"/>
    </sheetView>
  </sheetViews>
  <sheetFormatPr baseColWidth="10" defaultRowHeight="15" x14ac:dyDescent="0.25"/>
  <cols>
    <col min="1" max="1" width="47" style="151" customWidth="1"/>
    <col min="2" max="7" width="20.7109375" style="151" customWidth="1"/>
    <col min="8" max="8" width="13.7109375" style="151" bestFit="1" customWidth="1"/>
    <col min="9" max="16384" width="11.42578125" style="151"/>
  </cols>
  <sheetData>
    <row r="1" spans="1:8" x14ac:dyDescent="0.25">
      <c r="A1" s="178" t="s">
        <v>0</v>
      </c>
      <c r="B1" s="177"/>
      <c r="C1" s="177"/>
      <c r="D1" s="177"/>
      <c r="E1" s="177"/>
      <c r="F1" s="177"/>
      <c r="G1" s="176"/>
    </row>
    <row r="2" spans="1:8" x14ac:dyDescent="0.25">
      <c r="A2" s="181" t="s">
        <v>115</v>
      </c>
      <c r="B2" s="180"/>
      <c r="C2" s="180"/>
      <c r="D2" s="180"/>
      <c r="E2" s="180"/>
      <c r="F2" s="180"/>
      <c r="G2" s="179"/>
    </row>
    <row r="3" spans="1:8" x14ac:dyDescent="0.25">
      <c r="A3" s="181" t="s">
        <v>116</v>
      </c>
      <c r="B3" s="180"/>
      <c r="C3" s="180"/>
      <c r="D3" s="180"/>
      <c r="E3" s="180"/>
      <c r="F3" s="180"/>
      <c r="G3" s="179"/>
    </row>
    <row r="4" spans="1:8" x14ac:dyDescent="0.25">
      <c r="A4" s="181" t="s">
        <v>680</v>
      </c>
      <c r="B4" s="180"/>
      <c r="C4" s="180"/>
      <c r="D4" s="180"/>
      <c r="E4" s="180"/>
      <c r="F4" s="180"/>
      <c r="G4" s="179"/>
    </row>
    <row r="5" spans="1:8" ht="15.75" thickBot="1" x14ac:dyDescent="0.3">
      <c r="A5" s="181" t="s">
        <v>61</v>
      </c>
      <c r="B5" s="180"/>
      <c r="C5" s="180"/>
      <c r="D5" s="180"/>
      <c r="E5" s="180"/>
      <c r="F5" s="180"/>
      <c r="G5" s="179"/>
    </row>
    <row r="6" spans="1:8" ht="15.75" thickBot="1" x14ac:dyDescent="0.3">
      <c r="A6" s="174"/>
      <c r="B6" s="178" t="s">
        <v>140</v>
      </c>
      <c r="C6" s="177"/>
      <c r="D6" s="177"/>
      <c r="E6" s="177"/>
      <c r="F6" s="176"/>
      <c r="G6" s="173" t="s">
        <v>126</v>
      </c>
    </row>
    <row r="7" spans="1:8" x14ac:dyDescent="0.25">
      <c r="A7" s="175" t="s">
        <v>118</v>
      </c>
      <c r="B7" s="173" t="s">
        <v>120</v>
      </c>
      <c r="C7" s="174" t="s">
        <v>121</v>
      </c>
      <c r="D7" s="173" t="s">
        <v>123</v>
      </c>
      <c r="E7" s="173" t="s">
        <v>124</v>
      </c>
      <c r="F7" s="173" t="s">
        <v>125</v>
      </c>
      <c r="G7" s="172"/>
    </row>
    <row r="8" spans="1:8" ht="15.75" thickBot="1" x14ac:dyDescent="0.3">
      <c r="A8" s="171" t="s">
        <v>119</v>
      </c>
      <c r="B8" s="170"/>
      <c r="C8" s="171" t="s">
        <v>122</v>
      </c>
      <c r="D8" s="170"/>
      <c r="E8" s="170"/>
      <c r="F8" s="170"/>
      <c r="G8" s="170"/>
    </row>
    <row r="9" spans="1:8" x14ac:dyDescent="0.25">
      <c r="A9" s="169"/>
      <c r="B9" s="158"/>
      <c r="C9" s="158"/>
      <c r="D9" s="158"/>
      <c r="E9" s="158"/>
      <c r="F9" s="158"/>
      <c r="G9" s="169"/>
    </row>
    <row r="10" spans="1:8" x14ac:dyDescent="0.25">
      <c r="A10" s="157" t="s">
        <v>127</v>
      </c>
      <c r="B10" s="156">
        <f>+B12+B13+B17</f>
        <v>5020367528</v>
      </c>
      <c r="C10" s="156">
        <f>+C12+C13+C17</f>
        <v>-574808261.41999996</v>
      </c>
      <c r="D10" s="156">
        <f>+D12+D13+D17</f>
        <v>4445559266.5799999</v>
      </c>
      <c r="E10" s="156">
        <f>+E12+E13+E17</f>
        <v>4443186340.1300001</v>
      </c>
      <c r="F10" s="156">
        <f>+F12+F13+F17</f>
        <v>4427357665.1500006</v>
      </c>
      <c r="G10" s="161">
        <f>+E10-D10</f>
        <v>-2372926.4499998093</v>
      </c>
    </row>
    <row r="11" spans="1:8" x14ac:dyDescent="0.25">
      <c r="A11" s="159"/>
      <c r="B11" s="168"/>
      <c r="C11" s="168"/>
      <c r="D11" s="168"/>
      <c r="E11" s="168"/>
      <c r="F11" s="168"/>
      <c r="G11" s="158"/>
    </row>
    <row r="12" spans="1:8" s="160" customFormat="1" ht="15" customHeight="1" x14ac:dyDescent="0.25">
      <c r="A12" s="162" t="s">
        <v>128</v>
      </c>
      <c r="B12" s="161">
        <v>2765743245</v>
      </c>
      <c r="C12" s="161">
        <v>-658450542.41999996</v>
      </c>
      <c r="D12" s="161">
        <v>2107292702.5799999</v>
      </c>
      <c r="E12" s="161">
        <v>2105527110.1300001</v>
      </c>
      <c r="F12" s="161">
        <v>2090794029.1500006</v>
      </c>
      <c r="G12" s="161">
        <f>+E12-D12</f>
        <v>-1765592.4499998093</v>
      </c>
    </row>
    <row r="13" spans="1:8" s="160" customFormat="1" x14ac:dyDescent="0.25">
      <c r="A13" s="162" t="s">
        <v>129</v>
      </c>
      <c r="B13" s="161">
        <v>932883132</v>
      </c>
      <c r="C13" s="161">
        <v>443431749</v>
      </c>
      <c r="D13" s="161">
        <v>1376314881</v>
      </c>
      <c r="E13" s="161">
        <v>1375707547</v>
      </c>
      <c r="F13" s="161">
        <v>1375766731</v>
      </c>
      <c r="G13" s="161">
        <f>+E13-D13</f>
        <v>-607334</v>
      </c>
      <c r="H13" s="167"/>
    </row>
    <row r="14" spans="1:8" s="160" customFormat="1" x14ac:dyDescent="0.25">
      <c r="A14" s="162" t="s">
        <v>130</v>
      </c>
      <c r="B14" s="166">
        <v>847224037</v>
      </c>
      <c r="C14" s="166">
        <v>-154968447.72999999</v>
      </c>
      <c r="D14" s="166">
        <v>692255589.26999998</v>
      </c>
      <c r="E14" s="166">
        <v>692255589.26999998</v>
      </c>
      <c r="F14" s="166">
        <v>687240041.87</v>
      </c>
      <c r="G14" s="163">
        <f>+E14-D14</f>
        <v>0</v>
      </c>
    </row>
    <row r="15" spans="1:8" x14ac:dyDescent="0.25">
      <c r="A15" s="159" t="s">
        <v>131</v>
      </c>
      <c r="B15" s="164">
        <v>158685062.13</v>
      </c>
      <c r="C15" s="164">
        <v>-29025590.260000002</v>
      </c>
      <c r="D15" s="164">
        <v>129659471.86999999</v>
      </c>
      <c r="E15" s="165">
        <v>129659471.87</v>
      </c>
      <c r="F15" s="164">
        <v>128720059.84</v>
      </c>
      <c r="G15" s="163">
        <f>+E15-D15</f>
        <v>0</v>
      </c>
    </row>
    <row r="16" spans="1:8" x14ac:dyDescent="0.25">
      <c r="A16" s="159" t="s">
        <v>132</v>
      </c>
      <c r="B16" s="164">
        <v>688538974.87</v>
      </c>
      <c r="C16" s="164">
        <v>125942857.47</v>
      </c>
      <c r="D16" s="164">
        <v>562596117.39999998</v>
      </c>
      <c r="E16" s="164">
        <v>562596117.39999998</v>
      </c>
      <c r="F16" s="164">
        <v>558519982.02999997</v>
      </c>
      <c r="G16" s="163">
        <f>+E16-D16</f>
        <v>0</v>
      </c>
    </row>
    <row r="17" spans="1:8" s="160" customFormat="1" x14ac:dyDescent="0.25">
      <c r="A17" s="162" t="s">
        <v>133</v>
      </c>
      <c r="B17" s="161">
        <v>1321741151</v>
      </c>
      <c r="C17" s="161">
        <v>-359789468</v>
      </c>
      <c r="D17" s="161">
        <v>961951683</v>
      </c>
      <c r="E17" s="161">
        <v>961951683</v>
      </c>
      <c r="F17" s="161">
        <v>960796905</v>
      </c>
      <c r="G17" s="163">
        <f>+E17-D17</f>
        <v>0</v>
      </c>
    </row>
    <row r="18" spans="1:8" s="160" customFormat="1" ht="45" x14ac:dyDescent="0.25">
      <c r="A18" s="162" t="s">
        <v>134</v>
      </c>
      <c r="B18" s="161">
        <v>0</v>
      </c>
      <c r="C18" s="161">
        <v>0</v>
      </c>
      <c r="D18" s="161">
        <v>0</v>
      </c>
      <c r="E18" s="161">
        <v>0</v>
      </c>
      <c r="F18" s="161">
        <v>0</v>
      </c>
      <c r="G18" s="163">
        <v>0</v>
      </c>
    </row>
    <row r="19" spans="1:8" x14ac:dyDescent="0.25">
      <c r="A19" s="159" t="s">
        <v>135</v>
      </c>
      <c r="B19" s="158">
        <v>0</v>
      </c>
      <c r="C19" s="158">
        <v>0</v>
      </c>
      <c r="D19" s="158">
        <v>0</v>
      </c>
      <c r="E19" s="158">
        <v>0</v>
      </c>
      <c r="F19" s="158">
        <v>0</v>
      </c>
      <c r="G19" s="158">
        <v>0</v>
      </c>
    </row>
    <row r="20" spans="1:8" x14ac:dyDescent="0.25">
      <c r="A20" s="159" t="s">
        <v>136</v>
      </c>
      <c r="B20" s="158">
        <v>0</v>
      </c>
      <c r="C20" s="158">
        <v>0</v>
      </c>
      <c r="D20" s="158">
        <v>0</v>
      </c>
      <c r="E20" s="158">
        <v>0</v>
      </c>
      <c r="F20" s="158">
        <v>0</v>
      </c>
      <c r="G20" s="158">
        <v>0</v>
      </c>
    </row>
    <row r="21" spans="1:8" x14ac:dyDescent="0.25">
      <c r="A21" s="159" t="s">
        <v>137</v>
      </c>
      <c r="B21" s="158">
        <v>0</v>
      </c>
      <c r="C21" s="158">
        <v>0</v>
      </c>
      <c r="D21" s="158">
        <v>0</v>
      </c>
      <c r="E21" s="158">
        <v>0</v>
      </c>
      <c r="F21" s="158">
        <v>0</v>
      </c>
      <c r="G21" s="158">
        <v>0</v>
      </c>
    </row>
    <row r="22" spans="1:8" x14ac:dyDescent="0.25">
      <c r="A22" s="157" t="s">
        <v>138</v>
      </c>
      <c r="B22" s="156">
        <f>+B23+B24+B25+B28</f>
        <v>9514663557</v>
      </c>
      <c r="C22" s="156">
        <f>+C23+C24+C25+C28</f>
        <v>545270917.96000004</v>
      </c>
      <c r="D22" s="156">
        <f>+D23+D24+D25+D28</f>
        <v>10059934474.960001</v>
      </c>
      <c r="E22" s="156">
        <f>+E23+E24+E25+E28</f>
        <v>10059933953.66</v>
      </c>
      <c r="F22" s="156">
        <f>+F23+F24+F25+F28</f>
        <v>10056324960.93</v>
      </c>
      <c r="G22" s="156">
        <f>+E22-D22</f>
        <v>-521.30000114440918</v>
      </c>
    </row>
    <row r="23" spans="1:8" s="160" customFormat="1" ht="15" customHeight="1" x14ac:dyDescent="0.25">
      <c r="A23" s="162" t="s">
        <v>128</v>
      </c>
      <c r="B23" s="161">
        <v>1452801543</v>
      </c>
      <c r="C23" s="161">
        <v>400576580.35000002</v>
      </c>
      <c r="D23" s="161">
        <v>1853378123.3500011</v>
      </c>
      <c r="E23" s="161">
        <v>1853377602.05</v>
      </c>
      <c r="F23" s="161">
        <v>1853377974.0500002</v>
      </c>
      <c r="G23" s="156">
        <f>+E23-D23</f>
        <v>-521.30000114440918</v>
      </c>
    </row>
    <row r="24" spans="1:8" s="160" customFormat="1" x14ac:dyDescent="0.25">
      <c r="A24" s="162" t="s">
        <v>129</v>
      </c>
      <c r="B24" s="161">
        <v>5942192065</v>
      </c>
      <c r="C24" s="161">
        <v>-106328534</v>
      </c>
      <c r="D24" s="161">
        <v>5835863531</v>
      </c>
      <c r="E24" s="161">
        <v>5835863531</v>
      </c>
      <c r="F24" s="161">
        <v>5835863159</v>
      </c>
      <c r="G24" s="163">
        <f>+E24-D24</f>
        <v>0</v>
      </c>
    </row>
    <row r="25" spans="1:8" s="160" customFormat="1" x14ac:dyDescent="0.25">
      <c r="A25" s="162" t="s">
        <v>130</v>
      </c>
      <c r="B25" s="161">
        <v>2119669949</v>
      </c>
      <c r="C25" s="161">
        <v>-29381318.390000001</v>
      </c>
      <c r="D25" s="161">
        <v>2090288630.6099999</v>
      </c>
      <c r="E25" s="161">
        <v>2090288630.6099999</v>
      </c>
      <c r="F25" s="161">
        <v>2086679637.8800001</v>
      </c>
      <c r="G25" s="163">
        <f>+E25-D25</f>
        <v>0</v>
      </c>
    </row>
    <row r="26" spans="1:8" x14ac:dyDescent="0.25">
      <c r="A26" s="159" t="s">
        <v>131</v>
      </c>
      <c r="B26" s="158">
        <v>328336875.10000002</v>
      </c>
      <c r="C26" s="158">
        <v>-4551166.22</v>
      </c>
      <c r="D26" s="158">
        <v>323785708.88</v>
      </c>
      <c r="E26" s="158">
        <v>323785708.88</v>
      </c>
      <c r="F26" s="158">
        <v>323226675.91000003</v>
      </c>
      <c r="G26" s="163">
        <f>+E26-D26</f>
        <v>0</v>
      </c>
      <c r="H26" s="153"/>
    </row>
    <row r="27" spans="1:8" x14ac:dyDescent="0.25">
      <c r="A27" s="159" t="s">
        <v>132</v>
      </c>
      <c r="B27" s="158">
        <v>1791333073.9000001</v>
      </c>
      <c r="C27" s="158">
        <v>-24830152.170000002</v>
      </c>
      <c r="D27" s="158">
        <v>1766502921.73</v>
      </c>
      <c r="E27" s="158">
        <v>1766502921.73</v>
      </c>
      <c r="F27" s="158">
        <v>1763452961.97</v>
      </c>
      <c r="G27" s="163">
        <f>+E27-D27</f>
        <v>0</v>
      </c>
    </row>
    <row r="28" spans="1:8" s="160" customFormat="1" x14ac:dyDescent="0.25">
      <c r="A28" s="162" t="s">
        <v>133</v>
      </c>
      <c r="B28" s="161">
        <v>0</v>
      </c>
      <c r="C28" s="161">
        <v>280404190</v>
      </c>
      <c r="D28" s="161">
        <v>280404190</v>
      </c>
      <c r="E28" s="161">
        <v>280404190</v>
      </c>
      <c r="F28" s="161">
        <v>280404190</v>
      </c>
      <c r="G28" s="163">
        <f>+E28-D28</f>
        <v>0</v>
      </c>
    </row>
    <row r="29" spans="1:8" s="160" customFormat="1" ht="45" x14ac:dyDescent="0.25">
      <c r="A29" s="162" t="s">
        <v>134</v>
      </c>
      <c r="B29" s="161">
        <v>0</v>
      </c>
      <c r="C29" s="161">
        <v>0</v>
      </c>
      <c r="D29" s="161">
        <v>0</v>
      </c>
      <c r="E29" s="161">
        <v>0</v>
      </c>
      <c r="F29" s="161">
        <v>0</v>
      </c>
      <c r="G29" s="158">
        <v>0</v>
      </c>
    </row>
    <row r="30" spans="1:8" x14ac:dyDescent="0.25">
      <c r="A30" s="159" t="s">
        <v>135</v>
      </c>
      <c r="B30" s="158">
        <v>0</v>
      </c>
      <c r="C30" s="158">
        <v>0</v>
      </c>
      <c r="D30" s="158">
        <v>0</v>
      </c>
      <c r="E30" s="158">
        <v>0</v>
      </c>
      <c r="F30" s="158">
        <v>0</v>
      </c>
      <c r="G30" s="158">
        <v>0</v>
      </c>
    </row>
    <row r="31" spans="1:8" x14ac:dyDescent="0.25">
      <c r="A31" s="159" t="s">
        <v>136</v>
      </c>
      <c r="B31" s="158">
        <v>0</v>
      </c>
      <c r="C31" s="158">
        <v>0</v>
      </c>
      <c r="D31" s="158">
        <v>0</v>
      </c>
      <c r="E31" s="158">
        <v>0</v>
      </c>
      <c r="F31" s="158">
        <v>0</v>
      </c>
      <c r="G31" s="158">
        <v>0</v>
      </c>
    </row>
    <row r="32" spans="1:8" x14ac:dyDescent="0.25">
      <c r="A32" s="159" t="s">
        <v>137</v>
      </c>
      <c r="B32" s="158">
        <v>0</v>
      </c>
      <c r="C32" s="158">
        <v>0</v>
      </c>
      <c r="D32" s="158">
        <v>0</v>
      </c>
      <c r="E32" s="158">
        <v>0</v>
      </c>
      <c r="F32" s="158">
        <v>0</v>
      </c>
      <c r="G32" s="158">
        <v>0</v>
      </c>
    </row>
    <row r="33" spans="1:7" ht="30" x14ac:dyDescent="0.25">
      <c r="A33" s="157" t="s">
        <v>139</v>
      </c>
      <c r="B33" s="156">
        <f>+B10+B22</f>
        <v>14535031085</v>
      </c>
      <c r="C33" s="156">
        <f>+C10+C22</f>
        <v>-29537343.459999919</v>
      </c>
      <c r="D33" s="156">
        <f>+D10+D22</f>
        <v>14505493741.540001</v>
      </c>
      <c r="E33" s="156">
        <f>+E10+E22</f>
        <v>14503120293.790001</v>
      </c>
      <c r="F33" s="156">
        <f>+F10+F22</f>
        <v>14483682626.080002</v>
      </c>
      <c r="G33" s="156">
        <f>+G10+G22</f>
        <v>-2373447.7500009537</v>
      </c>
    </row>
    <row r="34" spans="1:7" ht="15.75" thickBot="1" x14ac:dyDescent="0.3">
      <c r="A34" s="155"/>
      <c r="B34" s="154"/>
      <c r="C34" s="154"/>
      <c r="D34" s="154"/>
      <c r="E34" s="154"/>
      <c r="F34" s="154"/>
      <c r="G34" s="154"/>
    </row>
    <row r="35" spans="1:7" x14ac:dyDescent="0.25">
      <c r="A35" s="152"/>
    </row>
    <row r="36" spans="1:7" x14ac:dyDescent="0.25">
      <c r="A36" s="152"/>
      <c r="E36" s="153"/>
    </row>
    <row r="37" spans="1:7" x14ac:dyDescent="0.25">
      <c r="A37" s="152"/>
    </row>
    <row r="38" spans="1:7" x14ac:dyDescent="0.25">
      <c r="A38" s="152"/>
    </row>
    <row r="39" spans="1:7" x14ac:dyDescent="0.25">
      <c r="A39" s="152"/>
    </row>
    <row r="40" spans="1:7" x14ac:dyDescent="0.25">
      <c r="A40" s="152"/>
    </row>
    <row r="41" spans="1:7" x14ac:dyDescent="0.25">
      <c r="A41" s="152"/>
    </row>
    <row r="42" spans="1:7" x14ac:dyDescent="0.25">
      <c r="A42" s="152"/>
    </row>
    <row r="43" spans="1:7" x14ac:dyDescent="0.25">
      <c r="A43" s="152"/>
    </row>
    <row r="44" spans="1:7" x14ac:dyDescent="0.25">
      <c r="A44" s="152"/>
    </row>
    <row r="45" spans="1:7" x14ac:dyDescent="0.25">
      <c r="A45" s="152"/>
    </row>
    <row r="46" spans="1:7" x14ac:dyDescent="0.25">
      <c r="A46" s="152"/>
    </row>
    <row r="47" spans="1:7" x14ac:dyDescent="0.25">
      <c r="A47" s="152"/>
    </row>
    <row r="48" spans="1:7" x14ac:dyDescent="0.25">
      <c r="A48" s="152"/>
    </row>
    <row r="49" spans="1:1" x14ac:dyDescent="0.25">
      <c r="A49" s="152"/>
    </row>
    <row r="50" spans="1:1" x14ac:dyDescent="0.25">
      <c r="A50" s="152"/>
    </row>
    <row r="51" spans="1:1" x14ac:dyDescent="0.25">
      <c r="A51" s="152"/>
    </row>
    <row r="52" spans="1:1" x14ac:dyDescent="0.25">
      <c r="A52" s="152"/>
    </row>
  </sheetData>
  <mergeCells count="11">
    <mergeCell ref="E7:E8"/>
    <mergeCell ref="F7:F8"/>
    <mergeCell ref="A1:G1"/>
    <mergeCell ref="A2:G2"/>
    <mergeCell ref="A3:G3"/>
    <mergeCell ref="A4:G4"/>
    <mergeCell ref="A5:G5"/>
    <mergeCell ref="B6:F6"/>
    <mergeCell ref="G6:G8"/>
    <mergeCell ref="B7:B8"/>
    <mergeCell ref="D7:D8"/>
  </mergeCells>
  <printOptions horizontalCentered="1"/>
  <pageMargins left="0.78740157480314965" right="0.78740157480314965" top="1.9685039370078741" bottom="1.1811023622047245" header="0.39370078740157483" footer="0.39370078740157483"/>
  <pageSetup scale="61" fitToHeight="0" orientation="landscape" r:id="rId1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7</vt:i4>
      </vt:variant>
    </vt:vector>
  </HeadingPairs>
  <TitlesOfParts>
    <vt:vector size="22" baseType="lpstr">
      <vt:lpstr>SITUACIÓN FINANCIERA</vt:lpstr>
      <vt:lpstr>ANALITICO DE DEUDA</vt:lpstr>
      <vt:lpstr>ANALITICO DE DEUDA OBLIGACIONES</vt:lpstr>
      <vt:lpstr>BALANCE PRESUPUESTARIO</vt:lpstr>
      <vt:lpstr>ANÁLITICO DE INGRESOS</vt:lpstr>
      <vt:lpstr>AE- OBJETO DE GASTO</vt:lpstr>
      <vt:lpstr>AE-CLASIFICACIÓN ADMINISTRATIVA</vt:lpstr>
      <vt:lpstr>AE- CLASIFICACIÓN FUNCIONAL</vt:lpstr>
      <vt:lpstr>AE- SERVICIOS PERSONALES.</vt:lpstr>
      <vt:lpstr>PROYECCIÓN INGRESOS</vt:lpstr>
      <vt:lpstr>PROYECCIÓN DE EGRESOS</vt:lpstr>
      <vt:lpstr>RESULTADOS DE INGRESOS</vt:lpstr>
      <vt:lpstr>RESULTADOS EGRESOS</vt:lpstr>
      <vt:lpstr>ESTUDIOS ACTUARIALES</vt:lpstr>
      <vt:lpstr>GUÍA DE CUMPLIMIENTO</vt:lpstr>
      <vt:lpstr>'AE- CLASIFICACIÓN FUNCIONAL'!Títulos_a_imprimir</vt:lpstr>
      <vt:lpstr>'AE- OBJETO DE GASTO'!Títulos_a_imprimir</vt:lpstr>
      <vt:lpstr>'AE-CLASIFICACIÓN ADMINISTRATIVA'!Títulos_a_imprimir</vt:lpstr>
      <vt:lpstr>'ANÁLITICO DE INGRESOS'!Títulos_a_imprimir</vt:lpstr>
      <vt:lpstr>'BALANCE PRESUPUESTARIO'!Títulos_a_imprimir</vt:lpstr>
      <vt:lpstr>'ESTUDIOS ACTUARIALES'!Títulos_a_imprimir</vt:lpstr>
      <vt:lpstr>'SITUACIÓN FINANCIERA'!Títulos_a_imprimir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Vohdan Hazael Martell García</cp:lastModifiedBy>
  <cp:lastPrinted>2019-04-28T19:17:19Z</cp:lastPrinted>
  <dcterms:created xsi:type="dcterms:W3CDTF">2019-03-11T22:20:39Z</dcterms:created>
  <dcterms:modified xsi:type="dcterms:W3CDTF">2019-04-30T21:30:00Z</dcterms:modified>
</cp:coreProperties>
</file>