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resupuesto 2019_Datos Abiertos\"/>
    </mc:Choice>
  </mc:AlternateContent>
  <bookViews>
    <workbookView xWindow="0" yWindow="60" windowWidth="19440" windowHeight="6705" firstSheet="25" activeTab="28"/>
  </bookViews>
  <sheets>
    <sheet name="1 Gasto Total" sheetId="14" r:id="rId1"/>
    <sheet name="2a Clasf. Admva." sheetId="15" r:id="rId2"/>
    <sheet name="2b Clasificación FF" sheetId="16" r:id="rId3"/>
    <sheet name="2c Clasificación Funcional" sheetId="10" r:id="rId4"/>
    <sheet name="2d Clasificación Programática" sheetId="12" r:id="rId5"/>
    <sheet name="2e Clasificación Tipo de Gasto" sheetId="13" r:id="rId6"/>
    <sheet name="2f COG Total" sheetId="17" r:id="rId7"/>
    <sheet name="3 Gasto Educación" sheetId="18" r:id="rId8"/>
    <sheet name="4a Participaciónes Municipios" sheetId="57" r:id="rId9"/>
    <sheet name="4b Aportaciones Municipios" sheetId="58" r:id="rId10"/>
    <sheet name="5 Deuda Pública" sheetId="21" r:id="rId11"/>
    <sheet name="6 Pensiones" sheetId="22" r:id="rId12"/>
    <sheet name="7a Principales Programas" sheetId="25" r:id="rId13"/>
    <sheet name="7b Programas-FF" sheetId="23" r:id="rId14"/>
    <sheet name="7c Programas-COG" sheetId="24" r:id="rId15"/>
    <sheet name="7d Destino Recursos R-33" sheetId="26" r:id="rId16"/>
    <sheet name="7e Programas Concurrentes" sheetId="27" r:id="rId17"/>
    <sheet name="8 Resumen de Plazas" sheetId="28" r:id="rId18"/>
    <sheet name="9 Previsiones Salariales" sheetId="38" r:id="rId19"/>
    <sheet name="10a Montos Máximo Adquiciones" sheetId="39" r:id="rId20"/>
    <sheet name="10b Montos Máximo Obra Pública" sheetId="40" r:id="rId21"/>
    <sheet name="11a,b y c Subsidios y Ayudas" sheetId="29" r:id="rId22"/>
    <sheet name="11d, e y f Financim Partidos" sheetId="41" r:id="rId23"/>
    <sheet name="11g Fideicomisos Públicos" sheetId="43" r:id="rId24"/>
    <sheet name="12 Seguro Popular" sheetId="30" r:id="rId25"/>
    <sheet name="13 Comunicación Social" sheetId="44" r:id="rId26"/>
    <sheet name="14 Gastos Plurianuales" sheetId="31" r:id="rId27"/>
    <sheet name="15 Proyectos de Inversión" sheetId="45" r:id="rId28"/>
    <sheet name="16. Transversales" sheetId="32" r:id="rId29"/>
    <sheet name="Anexo 18a LDF Balance Presup." sheetId="33" r:id="rId30"/>
    <sheet name="Anexo 18b LDF Proyección Ingres" sheetId="48" r:id="rId31"/>
    <sheet name="Anexo 18c LDF Result. Egresos" sheetId="49" r:id="rId32"/>
    <sheet name="Anexo 18c LDF Result. Ingresos" sheetId="50" r:id="rId33"/>
    <sheet name="18d LDF COG-Capítulo" sheetId="35" r:id="rId34"/>
    <sheet name="18e LDF COG-Concepto" sheetId="51" r:id="rId35"/>
    <sheet name="18f Clasif. Admva LDF" sheetId="34" r:id="rId36"/>
    <sheet name="18g Clasif. Prog. Tipo Gral." sheetId="52" r:id="rId37"/>
    <sheet name="18h Analít, Deuda" sheetId="53" r:id="rId38"/>
    <sheet name="18i Analít. Oblig. Diferntes" sheetId="54" r:id="rId39"/>
    <sheet name="18j Estudios Actuariales" sheetId="55" r:id="rId40"/>
    <sheet name="19 Cuentas bancarios Produc." sheetId="56" r:id="rId41"/>
  </sheets>
  <externalReferences>
    <externalReference r:id="rId42"/>
  </externalReferences>
  <definedNames>
    <definedName name="_xlnm._FilterDatabase" localSheetId="13" hidden="1">'7b Programas-FF'!$B$4:$C$266</definedName>
  </definedNames>
  <calcPr calcId="152511"/>
</workbook>
</file>

<file path=xl/calcChain.xml><?xml version="1.0" encoding="utf-8"?>
<calcChain xmlns="http://schemas.openxmlformats.org/spreadsheetml/2006/main">
  <c r="M117" i="57" l="1"/>
  <c r="K117" i="57"/>
  <c r="I117" i="57"/>
  <c r="H117" i="57"/>
  <c r="G117" i="57"/>
  <c r="F117" i="57"/>
  <c r="E117" i="57"/>
  <c r="D117" i="57"/>
  <c r="C117" i="57"/>
  <c r="B117" i="57"/>
  <c r="J117" i="57" s="1"/>
  <c r="L117" i="57" s="1"/>
  <c r="K116" i="57"/>
  <c r="G116" i="57"/>
  <c r="F116" i="57"/>
  <c r="E116" i="57"/>
  <c r="D116" i="57"/>
  <c r="C116" i="57"/>
  <c r="J116" i="57" s="1"/>
  <c r="L116" i="57" s="1"/>
  <c r="B116" i="57"/>
  <c r="K115" i="57"/>
  <c r="G115" i="57"/>
  <c r="F115" i="57"/>
  <c r="E115" i="57"/>
  <c r="D115" i="57"/>
  <c r="J115" i="57" s="1"/>
  <c r="L115" i="57" s="1"/>
  <c r="C115" i="57"/>
  <c r="B115" i="57"/>
  <c r="K114" i="57"/>
  <c r="G114" i="57"/>
  <c r="F114" i="57"/>
  <c r="E114" i="57"/>
  <c r="D114" i="57"/>
  <c r="C114" i="57"/>
  <c r="B114" i="57"/>
  <c r="J114" i="57" s="1"/>
  <c r="L114" i="57" s="1"/>
  <c r="K113" i="57"/>
  <c r="G113" i="57"/>
  <c r="F113" i="57"/>
  <c r="E113" i="57"/>
  <c r="D113" i="57"/>
  <c r="C113" i="57"/>
  <c r="B113" i="57"/>
  <c r="J113" i="57" s="1"/>
  <c r="L113" i="57" s="1"/>
  <c r="K112" i="57"/>
  <c r="G112" i="57"/>
  <c r="F112" i="57"/>
  <c r="E112" i="57"/>
  <c r="D112" i="57"/>
  <c r="C112" i="57"/>
  <c r="J112" i="57" s="1"/>
  <c r="L112" i="57" s="1"/>
  <c r="B112" i="57"/>
  <c r="K111" i="57"/>
  <c r="G111" i="57"/>
  <c r="F111" i="57"/>
  <c r="E111" i="57"/>
  <c r="D111" i="57"/>
  <c r="J111" i="57" s="1"/>
  <c r="L111" i="57" s="1"/>
  <c r="C111" i="57"/>
  <c r="B111" i="57"/>
  <c r="K110" i="57"/>
  <c r="G110" i="57"/>
  <c r="F110" i="57"/>
  <c r="E110" i="57"/>
  <c r="D110" i="57"/>
  <c r="C110" i="57"/>
  <c r="B110" i="57"/>
  <c r="J110" i="57" s="1"/>
  <c r="L110" i="57" s="1"/>
  <c r="K109" i="57"/>
  <c r="G109" i="57"/>
  <c r="F109" i="57"/>
  <c r="E109" i="57"/>
  <c r="D109" i="57"/>
  <c r="C109" i="57"/>
  <c r="B109" i="57"/>
  <c r="J109" i="57" s="1"/>
  <c r="L109" i="57" s="1"/>
  <c r="K108" i="57"/>
  <c r="G108" i="57"/>
  <c r="F108" i="57"/>
  <c r="E108" i="57"/>
  <c r="D108" i="57"/>
  <c r="C108" i="57"/>
  <c r="J108" i="57" s="1"/>
  <c r="L108" i="57" s="1"/>
  <c r="B108" i="57"/>
  <c r="K107" i="57"/>
  <c r="G107" i="57"/>
  <c r="F107" i="57"/>
  <c r="E107" i="57"/>
  <c r="D107" i="57"/>
  <c r="J107" i="57" s="1"/>
  <c r="L107" i="57" s="1"/>
  <c r="C107" i="57"/>
  <c r="B107" i="57"/>
  <c r="K106" i="57"/>
  <c r="G106" i="57"/>
  <c r="F106" i="57"/>
  <c r="E106" i="57"/>
  <c r="D106" i="57"/>
  <c r="C106" i="57"/>
  <c r="B106" i="57"/>
  <c r="J106" i="57" s="1"/>
  <c r="L106" i="57" s="1"/>
  <c r="K105" i="57"/>
  <c r="G105" i="57"/>
  <c r="F105" i="57"/>
  <c r="E105" i="57"/>
  <c r="D105" i="57"/>
  <c r="C105" i="57"/>
  <c r="B105" i="57"/>
  <c r="J105" i="57" s="1"/>
  <c r="L105" i="57" s="1"/>
  <c r="K104" i="57"/>
  <c r="G104" i="57"/>
  <c r="F104" i="57"/>
  <c r="E104" i="57"/>
  <c r="D104" i="57"/>
  <c r="C104" i="57"/>
  <c r="J104" i="57" s="1"/>
  <c r="L104" i="57" s="1"/>
  <c r="B104" i="57"/>
  <c r="K103" i="57"/>
  <c r="G103" i="57"/>
  <c r="F103" i="57"/>
  <c r="E103" i="57"/>
  <c r="D103" i="57"/>
  <c r="J103" i="57" s="1"/>
  <c r="L103" i="57" s="1"/>
  <c r="C103" i="57"/>
  <c r="B103" i="57"/>
  <c r="K102" i="57"/>
  <c r="G102" i="57"/>
  <c r="F102" i="57"/>
  <c r="E102" i="57"/>
  <c r="D102" i="57"/>
  <c r="C102" i="57"/>
  <c r="B102" i="57"/>
  <c r="J102" i="57" s="1"/>
  <c r="K101" i="57"/>
  <c r="G101" i="57"/>
  <c r="F101" i="57"/>
  <c r="E101" i="57"/>
  <c r="D101" i="57"/>
  <c r="C101" i="57"/>
  <c r="B101" i="57"/>
  <c r="J101" i="57" s="1"/>
  <c r="L101" i="57" s="1"/>
  <c r="K100" i="57"/>
  <c r="G100" i="57"/>
  <c r="F100" i="57"/>
  <c r="E100" i="57"/>
  <c r="D100" i="57"/>
  <c r="C100" i="57"/>
  <c r="J100" i="57" s="1"/>
  <c r="L100" i="57" s="1"/>
  <c r="B100" i="57"/>
  <c r="K99" i="57"/>
  <c r="G99" i="57"/>
  <c r="F99" i="57"/>
  <c r="E99" i="57"/>
  <c r="D99" i="57"/>
  <c r="J99" i="57" s="1"/>
  <c r="L99" i="57" s="1"/>
  <c r="C99" i="57"/>
  <c r="B99" i="57"/>
  <c r="K98" i="57"/>
  <c r="G98" i="57"/>
  <c r="F98" i="57"/>
  <c r="E98" i="57"/>
  <c r="D98" i="57"/>
  <c r="C98" i="57"/>
  <c r="B98" i="57"/>
  <c r="J98" i="57" s="1"/>
  <c r="L98" i="57" s="1"/>
  <c r="K97" i="57"/>
  <c r="G97" i="57"/>
  <c r="F97" i="57"/>
  <c r="E97" i="57"/>
  <c r="D97" i="57"/>
  <c r="C97" i="57"/>
  <c r="B97" i="57"/>
  <c r="J97" i="57" s="1"/>
  <c r="L97" i="57" s="1"/>
  <c r="K96" i="57"/>
  <c r="G96" i="57"/>
  <c r="F96" i="57"/>
  <c r="E96" i="57"/>
  <c r="D96" i="57"/>
  <c r="C96" i="57"/>
  <c r="J96" i="57" s="1"/>
  <c r="L96" i="57" s="1"/>
  <c r="B96" i="57"/>
  <c r="K95" i="57"/>
  <c r="G95" i="57"/>
  <c r="F95" i="57"/>
  <c r="E95" i="57"/>
  <c r="D95" i="57"/>
  <c r="J95" i="57" s="1"/>
  <c r="L95" i="57" s="1"/>
  <c r="C95" i="57"/>
  <c r="B95" i="57"/>
  <c r="K94" i="57"/>
  <c r="G94" i="57"/>
  <c r="F94" i="57"/>
  <c r="E94" i="57"/>
  <c r="D94" i="57"/>
  <c r="C94" i="57"/>
  <c r="B94" i="57"/>
  <c r="K93" i="57"/>
  <c r="G93" i="57"/>
  <c r="F93" i="57"/>
  <c r="E93" i="57"/>
  <c r="D93" i="57"/>
  <c r="C93" i="57"/>
  <c r="B93" i="57"/>
  <c r="J93" i="57" s="1"/>
  <c r="L93" i="57" s="1"/>
  <c r="K92" i="57"/>
  <c r="G92" i="57"/>
  <c r="F92" i="57"/>
  <c r="E92" i="57"/>
  <c r="D92" i="57"/>
  <c r="C92" i="57"/>
  <c r="J92" i="57" s="1"/>
  <c r="L92" i="57" s="1"/>
  <c r="B92" i="57"/>
  <c r="K91" i="57"/>
  <c r="G91" i="57"/>
  <c r="F91" i="57"/>
  <c r="E91" i="57"/>
  <c r="D91" i="57"/>
  <c r="J91" i="57" s="1"/>
  <c r="L91" i="57" s="1"/>
  <c r="C91" i="57"/>
  <c r="B91" i="57"/>
  <c r="K90" i="57"/>
  <c r="G90" i="57"/>
  <c r="F90" i="57"/>
  <c r="E90" i="57"/>
  <c r="D90" i="57"/>
  <c r="C90" i="57"/>
  <c r="B90" i="57"/>
  <c r="J90" i="57" s="1"/>
  <c r="L90" i="57" s="1"/>
  <c r="K89" i="57"/>
  <c r="G89" i="57"/>
  <c r="F89" i="57"/>
  <c r="E89" i="57"/>
  <c r="D89" i="57"/>
  <c r="C89" i="57"/>
  <c r="B89" i="57"/>
  <c r="J89" i="57" s="1"/>
  <c r="L89" i="57" s="1"/>
  <c r="K88" i="57"/>
  <c r="G88" i="57"/>
  <c r="F88" i="57"/>
  <c r="E88" i="57"/>
  <c r="D88" i="57"/>
  <c r="C88" i="57"/>
  <c r="J88" i="57" s="1"/>
  <c r="L88" i="57" s="1"/>
  <c r="B88" i="57"/>
  <c r="K87" i="57"/>
  <c r="G87" i="57"/>
  <c r="F87" i="57"/>
  <c r="E87" i="57"/>
  <c r="D87" i="57"/>
  <c r="J87" i="57" s="1"/>
  <c r="L87" i="57" s="1"/>
  <c r="C87" i="57"/>
  <c r="B87" i="57"/>
  <c r="K86" i="57"/>
  <c r="G86" i="57"/>
  <c r="F86" i="57"/>
  <c r="E86" i="57"/>
  <c r="D86" i="57"/>
  <c r="C86" i="57"/>
  <c r="B86" i="57"/>
  <c r="J86" i="57" s="1"/>
  <c r="K85" i="57"/>
  <c r="G85" i="57"/>
  <c r="F85" i="57"/>
  <c r="E85" i="57"/>
  <c r="D85" i="57"/>
  <c r="C85" i="57"/>
  <c r="B85" i="57"/>
  <c r="J85" i="57" s="1"/>
  <c r="L85" i="57" s="1"/>
  <c r="K84" i="57"/>
  <c r="G84" i="57"/>
  <c r="F84" i="57"/>
  <c r="E84" i="57"/>
  <c r="D84" i="57"/>
  <c r="C84" i="57"/>
  <c r="J84" i="57" s="1"/>
  <c r="L84" i="57" s="1"/>
  <c r="B84" i="57"/>
  <c r="K83" i="57"/>
  <c r="G83" i="57"/>
  <c r="F83" i="57"/>
  <c r="E83" i="57"/>
  <c r="D83" i="57"/>
  <c r="J83" i="57" s="1"/>
  <c r="L83" i="57" s="1"/>
  <c r="C83" i="57"/>
  <c r="B83" i="57"/>
  <c r="K82" i="57"/>
  <c r="G82" i="57"/>
  <c r="F82" i="57"/>
  <c r="E82" i="57"/>
  <c r="D82" i="57"/>
  <c r="C82" i="57"/>
  <c r="B82" i="57"/>
  <c r="J82" i="57" s="1"/>
  <c r="L82" i="57" s="1"/>
  <c r="K81" i="57"/>
  <c r="G81" i="57"/>
  <c r="F81" i="57"/>
  <c r="E81" i="57"/>
  <c r="D81" i="57"/>
  <c r="C81" i="57"/>
  <c r="B81" i="57"/>
  <c r="J81" i="57" s="1"/>
  <c r="L81" i="57" s="1"/>
  <c r="K80" i="57"/>
  <c r="G80" i="57"/>
  <c r="F80" i="57"/>
  <c r="E80" i="57"/>
  <c r="D80" i="57"/>
  <c r="C80" i="57"/>
  <c r="J80" i="57" s="1"/>
  <c r="L80" i="57" s="1"/>
  <c r="B80" i="57"/>
  <c r="K79" i="57"/>
  <c r="G79" i="57"/>
  <c r="F79" i="57"/>
  <c r="E79" i="57"/>
  <c r="D79" i="57"/>
  <c r="J79" i="57" s="1"/>
  <c r="L79" i="57" s="1"/>
  <c r="C79" i="57"/>
  <c r="B79" i="57"/>
  <c r="K78" i="57"/>
  <c r="G78" i="57"/>
  <c r="F78" i="57"/>
  <c r="E78" i="57"/>
  <c r="D78" i="57"/>
  <c r="C78" i="57"/>
  <c r="B78" i="57"/>
  <c r="J78" i="57" s="1"/>
  <c r="K77" i="57"/>
  <c r="G77" i="57"/>
  <c r="F77" i="57"/>
  <c r="E77" i="57"/>
  <c r="D77" i="57"/>
  <c r="C77" i="57"/>
  <c r="B77" i="57"/>
  <c r="J77" i="57" s="1"/>
  <c r="L77" i="57" s="1"/>
  <c r="K76" i="57"/>
  <c r="G76" i="57"/>
  <c r="F76" i="57"/>
  <c r="E76" i="57"/>
  <c r="D76" i="57"/>
  <c r="C76" i="57"/>
  <c r="J76" i="57" s="1"/>
  <c r="L76" i="57" s="1"/>
  <c r="B76" i="57"/>
  <c r="K75" i="57"/>
  <c r="G75" i="57"/>
  <c r="F75" i="57"/>
  <c r="E75" i="57"/>
  <c r="D75" i="57"/>
  <c r="J75" i="57" s="1"/>
  <c r="L75" i="57" s="1"/>
  <c r="C75" i="57"/>
  <c r="B75" i="57"/>
  <c r="K74" i="57"/>
  <c r="G74" i="57"/>
  <c r="F74" i="57"/>
  <c r="E74" i="57"/>
  <c r="D74" i="57"/>
  <c r="C74" i="57"/>
  <c r="B74" i="57"/>
  <c r="J74" i="57" s="1"/>
  <c r="L74" i="57" s="1"/>
  <c r="K73" i="57"/>
  <c r="G73" i="57"/>
  <c r="F73" i="57"/>
  <c r="E73" i="57"/>
  <c r="D73" i="57"/>
  <c r="C73" i="57"/>
  <c r="B73" i="57"/>
  <c r="J73" i="57" s="1"/>
  <c r="L73" i="57" s="1"/>
  <c r="K72" i="57"/>
  <c r="G72" i="57"/>
  <c r="F72" i="57"/>
  <c r="E72" i="57"/>
  <c r="D72" i="57"/>
  <c r="C72" i="57"/>
  <c r="J72" i="57" s="1"/>
  <c r="L72" i="57" s="1"/>
  <c r="B72" i="57"/>
  <c r="K71" i="57"/>
  <c r="G71" i="57"/>
  <c r="F71" i="57"/>
  <c r="E71" i="57"/>
  <c r="D71" i="57"/>
  <c r="J71" i="57" s="1"/>
  <c r="L71" i="57" s="1"/>
  <c r="C71" i="57"/>
  <c r="B71" i="57"/>
  <c r="K70" i="57"/>
  <c r="G70" i="57"/>
  <c r="F70" i="57"/>
  <c r="E70" i="57"/>
  <c r="D70" i="57"/>
  <c r="C70" i="57"/>
  <c r="B70" i="57"/>
  <c r="J70" i="57" s="1"/>
  <c r="K69" i="57"/>
  <c r="G69" i="57"/>
  <c r="F69" i="57"/>
  <c r="E69" i="57"/>
  <c r="D69" i="57"/>
  <c r="C69" i="57"/>
  <c r="B69" i="57"/>
  <c r="J69" i="57" s="1"/>
  <c r="L69" i="57" s="1"/>
  <c r="K68" i="57"/>
  <c r="G68" i="57"/>
  <c r="F68" i="57"/>
  <c r="E68" i="57"/>
  <c r="D68" i="57"/>
  <c r="C68" i="57"/>
  <c r="J68" i="57" s="1"/>
  <c r="L68" i="57" s="1"/>
  <c r="B68" i="57"/>
  <c r="K67" i="57"/>
  <c r="G67" i="57"/>
  <c r="F67" i="57"/>
  <c r="E67" i="57"/>
  <c r="D67" i="57"/>
  <c r="J67" i="57" s="1"/>
  <c r="L67" i="57" s="1"/>
  <c r="C67" i="57"/>
  <c r="B67" i="57"/>
  <c r="K66" i="57"/>
  <c r="G66" i="57"/>
  <c r="F66" i="57"/>
  <c r="E66" i="57"/>
  <c r="D66" i="57"/>
  <c r="C66" i="57"/>
  <c r="B66" i="57"/>
  <c r="J66" i="57" s="1"/>
  <c r="L66" i="57" s="1"/>
  <c r="K65" i="57"/>
  <c r="G65" i="57"/>
  <c r="F65" i="57"/>
  <c r="E65" i="57"/>
  <c r="D65" i="57"/>
  <c r="C65" i="57"/>
  <c r="B65" i="57"/>
  <c r="J65" i="57" s="1"/>
  <c r="L65" i="57" s="1"/>
  <c r="K64" i="57"/>
  <c r="G64" i="57"/>
  <c r="F64" i="57"/>
  <c r="E64" i="57"/>
  <c r="D64" i="57"/>
  <c r="C64" i="57"/>
  <c r="J64" i="57" s="1"/>
  <c r="L64" i="57" s="1"/>
  <c r="B64" i="57"/>
  <c r="K63" i="57"/>
  <c r="G63" i="57"/>
  <c r="F63" i="57"/>
  <c r="E63" i="57"/>
  <c r="D63" i="57"/>
  <c r="J63" i="57" s="1"/>
  <c r="L63" i="57" s="1"/>
  <c r="C63" i="57"/>
  <c r="B63" i="57"/>
  <c r="K62" i="57"/>
  <c r="G62" i="57"/>
  <c r="F62" i="57"/>
  <c r="E62" i="57"/>
  <c r="D62" i="57"/>
  <c r="C62" i="57"/>
  <c r="B62" i="57"/>
  <c r="J62" i="57" s="1"/>
  <c r="K61" i="57"/>
  <c r="G61" i="57"/>
  <c r="F61" i="57"/>
  <c r="E61" i="57"/>
  <c r="D61" i="57"/>
  <c r="C61" i="57"/>
  <c r="B61" i="57"/>
  <c r="J61" i="57" s="1"/>
  <c r="L61" i="57" s="1"/>
  <c r="K60" i="57"/>
  <c r="G60" i="57"/>
  <c r="F60" i="57"/>
  <c r="E60" i="57"/>
  <c r="D60" i="57"/>
  <c r="C60" i="57"/>
  <c r="J60" i="57" s="1"/>
  <c r="L60" i="57" s="1"/>
  <c r="B60" i="57"/>
  <c r="K59" i="57"/>
  <c r="G59" i="57"/>
  <c r="F59" i="57"/>
  <c r="E59" i="57"/>
  <c r="D59" i="57"/>
  <c r="J59" i="57" s="1"/>
  <c r="L59" i="57" s="1"/>
  <c r="C59" i="57"/>
  <c r="B59" i="57"/>
  <c r="K58" i="57"/>
  <c r="G58" i="57"/>
  <c r="F58" i="57"/>
  <c r="E58" i="57"/>
  <c r="D58" i="57"/>
  <c r="C58" i="57"/>
  <c r="B58" i="57"/>
  <c r="J58" i="57" s="1"/>
  <c r="L58" i="57" s="1"/>
  <c r="K57" i="57"/>
  <c r="G57" i="57"/>
  <c r="F57" i="57"/>
  <c r="E57" i="57"/>
  <c r="D57" i="57"/>
  <c r="C57" i="57"/>
  <c r="B57" i="57"/>
  <c r="J57" i="57" s="1"/>
  <c r="L57" i="57" s="1"/>
  <c r="K56" i="57"/>
  <c r="G56" i="57"/>
  <c r="F56" i="57"/>
  <c r="E56" i="57"/>
  <c r="D56" i="57"/>
  <c r="C56" i="57"/>
  <c r="J56" i="57" s="1"/>
  <c r="L56" i="57" s="1"/>
  <c r="B56" i="57"/>
  <c r="K55" i="57"/>
  <c r="G55" i="57"/>
  <c r="F55" i="57"/>
  <c r="E55" i="57"/>
  <c r="D55" i="57"/>
  <c r="J55" i="57" s="1"/>
  <c r="L55" i="57" s="1"/>
  <c r="C55" i="57"/>
  <c r="B55" i="57"/>
  <c r="K54" i="57"/>
  <c r="G54" i="57"/>
  <c r="F54" i="57"/>
  <c r="E54" i="57"/>
  <c r="D54" i="57"/>
  <c r="C54" i="57"/>
  <c r="B54" i="57"/>
  <c r="J54" i="57" s="1"/>
  <c r="K53" i="57"/>
  <c r="G53" i="57"/>
  <c r="F53" i="57"/>
  <c r="E53" i="57"/>
  <c r="D53" i="57"/>
  <c r="C53" i="57"/>
  <c r="B53" i="57"/>
  <c r="J53" i="57" s="1"/>
  <c r="L53" i="57" s="1"/>
  <c r="K52" i="57"/>
  <c r="G52" i="57"/>
  <c r="F52" i="57"/>
  <c r="E52" i="57"/>
  <c r="D52" i="57"/>
  <c r="C52" i="57"/>
  <c r="J52" i="57" s="1"/>
  <c r="L52" i="57" s="1"/>
  <c r="B52" i="57"/>
  <c r="K51" i="57"/>
  <c r="G51" i="57"/>
  <c r="F51" i="57"/>
  <c r="E51" i="57"/>
  <c r="D51" i="57"/>
  <c r="J51" i="57" s="1"/>
  <c r="L51" i="57" s="1"/>
  <c r="C51" i="57"/>
  <c r="B51" i="57"/>
  <c r="K50" i="57"/>
  <c r="G50" i="57"/>
  <c r="F50" i="57"/>
  <c r="E50" i="57"/>
  <c r="D50" i="57"/>
  <c r="C50" i="57"/>
  <c r="B50" i="57"/>
  <c r="J50" i="57" s="1"/>
  <c r="L50" i="57" s="1"/>
  <c r="K49" i="57"/>
  <c r="G49" i="57"/>
  <c r="F49" i="57"/>
  <c r="E49" i="57"/>
  <c r="D49" i="57"/>
  <c r="C49" i="57"/>
  <c r="B49" i="57"/>
  <c r="J49" i="57" s="1"/>
  <c r="L49" i="57" s="1"/>
  <c r="K48" i="57"/>
  <c r="G48" i="57"/>
  <c r="F48" i="57"/>
  <c r="E48" i="57"/>
  <c r="D48" i="57"/>
  <c r="C48" i="57"/>
  <c r="J48" i="57" s="1"/>
  <c r="L48" i="57" s="1"/>
  <c r="B48" i="57"/>
  <c r="K47" i="57"/>
  <c r="G47" i="57"/>
  <c r="F47" i="57"/>
  <c r="E47" i="57"/>
  <c r="D47" i="57"/>
  <c r="J47" i="57" s="1"/>
  <c r="L47" i="57" s="1"/>
  <c r="C47" i="57"/>
  <c r="B47" i="57"/>
  <c r="K46" i="57"/>
  <c r="G46" i="57"/>
  <c r="F46" i="57"/>
  <c r="E46" i="57"/>
  <c r="D46" i="57"/>
  <c r="C46" i="57"/>
  <c r="B46" i="57"/>
  <c r="J46" i="57" s="1"/>
  <c r="K45" i="57"/>
  <c r="G45" i="57"/>
  <c r="F45" i="57"/>
  <c r="E45" i="57"/>
  <c r="D45" i="57"/>
  <c r="C45" i="57"/>
  <c r="B45" i="57"/>
  <c r="J45" i="57" s="1"/>
  <c r="L45" i="57" s="1"/>
  <c r="K44" i="57"/>
  <c r="G44" i="57"/>
  <c r="F44" i="57"/>
  <c r="E44" i="57"/>
  <c r="D44" i="57"/>
  <c r="C44" i="57"/>
  <c r="J44" i="57" s="1"/>
  <c r="L44" i="57" s="1"/>
  <c r="B44" i="57"/>
  <c r="K43" i="57"/>
  <c r="G43" i="57"/>
  <c r="F43" i="57"/>
  <c r="E43" i="57"/>
  <c r="D43" i="57"/>
  <c r="J43" i="57" s="1"/>
  <c r="L43" i="57" s="1"/>
  <c r="C43" i="57"/>
  <c r="B43" i="57"/>
  <c r="K42" i="57"/>
  <c r="G42" i="57"/>
  <c r="F42" i="57"/>
  <c r="E42" i="57"/>
  <c r="D42" i="57"/>
  <c r="C42" i="57"/>
  <c r="B42" i="57"/>
  <c r="J42" i="57" s="1"/>
  <c r="L42" i="57" s="1"/>
  <c r="K41" i="57"/>
  <c r="G41" i="57"/>
  <c r="F41" i="57"/>
  <c r="E41" i="57"/>
  <c r="D41" i="57"/>
  <c r="C41" i="57"/>
  <c r="B41" i="57"/>
  <c r="J41" i="57" s="1"/>
  <c r="L41" i="57" s="1"/>
  <c r="K40" i="57"/>
  <c r="G40" i="57"/>
  <c r="F40" i="57"/>
  <c r="E40" i="57"/>
  <c r="D40" i="57"/>
  <c r="C40" i="57"/>
  <c r="J40" i="57" s="1"/>
  <c r="L40" i="57" s="1"/>
  <c r="B40" i="57"/>
  <c r="K39" i="57"/>
  <c r="G39" i="57"/>
  <c r="F39" i="57"/>
  <c r="E39" i="57"/>
  <c r="D39" i="57"/>
  <c r="J39" i="57" s="1"/>
  <c r="L39" i="57" s="1"/>
  <c r="C39" i="57"/>
  <c r="B39" i="57"/>
  <c r="K38" i="57"/>
  <c r="G38" i="57"/>
  <c r="F38" i="57"/>
  <c r="E38" i="57"/>
  <c r="D38" i="57"/>
  <c r="C38" i="57"/>
  <c r="B38" i="57"/>
  <c r="J38" i="57" s="1"/>
  <c r="K37" i="57"/>
  <c r="G37" i="57"/>
  <c r="F37" i="57"/>
  <c r="E37" i="57"/>
  <c r="D37" i="57"/>
  <c r="C37" i="57"/>
  <c r="B37" i="57"/>
  <c r="J37" i="57" s="1"/>
  <c r="L37" i="57" s="1"/>
  <c r="K36" i="57"/>
  <c r="G36" i="57"/>
  <c r="F36" i="57"/>
  <c r="E36" i="57"/>
  <c r="D36" i="57"/>
  <c r="C36" i="57"/>
  <c r="J36" i="57" s="1"/>
  <c r="L36" i="57" s="1"/>
  <c r="B36" i="57"/>
  <c r="K35" i="57"/>
  <c r="G35" i="57"/>
  <c r="F35" i="57"/>
  <c r="E35" i="57"/>
  <c r="D35" i="57"/>
  <c r="J35" i="57" s="1"/>
  <c r="L35" i="57" s="1"/>
  <c r="C35" i="57"/>
  <c r="B35" i="57"/>
  <c r="K34" i="57"/>
  <c r="G34" i="57"/>
  <c r="F34" i="57"/>
  <c r="E34" i="57"/>
  <c r="D34" i="57"/>
  <c r="C34" i="57"/>
  <c r="B34" i="57"/>
  <c r="J34" i="57" s="1"/>
  <c r="L34" i="57" s="1"/>
  <c r="K33" i="57"/>
  <c r="G33" i="57"/>
  <c r="F33" i="57"/>
  <c r="E33" i="57"/>
  <c r="D33" i="57"/>
  <c r="C33" i="57"/>
  <c r="B33" i="57"/>
  <c r="J33" i="57" s="1"/>
  <c r="L33" i="57" s="1"/>
  <c r="K32" i="57"/>
  <c r="G32" i="57"/>
  <c r="F32" i="57"/>
  <c r="E32" i="57"/>
  <c r="D32" i="57"/>
  <c r="C32" i="57"/>
  <c r="J32" i="57" s="1"/>
  <c r="L32" i="57" s="1"/>
  <c r="B32" i="57"/>
  <c r="K31" i="57"/>
  <c r="G31" i="57"/>
  <c r="F31" i="57"/>
  <c r="E31" i="57"/>
  <c r="D31" i="57"/>
  <c r="J31" i="57" s="1"/>
  <c r="L31" i="57" s="1"/>
  <c r="C31" i="57"/>
  <c r="B31" i="57"/>
  <c r="K30" i="57"/>
  <c r="G30" i="57"/>
  <c r="F30" i="57"/>
  <c r="E30" i="57"/>
  <c r="D30" i="57"/>
  <c r="C30" i="57"/>
  <c r="B30" i="57"/>
  <c r="J30" i="57" s="1"/>
  <c r="K29" i="57"/>
  <c r="G29" i="57"/>
  <c r="F29" i="57"/>
  <c r="E29" i="57"/>
  <c r="D29" i="57"/>
  <c r="C29" i="57"/>
  <c r="B29" i="57"/>
  <c r="J29" i="57" s="1"/>
  <c r="L29" i="57" s="1"/>
  <c r="K28" i="57"/>
  <c r="G28" i="57"/>
  <c r="F28" i="57"/>
  <c r="E28" i="57"/>
  <c r="D28" i="57"/>
  <c r="C28" i="57"/>
  <c r="J28" i="57" s="1"/>
  <c r="L28" i="57" s="1"/>
  <c r="B28" i="57"/>
  <c r="K27" i="57"/>
  <c r="G27" i="57"/>
  <c r="F27" i="57"/>
  <c r="E27" i="57"/>
  <c r="D27" i="57"/>
  <c r="J27" i="57" s="1"/>
  <c r="L27" i="57" s="1"/>
  <c r="C27" i="57"/>
  <c r="B27" i="57"/>
  <c r="K26" i="57"/>
  <c r="G26" i="57"/>
  <c r="F26" i="57"/>
  <c r="E26" i="57"/>
  <c r="D26" i="57"/>
  <c r="C26" i="57"/>
  <c r="B26" i="57"/>
  <c r="J26" i="57" s="1"/>
  <c r="L26" i="57" s="1"/>
  <c r="K25" i="57"/>
  <c r="G25" i="57"/>
  <c r="F25" i="57"/>
  <c r="E25" i="57"/>
  <c r="D25" i="57"/>
  <c r="C25" i="57"/>
  <c r="B25" i="57"/>
  <c r="J25" i="57" s="1"/>
  <c r="L25" i="57" s="1"/>
  <c r="K24" i="57"/>
  <c r="G24" i="57"/>
  <c r="F24" i="57"/>
  <c r="E24" i="57"/>
  <c r="D24" i="57"/>
  <c r="C24" i="57"/>
  <c r="J24" i="57" s="1"/>
  <c r="L24" i="57" s="1"/>
  <c r="B24" i="57"/>
  <c r="K23" i="57"/>
  <c r="G23" i="57"/>
  <c r="F23" i="57"/>
  <c r="E23" i="57"/>
  <c r="D23" i="57"/>
  <c r="J23" i="57" s="1"/>
  <c r="L23" i="57" s="1"/>
  <c r="C23" i="57"/>
  <c r="B23" i="57"/>
  <c r="K22" i="57"/>
  <c r="G22" i="57"/>
  <c r="F22" i="57"/>
  <c r="E22" i="57"/>
  <c r="D22" i="57"/>
  <c r="C22" i="57"/>
  <c r="B22" i="57"/>
  <c r="J22" i="57" s="1"/>
  <c r="K21" i="57"/>
  <c r="G21" i="57"/>
  <c r="F21" i="57"/>
  <c r="E21" i="57"/>
  <c r="D21" i="57"/>
  <c r="C21" i="57"/>
  <c r="B21" i="57"/>
  <c r="J21" i="57" s="1"/>
  <c r="L21" i="57" s="1"/>
  <c r="K20" i="57"/>
  <c r="G20" i="57"/>
  <c r="F20" i="57"/>
  <c r="E20" i="57"/>
  <c r="D20" i="57"/>
  <c r="C20" i="57"/>
  <c r="J20" i="57" s="1"/>
  <c r="L20" i="57" s="1"/>
  <c r="B20" i="57"/>
  <c r="K19" i="57"/>
  <c r="G19" i="57"/>
  <c r="F19" i="57"/>
  <c r="E19" i="57"/>
  <c r="D19" i="57"/>
  <c r="J19" i="57" s="1"/>
  <c r="L19" i="57" s="1"/>
  <c r="C19" i="57"/>
  <c r="B19" i="57"/>
  <c r="K18" i="57"/>
  <c r="G18" i="57"/>
  <c r="F18" i="57"/>
  <c r="E18" i="57"/>
  <c r="D18" i="57"/>
  <c r="C18" i="57"/>
  <c r="B18" i="57"/>
  <c r="J18" i="57" s="1"/>
  <c r="L18" i="57" s="1"/>
  <c r="K17" i="57"/>
  <c r="G17" i="57"/>
  <c r="F17" i="57"/>
  <c r="E17" i="57"/>
  <c r="D17" i="57"/>
  <c r="C17" i="57"/>
  <c r="B17" i="57"/>
  <c r="J17" i="57" s="1"/>
  <c r="L17" i="57" s="1"/>
  <c r="K16" i="57"/>
  <c r="G16" i="57"/>
  <c r="F16" i="57"/>
  <c r="E16" i="57"/>
  <c r="D16" i="57"/>
  <c r="C16" i="57"/>
  <c r="J16" i="57" s="1"/>
  <c r="L16" i="57" s="1"/>
  <c r="B16" i="57"/>
  <c r="K15" i="57"/>
  <c r="G15" i="57"/>
  <c r="F15" i="57"/>
  <c r="E15" i="57"/>
  <c r="D15" i="57"/>
  <c r="J15" i="57" s="1"/>
  <c r="L15" i="57" s="1"/>
  <c r="C15" i="57"/>
  <c r="B15" i="57"/>
  <c r="K14" i="57"/>
  <c r="G14" i="57"/>
  <c r="F14" i="57"/>
  <c r="E14" i="57"/>
  <c r="D14" i="57"/>
  <c r="C14" i="57"/>
  <c r="B14" i="57"/>
  <c r="J14" i="57" s="1"/>
  <c r="K13" i="57"/>
  <c r="G13" i="57"/>
  <c r="F13" i="57"/>
  <c r="E13" i="57"/>
  <c r="D13" i="57"/>
  <c r="C13" i="57"/>
  <c r="B13" i="57"/>
  <c r="J13" i="57" s="1"/>
  <c r="L13" i="57" s="1"/>
  <c r="K12" i="57"/>
  <c r="G12" i="57"/>
  <c r="F12" i="57"/>
  <c r="E12" i="57"/>
  <c r="D12" i="57"/>
  <c r="C12" i="57"/>
  <c r="J12" i="57" s="1"/>
  <c r="L12" i="57" s="1"/>
  <c r="B12" i="57"/>
  <c r="K11" i="57"/>
  <c r="G11" i="57"/>
  <c r="F11" i="57"/>
  <c r="E11" i="57"/>
  <c r="D11" i="57"/>
  <c r="J11" i="57" s="1"/>
  <c r="L11" i="57" s="1"/>
  <c r="C11" i="57"/>
  <c r="B11" i="57"/>
  <c r="L14" i="57" l="1"/>
  <c r="L22" i="57"/>
  <c r="L30" i="57"/>
  <c r="L38" i="57"/>
  <c r="L46" i="57"/>
  <c r="L54" i="57"/>
  <c r="L62" i="57"/>
  <c r="L70" i="57"/>
  <c r="L78" i="57"/>
  <c r="L86" i="57"/>
  <c r="J94" i="57"/>
  <c r="L94" i="57" s="1"/>
  <c r="L102" i="57"/>
  <c r="C268" i="23"/>
  <c r="B268" i="23"/>
  <c r="C296" i="32" l="1"/>
</calcChain>
</file>

<file path=xl/sharedStrings.xml><?xml version="1.0" encoding="utf-8"?>
<sst xmlns="http://schemas.openxmlformats.org/spreadsheetml/2006/main" count="5934" uniqueCount="2030">
  <si>
    <t>GOBIERNO DEL ESTADO DE YUCATÁN</t>
  </si>
  <si>
    <t>SECRETARÍA DE ADMINISTRACIÓN Y FINANZAS</t>
  </si>
  <si>
    <t>FOFAY</t>
  </si>
  <si>
    <t>FOPROYUC</t>
  </si>
  <si>
    <t>FOCAPY</t>
  </si>
  <si>
    <t>FOMICY</t>
  </si>
  <si>
    <t>PROTEGO F/0002</t>
  </si>
  <si>
    <t>UNIVERSIDAD AUTÓNOMA DE YUCATÁN</t>
  </si>
  <si>
    <t>0263586367      0263586376</t>
  </si>
  <si>
    <t>FID-2143</t>
  </si>
  <si>
    <t>73630-4</t>
  </si>
  <si>
    <t>F/0019</t>
  </si>
  <si>
    <t>1100/118/02 FONMIX29/08</t>
  </si>
  <si>
    <t>17891-6</t>
  </si>
  <si>
    <t>2001393-1</t>
  </si>
  <si>
    <t>PROTEGO F/0199</t>
  </si>
  <si>
    <t>F/0199</t>
  </si>
  <si>
    <t>SI</t>
  </si>
  <si>
    <t>Bancomer</t>
  </si>
  <si>
    <t>Banorte</t>
  </si>
  <si>
    <t>Banco de Crédito Rural Peninsular</t>
  </si>
  <si>
    <t>HSBC</t>
  </si>
  <si>
    <t>FASP</t>
  </si>
  <si>
    <t>FAED</t>
  </si>
  <si>
    <t>FIDEY</t>
  </si>
  <si>
    <t>FOPROFEY</t>
  </si>
  <si>
    <t>FIAMBIYUC</t>
  </si>
  <si>
    <t>IEPAC</t>
  </si>
  <si>
    <t>F/0173</t>
  </si>
  <si>
    <t>F/2112177</t>
  </si>
  <si>
    <t>FONDEY</t>
  </si>
  <si>
    <t>Acuerdo No. 34 del 22 de diciembre de 2003</t>
  </si>
  <si>
    <t>Fideicomiso de Administración e Inversión para la Promoción y Fomento al Desarrollo Turístico y Económico de Yucatán</t>
  </si>
  <si>
    <t>Secretaría de Obras Públicas</t>
  </si>
  <si>
    <t>Secretaría de Desarrollo Rural</t>
  </si>
  <si>
    <t>Secretaría de Fomento Económico</t>
  </si>
  <si>
    <t>Secretaría de Administración y Finanzas</t>
  </si>
  <si>
    <t>Secretaría de Fomento Turístico</t>
  </si>
  <si>
    <t>Secretaría de Desarrollo Urbano y Medio Ambiente</t>
  </si>
  <si>
    <t>Secretaría de Investigación, Innovación y Educación Superior</t>
  </si>
  <si>
    <t>SGG</t>
  </si>
  <si>
    <t>SEDER</t>
  </si>
  <si>
    <t>FOMEY</t>
  </si>
  <si>
    <t>SAF</t>
  </si>
  <si>
    <t>SSY</t>
  </si>
  <si>
    <t>SEGEY</t>
  </si>
  <si>
    <t>Fondo de Fomento Agropecuario de Yucatán</t>
  </si>
  <si>
    <t>IBECEY</t>
  </si>
  <si>
    <t>Secretaría General de Gobierno</t>
  </si>
  <si>
    <t>Anexo 2c</t>
  </si>
  <si>
    <t>CLASIFICACIÓN FUNCIONAL POR FINALIDAD, FUNCIÓN, SUBFUNCIÓN Y MONTO</t>
  </si>
  <si>
    <t>CLASIFICACIÓN FUNCIONAL</t>
  </si>
  <si>
    <t xml:space="preserve"> IMPORTE </t>
  </si>
  <si>
    <t>01- Gobierno</t>
  </si>
  <si>
    <t>01.02.02- Justicia</t>
  </si>
  <si>
    <t>01.02.02.02- Procuración de Justicia</t>
  </si>
  <si>
    <t>01.02.03- Coordinación de la Política de Gobierno</t>
  </si>
  <si>
    <t>01.02.03.01- Presidencia/Gubernatura</t>
  </si>
  <si>
    <t>01.02.03.04- Función Pública</t>
  </si>
  <si>
    <t>01.04.03- Coordinación de la Política de Gobierno</t>
  </si>
  <si>
    <t>01.04.03.04- Función Pública</t>
  </si>
  <si>
    <t>01.04.03.07- Población</t>
  </si>
  <si>
    <t>01.04.03.08- Territorio</t>
  </si>
  <si>
    <t>01.05.01- Legislación</t>
  </si>
  <si>
    <t>01.05.01.01- Legislación</t>
  </si>
  <si>
    <t>01.05.02- Justicia</t>
  </si>
  <si>
    <t>01.05.02.01- Impartición de Justicia</t>
  </si>
  <si>
    <t>01.05.02.02- Procuración de Justicia</t>
  </si>
  <si>
    <t>01.05.02.03- Reclusión y Readaptación Social</t>
  </si>
  <si>
    <t>01.05.02.04- Derechos Humanos</t>
  </si>
  <si>
    <t>01.05.03- Coordinación de la Política de Gobierno</t>
  </si>
  <si>
    <t>01.05.03.04- Función Pública</t>
  </si>
  <si>
    <t>01.05.03.05- Asuntos Jurídicos</t>
  </si>
  <si>
    <t>01.05.07- Asuntos de Orden Público y Seguridad Interior</t>
  </si>
  <si>
    <t>01.05.07.01- Policía</t>
  </si>
  <si>
    <t>01.05.07.02- Protección Civil</t>
  </si>
  <si>
    <t>01.05.07.03- Otros Asuntos de Orden Público y Seguridad</t>
  </si>
  <si>
    <t>01.05.08- Otros Servicios Generales</t>
  </si>
  <si>
    <t>01.05.08.01- Servicios Registrales, Administrativos y Patrimoniales</t>
  </si>
  <si>
    <t>01.05.08.04- Acceso a la Información Pública Gubernamental</t>
  </si>
  <si>
    <t>01.06.03- Coordinación de la Política de Gobierno</t>
  </si>
  <si>
    <t>01.06.03.01- Presidencia / Gubernatura</t>
  </si>
  <si>
    <t>01.06.03.02- Política Interior</t>
  </si>
  <si>
    <t>01.06.03.04- Función Pública</t>
  </si>
  <si>
    <t>01.06.03.06- Organización de Procesos Electorales</t>
  </si>
  <si>
    <t>01.06.03.09- Otros</t>
  </si>
  <si>
    <t>01.06.05- Asuntos Financieros y Hacendarios</t>
  </si>
  <si>
    <t>01.06.05.02- Asuntos Hacendarios</t>
  </si>
  <si>
    <t>01.06.08- Otros Servicios Generales</t>
  </si>
  <si>
    <t>01.06.08.03- Servicios de Comunicación y Medios</t>
  </si>
  <si>
    <t>01.06.08.04- Acceso a la Información Pública Gubernamental</t>
  </si>
  <si>
    <t>02- Desarrollo Social</t>
  </si>
  <si>
    <t>02.02.02- Vivienda y Servicios a la Comunidad</t>
  </si>
  <si>
    <t>02.02.02.05- Vivienda</t>
  </si>
  <si>
    <t>02.02.03- Salud</t>
  </si>
  <si>
    <t>02.02.03.01- Prestación de Servicios a la Comunidad</t>
  </si>
  <si>
    <t>02.02.03.02- Prestación de Servicios de Salud a la Persona</t>
  </si>
  <si>
    <t>02.02.03.03- Generación de Recursos para la Salud</t>
  </si>
  <si>
    <t>02.02.03.04- Rectoría del Sistema de Salud</t>
  </si>
  <si>
    <t>02.02.03.05- Protección Social en Salud</t>
  </si>
  <si>
    <t>02.02.04- Recreación, Cultura y otras Manifestaciones Sociales</t>
  </si>
  <si>
    <t>02.02.04.04- Asuntos Religiosos y Otras Manifestaciones Sociales</t>
  </si>
  <si>
    <t>02.02.06- Protección Social</t>
  </si>
  <si>
    <t>02.02.06.05- Alimentación y Nutrición</t>
  </si>
  <si>
    <t>02.02.06.07- Indígenas</t>
  </si>
  <si>
    <t>02.02.06.08- Otros Grupos Vulnerables</t>
  </si>
  <si>
    <t>02.02.06.09- Otros de Seguridad Social y Asistencia Social</t>
  </si>
  <si>
    <t>02.02.07- Otros Asuntos Sociales</t>
  </si>
  <si>
    <t>02.02.07.01- Otros Asuntos Sociales</t>
  </si>
  <si>
    <t>02.03.04- Recreación, Cultura y Otras Manifestaciones Sociales</t>
  </si>
  <si>
    <t>02.03.04.01- Deporte y Recreación</t>
  </si>
  <si>
    <t>02.03.04.02- Cultura</t>
  </si>
  <si>
    <t>02.03.05- Educación</t>
  </si>
  <si>
    <t>02.03.05.01- Educación Básica</t>
  </si>
  <si>
    <t>02.03.05.02- Educación Media Superior</t>
  </si>
  <si>
    <t>02.03.05.03- Educación Superior</t>
  </si>
  <si>
    <t>02.03.05.05- Educación para Adultos</t>
  </si>
  <si>
    <t>02.03.05.06- Otros Servicios Educativos y Actividades Inherentes</t>
  </si>
  <si>
    <t>02.03.06- Comunicaciones</t>
  </si>
  <si>
    <t>02.03.06.09- Otros de Seguridad Social y Asistencia Social</t>
  </si>
  <si>
    <t>02.04.01- Protección Ambiental</t>
  </si>
  <si>
    <t>02.04.01.01- Ordenación de Desechos</t>
  </si>
  <si>
    <t>02.04.01.03- Ordenación de Aguas Residuales, Drenaje y Alcantarillado</t>
  </si>
  <si>
    <t>02.04.01.04- Reducción de la Contaminación</t>
  </si>
  <si>
    <t>02.04.01.05- Protección a la Diversidad Biológica y del Paisaje</t>
  </si>
  <si>
    <t>02.04.02- Vivienda y Servicios a la Comunidad</t>
  </si>
  <si>
    <t>02.04.02.01- Urbanización</t>
  </si>
  <si>
    <t>02.04.02.03- Abastecimiento de Agua</t>
  </si>
  <si>
    <t>02.04.02.04- Alumbrado Público</t>
  </si>
  <si>
    <t>02.06.06- Protección Social</t>
  </si>
  <si>
    <t>02.06.06.02- Edad Avanzada</t>
  </si>
  <si>
    <t>02.06.06.09- Otros de Seguridad Social y Asistencia Social</t>
  </si>
  <si>
    <t>03- Desarrollo Económico</t>
  </si>
  <si>
    <t>03.01.01- Asuntos Económicos, Comerciales y Laborales en General</t>
  </si>
  <si>
    <t>03.01.01.01- Asuntos Económicos y Comerciales en General</t>
  </si>
  <si>
    <t>03.01.01.02- Asuntos Laborales Generales</t>
  </si>
  <si>
    <t>03.01.02- Agropecuaria, Silvicultura, Pesca y Caza</t>
  </si>
  <si>
    <t>03.01.02.01- Agropecuaria</t>
  </si>
  <si>
    <t>03.01.02.03- Acuacultura, Pesca y Caza</t>
  </si>
  <si>
    <t>03.01.05- Transporte</t>
  </si>
  <si>
    <t>03.01.05.02- Transporte por Agua y Puertos</t>
  </si>
  <si>
    <t>03.01.07- Turismo</t>
  </si>
  <si>
    <t>03.01.07.01- Turismo</t>
  </si>
  <si>
    <t>03.01.08- Ciencia, Tecnología e Innovación</t>
  </si>
  <si>
    <t>03.01.08.01- Investigación Científica</t>
  </si>
  <si>
    <t>03.01.08.03- Servicios Científicos y Tecnológicos</t>
  </si>
  <si>
    <t>03.01.08.04- Innovación</t>
  </si>
  <si>
    <t>03.03.08- Ciencia, Tecnología e Innovación</t>
  </si>
  <si>
    <t>03.03.08.01- Investigación Científica</t>
  </si>
  <si>
    <t>03.04.05- Transporte</t>
  </si>
  <si>
    <t>03.04.05.01- Transporte por Carretera</t>
  </si>
  <si>
    <t>03.04.05.06- Otros relacionados con el Transporte</t>
  </si>
  <si>
    <t>03.06.01- Asuntos Económicos, Comerciales y Laborales en General</t>
  </si>
  <si>
    <t>03.06.01.01- Asuntos Económicos y Comerciales en General</t>
  </si>
  <si>
    <t>04- Otras No Clasificadas en Funciones Anteriores</t>
  </si>
  <si>
    <t>04.01.02- Transferencias, Participaciones y Aportaciones entre Diferentes Órdenes de Gobierno</t>
  </si>
  <si>
    <t>04.01.02.02- Participaciones entre Diferentes Niveles y Órdenes de Gobierno</t>
  </si>
  <si>
    <t>04.02.02- Transferencias, Participaciones y Aportaciones entre Diferentes Órdenes de Gobierno</t>
  </si>
  <si>
    <t>04.02.02.03- Aportaciones entre Diferentes Niveles y Órdenes de Gobierno</t>
  </si>
  <si>
    <t>04.06.01- Transacciones de la Deuda Pública / Costo Financiero de la Deuda</t>
  </si>
  <si>
    <t>04.06.01.01- Deuda Pública Interna</t>
  </si>
  <si>
    <t>04.06.02- Transferencias, Participaciones y Aportaciones entre Diferentes Niveles y Órdenes de Gobierno</t>
  </si>
  <si>
    <t xml:space="preserve">               -   </t>
  </si>
  <si>
    <t>04.06.02.01- Transferencias entre Diferentes Niveles y Órdenes de Gobierno</t>
  </si>
  <si>
    <t xml:space="preserve">                                           -   </t>
  </si>
  <si>
    <t>TOTAL</t>
  </si>
  <si>
    <t>Anexo 2d</t>
  </si>
  <si>
    <t>CLASIFICACIÓN PROGRAMÁTICA POR TIPO DE PROGRAMA Y MONTO</t>
  </si>
  <si>
    <t>PROGRAMAS PRESUPUESTARIOS</t>
  </si>
  <si>
    <t xml:space="preserve">ASIGNACION PRESUPUESTAL </t>
  </si>
  <si>
    <t>1- Subsidio Sector social y privado o entidades federativas y municipios</t>
  </si>
  <si>
    <t>1- Sujetos a Reglas de Operación</t>
  </si>
  <si>
    <t>S</t>
  </si>
  <si>
    <t>2- Otros subsidios</t>
  </si>
  <si>
    <t>U</t>
  </si>
  <si>
    <t>2- Desempeño de las funciones</t>
  </si>
  <si>
    <t>10- Proyectos de Inversión</t>
  </si>
  <si>
    <t>K</t>
  </si>
  <si>
    <t>3- Prestación de Servicios Públicos</t>
  </si>
  <si>
    <t>E</t>
  </si>
  <si>
    <t>4- Provisión de Bienes Públicos</t>
  </si>
  <si>
    <t>B</t>
  </si>
  <si>
    <t>5- Planeación, seguimiento y evaluación de políticas públicas</t>
  </si>
  <si>
    <t>P</t>
  </si>
  <si>
    <t>6- Promoción y Fomento</t>
  </si>
  <si>
    <t>F</t>
  </si>
  <si>
    <t>7- Regulación y supervisión</t>
  </si>
  <si>
    <t>G</t>
  </si>
  <si>
    <t>9- Específicos</t>
  </si>
  <si>
    <t>R</t>
  </si>
  <si>
    <t>3- Administrativos y de Apoyo</t>
  </si>
  <si>
    <t>11- Apoyo al proceso presupuestario y para mejorar la eficiencia institucional</t>
  </si>
  <si>
    <t>M</t>
  </si>
  <si>
    <t>12- Apoyo a la función pública y al mejoramiento de la gestión</t>
  </si>
  <si>
    <t>O</t>
  </si>
  <si>
    <t>5- Obligaciones</t>
  </si>
  <si>
    <t>16- Pensiones y jubilaciones</t>
  </si>
  <si>
    <t>J</t>
  </si>
  <si>
    <t>6- Programas de gasto Federalizado (gobierno federal)</t>
  </si>
  <si>
    <t>20- Gasto Federalizado</t>
  </si>
  <si>
    <t>I</t>
  </si>
  <si>
    <t>21- Participaciones a entidades federativas y municipios</t>
  </si>
  <si>
    <t>22- Costo financiero, deuda o apoyos a deudores y ahorradores de la banca</t>
  </si>
  <si>
    <t>Anexo 2e</t>
  </si>
  <si>
    <t>CLASIFICACIÓN POR TIPO DE GASTO Y MONTO</t>
  </si>
  <si>
    <t>TIPO DE GASTO</t>
  </si>
  <si>
    <t>IMPORTE</t>
  </si>
  <si>
    <t>Amortización de la Deuda y Disminución de Pasivos</t>
  </si>
  <si>
    <t>Gasto Corriente</t>
  </si>
  <si>
    <t>Gasto de Capital</t>
  </si>
  <si>
    <t>Participaciones y Aportaciones</t>
  </si>
  <si>
    <t>Pensiones y Jubilaciones</t>
  </si>
  <si>
    <t xml:space="preserve">Anexo 1 </t>
  </si>
  <si>
    <t>Gasto Neto total y sus clasificaciones</t>
  </si>
  <si>
    <t>ANEXO 1a</t>
  </si>
  <si>
    <t>Gasto Total, Clasificado por Ramos Autónomos, Administrativos y Generales</t>
  </si>
  <si>
    <t xml:space="preserve">RAMOS AUTÓNOMOS  </t>
  </si>
  <si>
    <t>PODER LEGISLATIVO</t>
  </si>
  <si>
    <t>AUDITORÍA SUPERIOR DEL ESTADO DE YUCATÁN</t>
  </si>
  <si>
    <t>CONGRESO DEL ESTADO</t>
  </si>
  <si>
    <t>UNIDAD DE VIGILANCIA Y EVALUACIÓN DE LA AUDITORÍA SUPERIOR DEL ESTADO DE YUCATAN</t>
  </si>
  <si>
    <t>PODER JUDICIAL</t>
  </si>
  <si>
    <t>ORGANISMOS  AUTÓNOMOS</t>
  </si>
  <si>
    <t>COMISIÓN DE LOS DERECHOS HUMANOS DEL ESTADO DE YUCATÁN</t>
  </si>
  <si>
    <t>INSTITUTO ELECTORAL Y DE PARTICIPACION CIUDADANA DE YUCATÁN</t>
  </si>
  <si>
    <t>INSTITUTO ESTATAL DE TRANSPARENCIA, ACCESO A LA INFORMACIÓN PÚBLICA Y PROTECCIÓN DE DATOS PERSONALES</t>
  </si>
  <si>
    <t>TRIBUNAL DE JUSTICIA  ADMINISTRATIVA DEL ESTADO DE YUCATÁN</t>
  </si>
  <si>
    <t>TRIBUNAL ELECTORAL DEL ESTADO DE YUCATÁN</t>
  </si>
  <si>
    <t xml:space="preserve">RAMOS ADMINISTRATIVOS </t>
  </si>
  <si>
    <t>CONSEJERÍA JURÍDICA</t>
  </si>
  <si>
    <t>DESPACHO DEL GOBERNADOR</t>
  </si>
  <si>
    <t>FISCALÍA GENERAL DEL ESTADO</t>
  </si>
  <si>
    <t>SECRETARÍA DE DESARROLLO RURAL</t>
  </si>
  <si>
    <t>SECRETARÍA DE DESARROLLO SOCIAL</t>
  </si>
  <si>
    <t>SECRETARÍA DE DESARROLLO SUSTENTABLE</t>
  </si>
  <si>
    <t>SECRETARÍA DE EDUCACIÓN</t>
  </si>
  <si>
    <t>SECRETARÍA DE FOMENTO ECONÓMICO Y TRABAJO</t>
  </si>
  <si>
    <t>SECRETARÍA DE FOMENTO TURÍSTICO</t>
  </si>
  <si>
    <t>SECRETARIA DE INVESTIGACIÓN, INNOVACIÓN Y EDUCACIÓN SUPERIOR</t>
  </si>
  <si>
    <t>SECRETARÍA DE LA CONTRALORÍA GENERAL</t>
  </si>
  <si>
    <t>SECRETARÍA DE LA CULTURA Y LAS ARTES</t>
  </si>
  <si>
    <t>SECRETARÍA DE LAS MUJERES</t>
  </si>
  <si>
    <t>SECRETARÍA DE OBRAS PÚBLICAS</t>
  </si>
  <si>
    <t>SECRETARÍA DE PESCA Y ACUACULTURA SUSTENTABLES</t>
  </si>
  <si>
    <t>SECRETARÍA DE SALUD</t>
  </si>
  <si>
    <t>SECRETARÍA DE SEGURIDAD PÚBLICA</t>
  </si>
  <si>
    <t>SECRETARÍA EJECUTIVA DEL SISTEMA ESTATAL ANTICORRUPCIÓN</t>
  </si>
  <si>
    <t>SECRETARÍA GENERAL DE GOBIERNO</t>
  </si>
  <si>
    <t xml:space="preserve"> RAMOS GENERALES </t>
  </si>
  <si>
    <t>DEUDA PÚBLICA</t>
  </si>
  <si>
    <t>JUBILACIONES Y PENSIONES</t>
  </si>
  <si>
    <t>PARTICIPACIONES, APORTACIONES Y TRANSFERENCIAS A MUNICIPIOS</t>
  </si>
  <si>
    <t>GASTO TOTAL</t>
  </si>
  <si>
    <t xml:space="preserve">ANEXO 2A </t>
  </si>
  <si>
    <t>CLASIFICACIÓN ADMINISTRATIVA (pesos)</t>
  </si>
  <si>
    <t>1. PODER EJECUTIVO</t>
  </si>
  <si>
    <t xml:space="preserve"> DEPENDENCIAS </t>
  </si>
  <si>
    <t xml:space="preserve">2. ENTIDADES PARAESTATALES Y FIDEICOMISOS NO EMPRESARIALES Y NO FINANCIEROS </t>
  </si>
  <si>
    <t xml:space="preserve"> DEPENDENCIA COORDINADORA/ ENTIDAD </t>
  </si>
  <si>
    <t>INSTITUTO DE SEGURIDAD JURÍDICA PATRIMONIAL DE YUCATÁN</t>
  </si>
  <si>
    <t>FIDEICOMISO PÚBLICO PARA LA ADMINISTRACIÓN DE LA RESERVA TERRITORIAL DE UCÚ</t>
  </si>
  <si>
    <t>SECRETARIA TÉCNICA DE PLANEACIÓN Y EVALUACIÓN.</t>
  </si>
  <si>
    <t>JUNTA DE  ASISTENCIA PRIVADA DEL ESTADO DE YUCATÁN</t>
  </si>
  <si>
    <t>SISTEMA PARA EL DESARROLLO INTEGRAL DE LA FAMILIA EN YUCATÁN</t>
  </si>
  <si>
    <t>INSTITUTO PARA LA INCLUSIÓN DE LAS PERSONAS CON DISCAPACIDAD DEL ESTADO DE YUCATÁN</t>
  </si>
  <si>
    <t>COORDINACIÓN METROPOLITANA DE DESARROLLO URBANO, TERRITORIAL Y MOVILIDAD DEL ESTADO DE YUCATÁN</t>
  </si>
  <si>
    <t>COLEGIO DE BACHILLERES DEL ESTADO DE YUCATÁN</t>
  </si>
  <si>
    <t>COLEGIO DE EDUCACIÓN PROFESIONAL TÉCNICA DEL ESTADO DE YUCATÁN</t>
  </si>
  <si>
    <t>COLEGIO DE ESTUDIOS CIENTÍFICOS Y TECNOLÓGICOS DEL ESTADO DE YUCATÁN</t>
  </si>
  <si>
    <t>INSTITUTO DE BECAS  Y CRÉDITO EDUCATIVO DEL ESTADO DE YUCATÁN</t>
  </si>
  <si>
    <t>INSTITUTO DE EDUCACIÓN PARA ADULTOS DEL ESTADO DE YUCATÁN</t>
  </si>
  <si>
    <t>INSTITUTO DEL DEPORTE DEL ESTADO DE YUCATÁN</t>
  </si>
  <si>
    <t>CASA DE LAS ARTESANÍAS DEL ESTADO DE YUCATÁN</t>
  </si>
  <si>
    <t>INSTITUTO PROMOTOR DE FERIAS DE YUCATÁN</t>
  </si>
  <si>
    <t>INSTITUTO YUCATECO DE EMPRENDEDORES</t>
  </si>
  <si>
    <t>FIDEICOMISO PARA EL DESARROLLO DEL TURISMO DE REUNIONES EN YUCATÁN</t>
  </si>
  <si>
    <t>FIDEICOMISO PARA LA PROMOCIÓN TURÍSTICA DEL ESTADO DE YUCATÁN</t>
  </si>
  <si>
    <t>PATRONATO DE LAS UNIDADES DE SERVICIOS CULTURALES Y TURÍSTICOS DEL ESTADO DE YUCATÁN</t>
  </si>
  <si>
    <t>AGENCIA PARA EL DESARROLLO  DE YUCATÁN</t>
  </si>
  <si>
    <t>ESCUELA SUPERIOR DE ARTES DE YUCATÁN</t>
  </si>
  <si>
    <t>INSTITUTO DE CAPACITACIÓN PARA EL TRABAJO DEL ESTADO DE YUCATÁN</t>
  </si>
  <si>
    <t>INSTITUTO TECNOLÓGICO SUPERIOR DE MOTUL</t>
  </si>
  <si>
    <t>INSTITUTO TECNOLÓGICO SUPERIOR DE VALLADOLID</t>
  </si>
  <si>
    <t>INSTITUTO TECNOLÓGICO SUPERIOR DEL SUR DEL ESTADO DE YUCATÁN</t>
  </si>
  <si>
    <t>INSTITUTO TECNOLÓGICO SUPERIOR PROGRESO</t>
  </si>
  <si>
    <t>UNIVERSIDAD DE ORIENTE</t>
  </si>
  <si>
    <t>UNIVERSIDAD POLITÉCNICA DE YUCATÁN</t>
  </si>
  <si>
    <t>UNIVERSIDAD TECNOLÓGICA DEL CENTRO</t>
  </si>
  <si>
    <t>UNIVERSIDAD TECNOLÓGICA DEL MAYAB</t>
  </si>
  <si>
    <t>UNIVERSIDAD TECNOLÓGICA DEL PONIENTE</t>
  </si>
  <si>
    <t>UNIVERSIDAD TECNOLÓGICA METROPOLITANA</t>
  </si>
  <si>
    <t>UNIVERSIDAD TECNOLÓGICA REGIONAL DEL SUR</t>
  </si>
  <si>
    <t>SECRETARÍA EJECUTIVA</t>
  </si>
  <si>
    <t>FIDEICOMISO GARANTE DE LA ORQUESTA SINFÓNICA DE YUCATÁN</t>
  </si>
  <si>
    <t>INSTITUTO DE INFRAESTRUCTURA CARRETERA DE YUCATÁN</t>
  </si>
  <si>
    <t>INSTITUTO DE VIVIENDA DEL ESTADO DE YUCATÁN</t>
  </si>
  <si>
    <t>INSTITUTO PARA EL DESARROLLO Y CERTIFICACIÓN DE LA INFRAESTRUCTURA FÍSICA EDUCATIVA DE YUCATÁN</t>
  </si>
  <si>
    <t>INSTITUTO PARA LA CONSTRUCCIÓN Y CONSERVACIÓN DE OBRA PÚBLICA EN YUCATÁN</t>
  </si>
  <si>
    <t>JUNTA DE AGUA POTABLE Y ALCANTARILLADO DE YUCATÁN</t>
  </si>
  <si>
    <t>LA JUNTA DE ELECTRIFICACIÓN DEL ESTADO DE YUCATÁN</t>
  </si>
  <si>
    <t>ADMINISTRACIÓN DEL PATRIMONIO DE LA BENEFICENCIA PÚBLICA DEL ESTADO DE YUCATÁN</t>
  </si>
  <si>
    <t>CENTRO ESTATAL DE TRASPLANTES DE YUCATÁN</t>
  </si>
  <si>
    <t>HOSPITAL COMUNITARIO DE PETO YUCATAN</t>
  </si>
  <si>
    <t>HOSPITAL COMUNITARIO DE TICUL YUCATÁN</t>
  </si>
  <si>
    <t>HOSPITAL DE LA AMISTAD</t>
  </si>
  <si>
    <t>HOSPITAL GENERAL DE TEKAX</t>
  </si>
  <si>
    <t>OPD SERVICIOS DE SALUD DE YUCATÁN</t>
  </si>
  <si>
    <t>RÉGIMEN ESTATAL DE PROTECCIÓN SOCIAL EN SALUD YUCATÁN</t>
  </si>
  <si>
    <t>COMISIÓN EJECUTIVA ESTATAL DE ATENCIÓN A VÍCTIMAS</t>
  </si>
  <si>
    <t>INSTITUTO PARA EL DESARROLLO DE LA CULTURA MAYA DEL ESTADO DE YUCATÁN</t>
  </si>
  <si>
    <t xml:space="preserve">3. ENTIDADES PARAESTATALES EMPRESARIALES NO FINANCIERAS CON PARTICIPACIÓN ESTATAL MAYORITARIA </t>
  </si>
  <si>
    <t>SISTEMA TELE YUCATÁN SA DE CV</t>
  </si>
  <si>
    <t>AEROPUERTO DE CHICHÉN ITZÁ DEL ESTADO DE YUCATÁN SA DE CV</t>
  </si>
  <si>
    <t>EMPRESA PORTUARIA YUCATECA SA DE CV</t>
  </si>
  <si>
    <t>4. INSTITUCIONES PÚBLICAS DE SEGURIDAD SOCIAL</t>
  </si>
  <si>
    <t>INSTITUTO DE SEGURIDAD SOCIAL DE LOS TRABAJADORES DEL ESTADO DE YUCATÁN</t>
  </si>
  <si>
    <t>ANEXO 2b</t>
  </si>
  <si>
    <t>CLASIFICACIÓN POR FUENTE DE FINANCIAMIENTO Y MONTO</t>
  </si>
  <si>
    <t xml:space="preserve">TIPO </t>
  </si>
  <si>
    <t>FUENTE DE FINACIAMIENTO</t>
  </si>
  <si>
    <t>I. Gasto No Etiquetado</t>
  </si>
  <si>
    <t>Ingresos Propios</t>
  </si>
  <si>
    <t>Recursos Federales</t>
  </si>
  <si>
    <t>Recursos Fiscales</t>
  </si>
  <si>
    <t>II. Gasto Etiquetado</t>
  </si>
  <si>
    <t>Anexo 2f</t>
  </si>
  <si>
    <t>CLASIFICACIÓN POR OBJETO DEL GASTO POR CAPÍTULO, CONCEPTO, PARTIDA GÉNERICA E IMPORTE</t>
  </si>
  <si>
    <t>CAPÍTULO/ CONCEPTO/ PARTIDA GÉNERICA</t>
  </si>
  <si>
    <t xml:space="preserve">IMPORTE </t>
  </si>
  <si>
    <t>1000 - SERVICIOS PERSONALES</t>
  </si>
  <si>
    <t>1100 - REMUNERACIONES AL PERSONAL DE CARÁCTER PERMANENTE</t>
  </si>
  <si>
    <t>1110 - DIETAS</t>
  </si>
  <si>
    <t xml:space="preserve">                                       -   </t>
  </si>
  <si>
    <t>1130 - SUELDOS BASE AL PERSONAL PERMANENTE</t>
  </si>
  <si>
    <t>1200 - REMUNERACIONES AL PERSONAL DE CARÁCTER TRANSITORIO</t>
  </si>
  <si>
    <t>1210 - HONORARIOS ASIMILABLES A SALARIOS</t>
  </si>
  <si>
    <t>1220 - SUELDOS BASE AL PERSONAL EVENTUAL</t>
  </si>
  <si>
    <t>1230 - RETRIBUCIONES POR SERVICIOS DE CARÁCTER SOCIAL</t>
  </si>
  <si>
    <t>1300 - REMUNERACIONES ADICIONALES Y ESPECIALES</t>
  </si>
  <si>
    <t>1310 - PRIMAS POR AÑOS DE SERVICIOS EFECTIVOS PRESTADOS</t>
  </si>
  <si>
    <r>
      <t xml:space="preserve">1320 - </t>
    </r>
    <r>
      <rPr>
        <sz val="9"/>
        <color rgb="FF000000"/>
        <rFont val="Arial"/>
        <family val="2"/>
      </rPr>
      <t>PRIMAS DE VACACIONES, DOMINICAL Y GRATIFICACIÓN DE FIN DE AÑO</t>
    </r>
  </si>
  <si>
    <t>1330 - HORAS EXTRAORDINARIAS</t>
  </si>
  <si>
    <t>1340 - COMPENSACIONES</t>
  </si>
  <si>
    <t>1370 - HONORARIOS ESPECIALES</t>
  </si>
  <si>
    <t>1380 - PARTICIPACIONES POR VIGILANCIA EN EL CUMPLIMIENTO DE LAS LEYES Y CUSTODIA DE VALORES</t>
  </si>
  <si>
    <t>1400 - SEGURIDAD SOCIAL</t>
  </si>
  <si>
    <t>1410 - APORTACIONES DE SEGURIDAD SOCIAL</t>
  </si>
  <si>
    <t>1440 - APORTACIONES PARA SEGUROS</t>
  </si>
  <si>
    <t>1500 - OTRAS PRESTACIONES SOCIALES Y ECONÓMICAS</t>
  </si>
  <si>
    <t>1510 - CUOTAS PARA EL FONDO DE AHORRO Y FONDO DE TRABAJO</t>
  </si>
  <si>
    <t>1520 - INDEMNIZACIONES</t>
  </si>
  <si>
    <t>1540 - PRESTACIONES CONTRACTUALES</t>
  </si>
  <si>
    <t>1590 - OTRAS PRESTACIONES SOCIALES Y ECONÓMICAS</t>
  </si>
  <si>
    <t>1600 - PREVISIONES</t>
  </si>
  <si>
    <t>1610 - PREVISIONES DE CARÁCTER LABORAL, ECONÓMICA Y DE SEGURIDAD SOCIAL</t>
  </si>
  <si>
    <t>1700 - PAGO DE ESTÍMULOS A SERVIDORES PÚBLICOS</t>
  </si>
  <si>
    <t>1710 - ESTÍMULOS</t>
  </si>
  <si>
    <t>2000 - MATERIALES Y SUMINISTROS</t>
  </si>
  <si>
    <t>2100 - MATERIALES DE ADMINISTRACIÓN, EMISIÓN DE DOCUMENTOS Y ARTÍCULOS OFICIALES</t>
  </si>
  <si>
    <t>2110 - MATERIALES, ÚTILES Y EQUIPOS MENORES DE OFICINA</t>
  </si>
  <si>
    <t>2120 - MATERIALES Y ÚTILES DE IMPRESIÓN Y REPRODUCCIÓN</t>
  </si>
  <si>
    <t>2130 - MATERIAL ESTADÍSTICO Y GEOGRÁFICO</t>
  </si>
  <si>
    <t>2140 - MATERIALES, ÚTILES Y EQUIPOS MENORES DE TECNOLOGÍAS DE LA INFORMACIÓN Y COMUNICACIONES</t>
  </si>
  <si>
    <t>2150 - MATERIAL IMPRESO E INFORMACIÓN DIGITAL</t>
  </si>
  <si>
    <t>2160 - MATERIAL DE LIMPIEZA</t>
  </si>
  <si>
    <t>2170 - MATERIALES Y ÚTILES DE ENSEÑANZA</t>
  </si>
  <si>
    <t>2180 - MATERIALES PARA EL REGISTRO E IDENTIFICACIÓN DE BIENES Y PERSONAS</t>
  </si>
  <si>
    <t>2200 - ALIMENTOS Y UTENSILIOS</t>
  </si>
  <si>
    <t>2210 - PRODUCTOS ALIMENTICIOS PARA PERSONAS</t>
  </si>
  <si>
    <t>2220 - PRODUCTOS ALIMENTICIOS PARA ANIMALES</t>
  </si>
  <si>
    <t>2230 - UTENSILIOS PARA EL SERVICIO DE ALIMENTACIÓN</t>
  </si>
  <si>
    <t>2300 - MATERIAS PRIMAS Y MATERIALES DE PRODUCCIÓN Y COMERCIALIZACIÓN</t>
  </si>
  <si>
    <t>2310 - PRODUCTOS ALIMENTICIOS, AGROPECUARIOS Y FORESTALES ADQUIRIDOS COMO MATERIA PRIMA</t>
  </si>
  <si>
    <t>2320 - INSUMOS TEXTILES ADQUIRIDOS COMO MATERIA PRIMA</t>
  </si>
  <si>
    <t>2340 - COMBUSTIBLES, LUBRICANTES, ADITIVOS, CARBÓN Y SUS DERIVADOS ADQUIRIDOS COMO MATERIA PRIMA</t>
  </si>
  <si>
    <t>2350 - PRODUCTOS QUÍMICOS, FARMACÉUTICOS Y DE LABORATORIO ADQUIRIDOS COMO MATERIA PRIMA</t>
  </si>
  <si>
    <t>2380 - MERCANCÍAS ADQUIRIDAS PARA SU COMERCIALIZACIÓN</t>
  </si>
  <si>
    <t>2400 - MATERIALES Y ARTÍCULOS DE CONSTRUCCIÓN Y DE REPARACIÓN</t>
  </si>
  <si>
    <t>2410 - PRODUCTOS MINERALES NO METÁLICOS</t>
  </si>
  <si>
    <t>2420 - CEMENTO Y PRODUCTOS DE CONCRETO</t>
  </si>
  <si>
    <t>2430 - CAL, YESO Y PRODUCTOS DE YESO</t>
  </si>
  <si>
    <t>2440 - MADERA Y PRODUCTOS DE MADERA</t>
  </si>
  <si>
    <t>2450 - VIDRIO Y PRODUCTOS DE VIDRIO</t>
  </si>
  <si>
    <t>2460 - MATERIAL ELÉCTRICO Y ELECTRÓNICO</t>
  </si>
  <si>
    <t>2470 - ARTÍCULOS METÁLICOS PARA LA CONSTRUCCIÓN</t>
  </si>
  <si>
    <t>2480 - MATERIALES COMPLEMENTARIOS</t>
  </si>
  <si>
    <t>2490 - OTROS MATERIALES Y ARTÍCULOS DE CONSTRUCCIÓN Y REPARACIÓN</t>
  </si>
  <si>
    <t>2500 - PRODUCTOS QUÍMICOS, FARMACÉUTICOS Y DE LABORATORIO</t>
  </si>
  <si>
    <t>2510 - PRODUCTOS QUÍMICOS BÁSICOS</t>
  </si>
  <si>
    <t>2520 - FERTILIZANTES, PESTICIDAS Y OTROS AGROQUÍMICOS</t>
  </si>
  <si>
    <t>2530 - MEDICINAS Y PRODUCTOS FARMACÉUTICOS</t>
  </si>
  <si>
    <t>2540 - MATERIALES, ACCESORIOS Y SUMINISTROS MÉDICOS</t>
  </si>
  <si>
    <t>2550 - MATERIALES, ACCESORIOS Y SUMINISTROS DE LABORATORIO</t>
  </si>
  <si>
    <t>2560 - FIBRAS SINTÉTICAS, HULES, PLÁSTICOS Y DERIVADOS</t>
  </si>
  <si>
    <t>2590 - OTROS PRODUCTOS QUÍMICOS</t>
  </si>
  <si>
    <t>2600 - COMBUSTIBLES, LUBRICANTES Y ADITIVOS</t>
  </si>
  <si>
    <t>2610 - COMBUSTIBLES, LUBRICANTES Y ADITIVOS</t>
  </si>
  <si>
    <t>2700 - VESTUARIO, BLANCOS, PRENDAS DE PROTECCIÓN Y ARTÍCULOS DEPORTIVOS</t>
  </si>
  <si>
    <t>2710 - VESTUARIO Y UNIFORMES</t>
  </si>
  <si>
    <t>2720 - PRENDAS DE SEGURIDAD Y PROTECCIÓN PERSONAL</t>
  </si>
  <si>
    <t>2730 - ARTÍCULOS DEPORTIVOS</t>
  </si>
  <si>
    <t>2740 - PRODUCTOS TEXTILES</t>
  </si>
  <si>
    <t>2750 - BLANCOS Y OTROS PRODUCTOS TEXTILES, EXCEPTO PRENDAS DE VESTIR</t>
  </si>
  <si>
    <t>2800 - MATERIALES Y SUMINISTROS PARA SEGURIDAD</t>
  </si>
  <si>
    <t>2820 - MATERIALES DE SEGURIDAD PÚBLICA</t>
  </si>
  <si>
    <t>2830 - PRENDAS DE PROTECCIÓN PARA SEGURIDAD PÚBLICA Y NACIONAL</t>
  </si>
  <si>
    <t>2900 - HERRAMIENTAS, REFACCIONES Y ACCESORIOS MENORES</t>
  </si>
  <si>
    <t>2910 - HERRAMIENTAS MENORES</t>
  </si>
  <si>
    <t>2920 - REFACCIONES Y ACCESORIOS MENORES DE EDIFICIOS</t>
  </si>
  <si>
    <t>2930 - REFACCIONES Y ACCESORIOS MENORES DE MOBILIARIO Y EQUIPO DE ADMINISTRACIÓN, EDUCACIONAL Y RECREATIVO</t>
  </si>
  <si>
    <t>2940 - REFACCIONES Y ACCESORIOS MENORES DE EQUIPO DE CÓMPUTO Y TECNOLOGÍAS DE LA INFORMACIÓN</t>
  </si>
  <si>
    <t>2950 - REFACCIONES Y ACCESORIOS MENORES DE EQUIPO E INSTRUMENTAL MÉDICO Y DE LABORATORIO</t>
  </si>
  <si>
    <t>2960 - REFACCIONES Y ACCESORIOS MENORES DE EQUIPO DE TRANSPORTE</t>
  </si>
  <si>
    <t>2980 - REFACCIONES Y ACCESORIOS MENORES DE MAQUINARIA Y OTROS EQUIPOS</t>
  </si>
  <si>
    <t>2990 - REFACCIONES Y ACCESORIOS MENORES OTROS BIENES MUEBLES</t>
  </si>
  <si>
    <t>3000 - SERVICIOS GENERALES</t>
  </si>
  <si>
    <t>3100 - SERVICIOS BÁSICOS</t>
  </si>
  <si>
    <t>3110 - ENERGÍA ELÉCTRICA</t>
  </si>
  <si>
    <t>3120 - GAS</t>
  </si>
  <si>
    <t>3130 - AGUA</t>
  </si>
  <si>
    <t>3140 - TELEFONÍA TRADICIONAL</t>
  </si>
  <si>
    <t>3150 - TELEFONÍA CELULAR</t>
  </si>
  <si>
    <t>3160 - SERVICIOS DE TELECOMUNICACIONES Y SATÉLITES</t>
  </si>
  <si>
    <t>3170 - SERVICIOS DE ACCESO DE INTERNET, REDES Y PROCESAMIENTO DE INFORMACIÓN</t>
  </si>
  <si>
    <t>3180 - SERVICIOS POSTALES Y TELEGRÁFICOS</t>
  </si>
  <si>
    <t>3190 - SERVICIOS INTEGRALES Y OTROS SERVICIOS</t>
  </si>
  <si>
    <t>3200 - SERVICIOS DE ARRENDAMIENTO</t>
  </si>
  <si>
    <t>3220 - ARRENDAMIENTO DE EDIFICIOS</t>
  </si>
  <si>
    <t>3230 - ARRENDAMIENTO DE MOBILIARIO Y EQUIPO DE ADMINISTRACIÓN, EDUCACIONAL Y RECREATIVO</t>
  </si>
  <si>
    <t>3240 - ARRENDAMIENTO DE EQUIPO E INSTRUMENTAL MÉDICO Y DE LABORATORIO</t>
  </si>
  <si>
    <t>3250 - ARRENDAMIENTO DE EQUIPO DE TRANSPORTE</t>
  </si>
  <si>
    <t>3260 - ARRENDAMIENTO DE MAQUINARIA, OTROS EQUIPOS Y HERRAMIENTAS</t>
  </si>
  <si>
    <t>3270 - ARRENDAMIENTO DE ACTIVOS INTANGIBLES</t>
  </si>
  <si>
    <t>3290 - OTROS ARRENDAMIENTOS</t>
  </si>
  <si>
    <t>3300 - SERVICIOS PROFESIONALES, CIENTÍFICOS, TÉCNICOS Y OTROS SERVICIOS</t>
  </si>
  <si>
    <t>3310 - SERVICIOS LEGALES, DE CONTABILIDAD, AUDITORÍA Y RELACIONADOS</t>
  </si>
  <si>
    <t>3320 - SERVICIOS DE DISEÑO, ARQUITECTURA, INGENIERÍA Y ACTIVIDADES RELACIONADAS</t>
  </si>
  <si>
    <t>3330 - SERVICIOS DE CONSULTORÍA ADMINISTRATIVA, PROCESOS, TÉCNICA Y EN TECNOLOGÍAS DE LA INFORMACIÓN</t>
  </si>
  <si>
    <t>3340 - SERVICIOS DE CAPACITACIÓN A SERVIDORES PÚBLICOS</t>
  </si>
  <si>
    <t>3350 - SERVICIOS DE INVESTIGACIÓN CIENTÍFICA Y DESARROLLO</t>
  </si>
  <si>
    <t>3360 - SERVICIOS DE APOYO ADMINISTRATIVO, FOTOCOPIADO E IMPRESIÓN</t>
  </si>
  <si>
    <t>3370 - SERVICIOS DE PROTECCIÓN Y SEGURIDAD</t>
  </si>
  <si>
    <t>3380 - SERVICIOS DE VIGILANCIA</t>
  </si>
  <si>
    <t>3390 - SERVICIOS PROFESIONALES, CIENTÍFICOS Y TÉCNICOS INTEGRALES</t>
  </si>
  <si>
    <t>3400 - SERVICIOS FINANCIEROS, BANCARIOS Y COMERCIALES</t>
  </si>
  <si>
    <t>3410 - SERVICIOS FINANCIEROS Y BANCARIOS</t>
  </si>
  <si>
    <t>3430 - SERVICIOS DE RECAUDACIÓN, TRASLADO Y CUSTODIA DE VALORES</t>
  </si>
  <si>
    <t>3440 - SEGUROS DE RESPONSABILIDAD PATRIMONIAL Y FINANZAS</t>
  </si>
  <si>
    <t>3450 - SEGURO DE BIENES PATRIMONIALES</t>
  </si>
  <si>
    <t>3460 - ALMACENAJE, ENVASE Y EMBALAJE</t>
  </si>
  <si>
    <t>3470 - FLETES Y MANIOBRAS</t>
  </si>
  <si>
    <t>3480 - COMISIONES POR VENTAS</t>
  </si>
  <si>
    <t>3500 - SERVICIOS DE INSTALACIÓN, REPARACIÓN, MANTENIMIENTO Y CONSERVACIÓN</t>
  </si>
  <si>
    <t>3510 - CONSERVACIÓN Y MANTENIMIENTO MENOR DE INMUEBLES</t>
  </si>
  <si>
    <t>3520 - INSTALACIÓN, REPARACIÓN Y MANTENIMIENTO DE MOBILIARIO Y EQUIPO DE ADMINISTRACIÓN, EDUCACIONAL Y RECREATIVO</t>
  </si>
  <si>
    <t>3530 - INSTALACIÓN, REPARACIÓN Y MANTENIMIENTO DE EQUIPO DE CÓMPUTO Y TECNOLOGÍAS DE LA INFORMACIÓN</t>
  </si>
  <si>
    <t>3540 - INSTALACIÓN, REPARACIÓN Y MANTENIMIENTO DE EQUIPO E INSTRUMENTAL MÉDICO Y DE LABORATORIO</t>
  </si>
  <si>
    <t>3550 - REPARACIÓN Y MANTENIMIENTO DE EQUIPO DE TRANSPORTE</t>
  </si>
  <si>
    <t>3560 - REPARACIÓN Y MANTENIMIENTO DE EQUIPO DE DEFENSA Y SEGURIDAD</t>
  </si>
  <si>
    <t>3570 - INSTALACIÓN, REPARACIÓN Y MANTENIMIENTO DE MAQUINARIA, OTROS EQUIPOS Y HERRAMIENTA</t>
  </si>
  <si>
    <t>3580 - SERVICIOS DE LIMPIEZA Y MANEJO DE DESECHOS</t>
  </si>
  <si>
    <t>3590 - SERVICIOS DE JARDINERÍA Y FUMIGACIÓN</t>
  </si>
  <si>
    <t>3600 - SERVICIOS DE COMUNICACIÓN SOCIAL Y PUBLICIDAD</t>
  </si>
  <si>
    <t>3610 - DIFUSIÓN POR RADIO, TELEVISIÓN Y OTROS MEDIOS DE MENSAJES SOBRE PROGRAMAS Y ACTIVIDADES GUBERNAMENTALES</t>
  </si>
  <si>
    <t>3620 - DIFUSIÓN POR RADIO, TELEVISIÓN Y OTROS MEDIOS DE MENSAJES COMERCIALES PARA PROMOVER LA VENTA DE BIENES O SERVICIOS</t>
  </si>
  <si>
    <t>3640 - SERVICIOS DE REVELADO DE FOTOGRAFÍAS</t>
  </si>
  <si>
    <t>3690 - OTROS SERVICIOS DE INFORMACIÓN</t>
  </si>
  <si>
    <t>3700 - SERVICIOS DE TRASLADO Y VIÁTICOS</t>
  </si>
  <si>
    <t>3710 - PASAJES AÉREOS</t>
  </si>
  <si>
    <t>3720 - PASAJES TERRESTRES</t>
  </si>
  <si>
    <t>3730 - PASAJES MARÍTIMOS, LACUSTRES Y FLUVIALES</t>
  </si>
  <si>
    <t>3750 - VIÁTICOS EN EL PAÍS</t>
  </si>
  <si>
    <t>3760 - VIÁTICOS EN EL EXTRANJERO</t>
  </si>
  <si>
    <t>3780 - SERVICIOS INTEGRALES DE TRASLADO Y VIÁTICOS</t>
  </si>
  <si>
    <t>3790 - OTROS SERVICIOS DE TRASLADO Y HOSPEDAJE</t>
  </si>
  <si>
    <t>3800 - SERVICIOS OFICIALES</t>
  </si>
  <si>
    <t>3810 - GASTOS DE CEREMONIAL</t>
  </si>
  <si>
    <t>3820 - GASTOS DE ORDEN SOCIAL Y CULTURAL</t>
  </si>
  <si>
    <t>3830 - CONGRESOS Y CONVENCIONES</t>
  </si>
  <si>
    <t>3840 - EXPOSICIONES</t>
  </si>
  <si>
    <t>3850 - GASTOS DE REPRESENTACIÓN</t>
  </si>
  <si>
    <t>3900 - OTROS SERVICIOS GENERALES</t>
  </si>
  <si>
    <t>3910 - SERVICIOS FUNERARIOS Y DE CEMENTERIOS</t>
  </si>
  <si>
    <t>3920 - IMPUESTOS Y DERECHOS</t>
  </si>
  <si>
    <t>3930 - IMPUESTOS Y DERECHOS DE IMPORTACIÓN</t>
  </si>
  <si>
    <t>3950 - PENAS, MULTAS, ACCESORIOS Y ACTUALIZACIONES</t>
  </si>
  <si>
    <t>3960 - OTROS GASTOS POR RESPONSABILIDADES</t>
  </si>
  <si>
    <t>3980 - IMPUESTOS SOBRE NÓMINAS Y OTROS QUE SE DERIVEN DE UNA RELACIÓN LABORAL</t>
  </si>
  <si>
    <t>3990 - OTROS SERVICIOS GENERALES</t>
  </si>
  <si>
    <t>4000 - TRANSFERENCIAS, ASIGNACIONES, SUBSIDIOS Y OTRAS AYUDAS</t>
  </si>
  <si>
    <t>4100 - TRANSFERENCIAS INTERNAS Y ASIGNACIONES AL SECTOR PÚBLICO</t>
  </si>
  <si>
    <t>4110 - ASIGNACIONES PRESUPUESTARIAS AL PODER EJECUTIVO</t>
  </si>
  <si>
    <t>4150 - TRANSFERENCIAS INTERNAS OTORGADAS A ENTIDADES PARAESTATALES NO EMPRESARIALES Y NO FINANCIERAS</t>
  </si>
  <si>
    <t>4160 - TRANSFERENCIAS INTERNAS OTORGADAS A ENTIDADES PARAESTATALES EMPRESARIALES Y NO FINANCIERAS</t>
  </si>
  <si>
    <t>4140 - ASIGNACIONES PRESUPUESTARIAS A ÓRGANOS AUTÓNOMOS</t>
  </si>
  <si>
    <t>4130 - ASIGNACIONES PRESUPUESTARIAS AL PODER JUDICIAL</t>
  </si>
  <si>
    <t>4120 - ASIGNACIONES PRESUPUESTARIAS AL PODER LEGISLATIVO</t>
  </si>
  <si>
    <t xml:space="preserve">4200 - TRANSFERENCIAS AL RESTO DEL SECTOR PÚBLICO  </t>
  </si>
  <si>
    <t xml:space="preserve">4210 - TRANSFERENCIAS OTORGADAS A ORGANISMOS ENTIDADES PARAESTATALES NO EMPRESARIALES Y NO FINANCIERAS  </t>
  </si>
  <si>
    <t>4300 - SUBSIDIOS Y SUBVENCIONES</t>
  </si>
  <si>
    <t>4310 - SUBSIDIOS A LA PRODUCCIÓN</t>
  </si>
  <si>
    <t>4330 - SUBSIDIOS A LA INVERSIÓN</t>
  </si>
  <si>
    <t>4340 - SUBSIDIOS A LA PRESTACIÓN DE SERVICIOS PÚBLICOS</t>
  </si>
  <si>
    <t>4360 - SUBSIDIOS A LA VIVIENDA</t>
  </si>
  <si>
    <t>4380 - SUBSIDIOS A ENTIDADES FEDERATIVAS Y MUNICIPIOS</t>
  </si>
  <si>
    <t>4390 - OTROS SUBSIDIOS</t>
  </si>
  <si>
    <t>4400 - AYUDAS SOCIALES</t>
  </si>
  <si>
    <t>4410 - AYUDAS SOCIALES A PERSONAS</t>
  </si>
  <si>
    <t>4420 - BECAS Y OTRAS AYUDAS PARA PROGRAMAS DE CAPACITACIÓN</t>
  </si>
  <si>
    <t>4440 - AYUDAS SOCIALES A ACTIVIDADES CIENTÍFICAS O ACADÉMICAS</t>
  </si>
  <si>
    <t>4450 - AYUDAS SOCIALES A INSTITUCIONES SIN FINES DE LUCRO</t>
  </si>
  <si>
    <t>4470 - AYUDAS SOCIALES A ENTIDADES DE INTERÉS PÚBLICO</t>
  </si>
  <si>
    <t>4480 - AYUDAS POR DESASTRES NATURALES Y OTROS SINIESTROS</t>
  </si>
  <si>
    <t>4500 - PENSIONES Y JUBILACIONES</t>
  </si>
  <si>
    <t>4510 - PENSIONES</t>
  </si>
  <si>
    <t>4520 - JUBILACIONES</t>
  </si>
  <si>
    <t>4590 - OTRAS PENSIONES Y JUBILACIONES</t>
  </si>
  <si>
    <t xml:space="preserve">4600 - TRANSFERENCIAS A FIDEICOMISOS, MANDATOS Y OTROS ANÁLOGOS </t>
  </si>
  <si>
    <t xml:space="preserve">4610 - TRANSFERENCIAS A FIDEICOMISOS DEL PODER EJECUTIVO  </t>
  </si>
  <si>
    <t xml:space="preserve">4640 - TRANSFERENCIAS A FIDEICOMISOS PÚBLICOS DE ENTIDADES PARAESTATALES NO EMPRESARIALES Y NO FINANCIERAS  </t>
  </si>
  <si>
    <t>4700 - TRANSFERENCIAS A LA SEGURIDAD SOCIAL</t>
  </si>
  <si>
    <t>4710 - TRANSFERENCIAS POR OBLIGACIÓN DE LEY</t>
  </si>
  <si>
    <t>4800 - DONATIVOS</t>
  </si>
  <si>
    <t>4810 - DONATIVOS A INSTITUCIONES SIN FINES DE LUCRO</t>
  </si>
  <si>
    <t>5000 - BIENES MUEBLES, INMUEBLES E INTANGIBLES</t>
  </si>
  <si>
    <t>5100 - MOBILIARIO Y EQUIPO DE ADMINISTRACIÓN</t>
  </si>
  <si>
    <t>5110 - MUEBLES DE OFICINA Y ESTANTERÍA</t>
  </si>
  <si>
    <t>5120 - MUEBLES, EXCEPTO DE OFICINA Y ESTANTERÍA</t>
  </si>
  <si>
    <t>5130 - BIENES ARTÍSTICOS, CULTURALES Y CIENTÍFICOS</t>
  </si>
  <si>
    <t>5150 - EQUIPO DE CÓMPUTO Y DE TECNOLOGÍA DE LA INFORMACIÓN</t>
  </si>
  <si>
    <t>5190 - OTROS MOBILIARIOS Y EQUIPOS DE ADMINISTRACIÓN</t>
  </si>
  <si>
    <t>5200 - MOBILIARIO Y EQUIPO EDUCACIONAL Y RECREATIVO</t>
  </si>
  <si>
    <t>5210 - EQUIPOS Y APARATOS AUDIOVISUALES</t>
  </si>
  <si>
    <t xml:space="preserve">5230 - CÁMARAS FOTOGRÁFICAS Y DE VIDEO  </t>
  </si>
  <si>
    <t xml:space="preserve">5290 - OTRO MOBILIARIO Y EQUIPO EDUCACIONAL Y RECREATIVO  </t>
  </si>
  <si>
    <t>5300 - EQUIPO E INSTRUMENTAL MÉDICO Y DE LABORATORIO</t>
  </si>
  <si>
    <t>5310 - EQUIPO MÉDICO Y DE LABORATORIO</t>
  </si>
  <si>
    <t>5400 - VEHÍCULOS Y EQUIPO DE TRANSPORTE</t>
  </si>
  <si>
    <t>5410 - VEHÍCULOS Y EQUIPO TERRESTRE</t>
  </si>
  <si>
    <t>5500 - EQUIPO DE DEFENSA Y SEGURIDAD</t>
  </si>
  <si>
    <t>5510 - EQUIPO DE DEFENSA Y SEGURIDAD</t>
  </si>
  <si>
    <t>5600 - MAQUINARIA, OTROS EQUIPOS Y HERRAMIENTAS</t>
  </si>
  <si>
    <t>5620 - MAQUINARIA Y EQUIPO INDUSTRIAL</t>
  </si>
  <si>
    <t>5650 - EQUIPO DE COMUNICACIÓN Y TELECOMUNICACIÓN</t>
  </si>
  <si>
    <t>5670 - HERRAMIENTAS Y MÁQUINAS-HERRAMIENTA</t>
  </si>
  <si>
    <t>5690 - OTROS EQUIPOS</t>
  </si>
  <si>
    <t>5900 - ACTIVOS INTANGIBLES</t>
  </si>
  <si>
    <t>5910 - SOFTWARE</t>
  </si>
  <si>
    <t>5920 - PATENTES</t>
  </si>
  <si>
    <t>5970 - LICENCIAS INFORMÁTICAS E INTELECTUALES</t>
  </si>
  <si>
    <t xml:space="preserve">5990 - OTROS ACTIVOS INTANGIBLES  </t>
  </si>
  <si>
    <t>6000 - INVERSIÓN PÚBLICA</t>
  </si>
  <si>
    <t>6100 - OBRA PÚBLICA EN BIENES DE DOMINIO PÚBLICO</t>
  </si>
  <si>
    <t>6110 - EDIFICACIÓN HABITACIONAL</t>
  </si>
  <si>
    <t>6120 - EDIFICACIÓN NO HABITACIONAL</t>
  </si>
  <si>
    <t>6160 - OTRAS CONSTRUCCIONES DE INGENIERÍA CIVIL U OBRA PESADA</t>
  </si>
  <si>
    <t>6190 - TRABAJOS DE ACABADOS EN EDIFICACIONES Y OTROS TRABAJOS ESPECIALIZADOS</t>
  </si>
  <si>
    <t>6200 - OBRA PÚBLICA EN BIENES PROPIOS</t>
  </si>
  <si>
    <t>6220 - EDIFICACIÓN NO HABITACIONAL</t>
  </si>
  <si>
    <t>6270 - INSTALACIONES Y EQUIPAMIENTO EN CONSTRUCCIONES</t>
  </si>
  <si>
    <t>7000 - INVERSIONES FINANCIERAS Y OTRAS PROVISIONES</t>
  </si>
  <si>
    <t>7100 - INVERSIONES PARA EL FOMENTO DE ACTIVIDADES PRODUCTIVAS</t>
  </si>
  <si>
    <t>7110 - CRÉDITOS OTORGADOS POR ENTIDADES FEDERATIVAS Y MUNICIPIOS AL SECTOR SOCIAL Y PRIVADO PARA EL FOMENTO DE ACTIVIDADES PRODUCTIVAS.</t>
  </si>
  <si>
    <t>7200 - ACCIONES Y PARTICIPACIONES DE CAPITAL</t>
  </si>
  <si>
    <t>7220 - ACCIONES Y PARTICIPACIONES DE CAPITAL EN ENTIDADES PARAESTATALES EMPRESARIALES Y NO FINANCIERAS CON FINES DE POLÍTICA ECONÓMICA</t>
  </si>
  <si>
    <t>7900 - PROVISIONES PARA CONTINGENCIAS Y OTRAS EROGACIONES ESPECIALES</t>
  </si>
  <si>
    <t>7910 - CONTINGENCIAS POR FENÓMENOS NATURALES</t>
  </si>
  <si>
    <t>8000 - PARTICIPACIONES Y APORTACIONES</t>
  </si>
  <si>
    <t>8100 - PARTICIPACIONES</t>
  </si>
  <si>
    <t>8110 - FONDO GENERAL DE PARTICIPACIONES</t>
  </si>
  <si>
    <t>8120 - FONDO DE FOMENTO MUNICIPAL</t>
  </si>
  <si>
    <t>8130 - PARTICIPACIONES DE LAS ENTIDADES FEDERATIVAS A LOS MUNICIPIOS</t>
  </si>
  <si>
    <t>8150 - OTROS CONCEPTOS PARTICIPABLES DE LA FEDERACIÓN A MUNICIPIOS</t>
  </si>
  <si>
    <t>8300 - APORTACIONES</t>
  </si>
  <si>
    <t>8320 - APORTACIONES DE LA FEDERACIÓN A MUNICIPIOS</t>
  </si>
  <si>
    <t>8500 - CONVENIOS</t>
  </si>
  <si>
    <t>8510 - CONVENIOS DE REASIGNACIÓN</t>
  </si>
  <si>
    <t>9000 - DEUDA PÚBLICA</t>
  </si>
  <si>
    <t>9100 - AMORTIZACIÓN DE LA DEUDA PÚBLICA</t>
  </si>
  <si>
    <t>9110 - AMORTIZACIÓN DE LA DEUDA INTERNA CON INSTITUCIONES DE CRÉDITO</t>
  </si>
  <si>
    <t>9200 - INTERESES DE LA DEUDA PÚBLICA</t>
  </si>
  <si>
    <t>9210 - INTERESES DE LA DEUDA INTERNA CON INSTITUCIONES DE CRÉDITO</t>
  </si>
  <si>
    <t>9500 - COSTO POR COBERTURAS</t>
  </si>
  <si>
    <t>9510 - COSTOS POR COBERTURA DE LA DEUDA PÚBLICA INTERNA</t>
  </si>
  <si>
    <t>ANEXO 3</t>
  </si>
  <si>
    <t>Integración del gasto de educación por montos de recursos estatal, federal, convenios y total.</t>
  </si>
  <si>
    <t xml:space="preserve">Gasto Educativo </t>
  </si>
  <si>
    <t xml:space="preserve"> Ingresos Propios </t>
  </si>
  <si>
    <t xml:space="preserve"> Recursos Federales </t>
  </si>
  <si>
    <t xml:space="preserve"> Recursos Fiscales </t>
  </si>
  <si>
    <t xml:space="preserve"> Total general </t>
  </si>
  <si>
    <t xml:space="preserve"> SECRETARÍA DE EDUCACIÓN </t>
  </si>
  <si>
    <t xml:space="preserve"> SECRETARIA DE INVESTIGACIÓN, INNOVACIÓN Y EDUCACIÓN SUPERIOR </t>
  </si>
  <si>
    <r>
      <t xml:space="preserve"> </t>
    </r>
    <r>
      <rPr>
        <b/>
        <sz val="12"/>
        <color rgb="FF000000"/>
        <rFont val="Barlow"/>
      </rPr>
      <t>ENTIDADES</t>
    </r>
    <r>
      <rPr>
        <b/>
        <sz val="11"/>
        <color rgb="FF000000"/>
        <rFont val="Barlow"/>
      </rPr>
      <t xml:space="preserve"> </t>
    </r>
  </si>
  <si>
    <t xml:space="preserve"> COLEGIO DE BACHILLERES DEL ESTADO DE YUCATÁN </t>
  </si>
  <si>
    <t xml:space="preserve"> COLEGIO DE EDUCACIÓN PROFESIONAL TÉCNICA DEL ESTADO DE YUCATÁN </t>
  </si>
  <si>
    <t xml:space="preserve"> COLEGIO DE ESTUDIOS CIENTÍFICOS Y TECNOLÓGICOS DEL ESTADO DE YUCATÁN </t>
  </si>
  <si>
    <t xml:space="preserve"> ESCUELA SUPERIOR DE ARTES DE YUCATÁN </t>
  </si>
  <si>
    <t xml:space="preserve"> INSTITUTO DE CAPACITACIÓN PARA EL TRABAJO DEL ESTADO DE YUCATÁN </t>
  </si>
  <si>
    <t xml:space="preserve"> INSTITUTO DE EDUCACIÓN PARA ADULTOS DEL ESTADO DE YUCATÁN </t>
  </si>
  <si>
    <t xml:space="preserve"> INSTITUTO TECNOLÓGICO SUPERIOR DE MOTUL </t>
  </si>
  <si>
    <t xml:space="preserve"> INSTITUTO TECNOLÓGICO SUPERIOR DE VALLADOLID </t>
  </si>
  <si>
    <t xml:space="preserve"> INSTITUTO TECNOLÓGICO SUPERIOR DEL SUR DEL ESTADO DE YUCATÁN </t>
  </si>
  <si>
    <t xml:space="preserve"> INSTITUTO TECNOLÓGICO SUPERIOR PROGRESO </t>
  </si>
  <si>
    <t xml:space="preserve"> INSTITUTO YUCATECO DE EMPRENDEDORES </t>
  </si>
  <si>
    <t xml:space="preserve"> UNIVERSIDAD DE ORIENTE </t>
  </si>
  <si>
    <t xml:space="preserve"> UNIVERSIDAD POLITÉCNICA DE YUCATÁN </t>
  </si>
  <si>
    <t xml:space="preserve"> UNIVERSIDAD TECNOLÓGICA DEL CENTRO </t>
  </si>
  <si>
    <t xml:space="preserve"> UNIVERSIDAD TECNOLÓGICA DEL MAYAB </t>
  </si>
  <si>
    <t xml:space="preserve"> UNIVERSIDAD TECNOLÓGICA DEL PONIENTE </t>
  </si>
  <si>
    <t xml:space="preserve"> UNIVERSIDAD TECNOLÓGICA METROPOLITANA </t>
  </si>
  <si>
    <t xml:space="preserve"> UNIVERSIDAD TECNOLÓGICA REGIONAL DEL SUR </t>
  </si>
  <si>
    <t xml:space="preserve"> TOTAL </t>
  </si>
  <si>
    <t>Anexo 5 Deuda Pública</t>
  </si>
  <si>
    <t>ANEXO 5a Información sobre la Deuda Pública</t>
  </si>
  <si>
    <t>Institución de Crédito</t>
  </si>
  <si>
    <t xml:space="preserve">Banco Nacional de Obras y Servicios Públicos, S.N.C. </t>
  </si>
  <si>
    <t xml:space="preserve">Banco Mercantil del Norte, S.A. </t>
  </si>
  <si>
    <t>Banco Nacional de Obras y Servicios Públicos, S.N.C.</t>
  </si>
  <si>
    <t>No. De Crédito</t>
  </si>
  <si>
    <t>110130 (Primera Disposición)</t>
  </si>
  <si>
    <t>11242 (segunda disposición)</t>
  </si>
  <si>
    <t>NA</t>
  </si>
  <si>
    <t>ND</t>
  </si>
  <si>
    <t>Fecha de Contratación</t>
  </si>
  <si>
    <t>22 de julio de 2011</t>
  </si>
  <si>
    <t>13 de noviembre de 2013</t>
  </si>
  <si>
    <t>8 de abril de 2013</t>
  </si>
  <si>
    <t>20 de octubre de 2016</t>
  </si>
  <si>
    <t>09 de noviembre de 2017</t>
  </si>
  <si>
    <t>Tipo de Instrumento</t>
  </si>
  <si>
    <t>Crédito Simple</t>
  </si>
  <si>
    <t>Destino</t>
  </si>
  <si>
    <t>Inversión Pública Productiva:</t>
  </si>
  <si>
    <t>1.-Rescate Integral de Centro Histórico de Mérida.</t>
  </si>
  <si>
    <t>2.-Construcción del Malecón Internacional en el Municipio de Progreso.</t>
  </si>
  <si>
    <t>3.-Proyecto de Gestión adecuada de desechos en granjas porcinas, componente del Cambio Climático del Programa de Desarrollo Sostenible del Estado de Yucatán.</t>
  </si>
  <si>
    <t>4.-Implementación de la Red Estatal de Servicios Electrónicos Gubernamentales.</t>
  </si>
  <si>
    <t>5.-Implementación del Sistema Integral de Administración Financiera y Presupuestaria.</t>
  </si>
  <si>
    <t>Inversión Pública Productiva: Refinanciamiento de los pasivos del Estado.</t>
  </si>
  <si>
    <t>Inversión asociadas a proyectos en materia de infraestructura en general, infraestructura para seguridad pública y/o infraestructura y equipamiento:</t>
  </si>
  <si>
    <t>1.-Sistema Integral de Video y Análisis Inteligente.</t>
  </si>
  <si>
    <t>2.-Proyecto Estratégico de Vigilancia Territorial del Estado de Yucatán.</t>
  </si>
  <si>
    <t>3.-Centro de Justicia Oral del Primer Distrito Judicial del Estado de Yucatán (1a Etapa)</t>
  </si>
  <si>
    <t>Inversión Pública Productiva que comprenden de manera exclusiva, infraestructura. Equipamiento y obras que fortalezcan o contribuyan a la seguridad pública, protección civil y la prevención del delito, conforme a las necesidades del Estado</t>
  </si>
  <si>
    <t>Inversión Pública Productiva: Centro Internacional de Congresos</t>
  </si>
  <si>
    <t>Fuente o Garantía del Crédito</t>
  </si>
  <si>
    <t>Fondo General de Participaciones</t>
  </si>
  <si>
    <t>25% de los Recursos del Fondo de Aportaciones para el Fortalecimiento de las Entidades Federativas.</t>
  </si>
  <si>
    <t>Monto Contratado</t>
  </si>
  <si>
    <t>Tasa de Interés</t>
  </si>
  <si>
    <t>TIIE + 0.20 + 0.92</t>
  </si>
  <si>
    <t>TIIE + 0.54</t>
  </si>
  <si>
    <t>8.14% (Primera Disposición)</t>
  </si>
  <si>
    <t>8.74% (Segunda Disposición)</t>
  </si>
  <si>
    <t>TIIE + 0.50</t>
  </si>
  <si>
    <t>TIIE + 0.40</t>
  </si>
  <si>
    <t>Plazo de Contratación</t>
  </si>
  <si>
    <t xml:space="preserve">300 meses </t>
  </si>
  <si>
    <t>180 meses</t>
  </si>
  <si>
    <t>240 meses</t>
  </si>
  <si>
    <t>Saldo de la Deuda al 31 de diciembre de 2018 (estimado)</t>
  </si>
  <si>
    <t>Saldo Devengado Pendiente de Pagar al Cierre del Ejercicio Anterior</t>
  </si>
  <si>
    <t xml:space="preserve">                                              -  </t>
  </si>
  <si>
    <t xml:space="preserve">                            -  </t>
  </si>
  <si>
    <t xml:space="preserve">                                   -  </t>
  </si>
  <si>
    <t>Egresos Destinado al Pago de la Deuda</t>
  </si>
  <si>
    <t>9100 Amortización de la Deuda</t>
  </si>
  <si>
    <t>9200 Intereses de la Deuda</t>
  </si>
  <si>
    <t>Costos Adicionales Asociados</t>
  </si>
  <si>
    <t>9300 Comisiones de la Deuda</t>
  </si>
  <si>
    <t>9500 Costo por Coberturas</t>
  </si>
  <si>
    <t xml:space="preserve">                                 </t>
  </si>
  <si>
    <t>Anexo 5b</t>
  </si>
  <si>
    <t xml:space="preserve">Tabla de Amortización de la deuda. </t>
  </si>
  <si>
    <t>Programa financiero de la Pública 2018.</t>
  </si>
  <si>
    <t>MES</t>
  </si>
  <si>
    <t>SALDO INSOLUTO INICIAL</t>
  </si>
  <si>
    <t>AMORTIZACIÓN DE CAPITAL</t>
  </si>
  <si>
    <t>SERVICIO DE LA DEUDA</t>
  </si>
  <si>
    <t>COBERTURAS FINANCIERAS</t>
  </si>
  <si>
    <t>PAGO MENSUAL</t>
  </si>
  <si>
    <t>ENERO</t>
  </si>
  <si>
    <t>FEBRERO</t>
  </si>
  <si>
    <t>MARZO</t>
  </si>
  <si>
    <t>ABRIL</t>
  </si>
  <si>
    <t>MAYO</t>
  </si>
  <si>
    <t>JUNIO</t>
  </si>
  <si>
    <t>JULIO</t>
  </si>
  <si>
    <t>AGOSTO</t>
  </si>
  <si>
    <t>SEPTIEMBRE</t>
  </si>
  <si>
    <t>OCTUBRE</t>
  </si>
  <si>
    <t>NOVIEMBRE</t>
  </si>
  <si>
    <t>DICIEMBRE</t>
  </si>
  <si>
    <t>ANEXO 5c</t>
  </si>
  <si>
    <t>Presupuesto de la Deuda Pública 2018</t>
  </si>
  <si>
    <t>PARTIDA</t>
  </si>
  <si>
    <t>CONCEPTO</t>
  </si>
  <si>
    <t>ASIGNACIÓN</t>
  </si>
  <si>
    <t>PRESUPUESTAL</t>
  </si>
  <si>
    <t>PRIMER</t>
  </si>
  <si>
    <t>TRIMESTRE</t>
  </si>
  <si>
    <t>SEGUNDO</t>
  </si>
  <si>
    <t>TERCER</t>
  </si>
  <si>
    <t>CUARTO</t>
  </si>
  <si>
    <t>AMORTIZACIÓN DE LA DEUDA PÚBLICA</t>
  </si>
  <si>
    <t>INTERESES DE LA DEUDA PÚBLICA</t>
  </si>
  <si>
    <t>COMISIONES DE LA DEUDA PÚBLICA</t>
  </si>
  <si>
    <t>GASTOS DE LA DEUDA PÚBLICA</t>
  </si>
  <si>
    <t>COSTO POR COBERTURAS</t>
  </si>
  <si>
    <t>APOYOS FINANCIEROS</t>
  </si>
  <si>
    <t>ADEUDOS DE EJERCICIOS FISCALES</t>
  </si>
  <si>
    <t>ANTERIORES (ADEFAS)</t>
  </si>
  <si>
    <t>Anexo 6</t>
  </si>
  <si>
    <t>ANEXO 6a</t>
  </si>
  <si>
    <t>PENSIONES Y JUBILACIONES POR PARTIDA Y MONTO</t>
  </si>
  <si>
    <t>PENSIONES Y JUBILACIONES</t>
  </si>
  <si>
    <t>JUBILACIONES</t>
  </si>
  <si>
    <t xml:space="preserve">PAGO DE SUMAS ASEGURADAS </t>
  </si>
  <si>
    <t>PENSIONES</t>
  </si>
  <si>
    <t>ANEXO 6b</t>
  </si>
  <si>
    <t>EROGACIONES PREVISTAS PARA JUBILACIONES</t>
  </si>
  <si>
    <t>APOYO A JUBILADOS Y VIUDAS DE HENEQUENEROS</t>
  </si>
  <si>
    <t>JUBILADOS BURÓCRATAS</t>
  </si>
  <si>
    <t>JUBILADOS DE EDUCACIÓN</t>
  </si>
  <si>
    <t xml:space="preserve">ANEXO 6c </t>
  </si>
  <si>
    <t>EROGACIONES PREVISTAS PARA PENSIONES</t>
  </si>
  <si>
    <t>PENSIONADOS BURÓCRATAS</t>
  </si>
  <si>
    <t>PENSIONADOS DE EDUCACIÓN</t>
  </si>
  <si>
    <t>Anexo 7b</t>
  </si>
  <si>
    <t>PROGRAMAS POR FUENTE DE FINANCIAMIENTO</t>
  </si>
  <si>
    <t xml:space="preserve">PROGRAMAS PRESUPUESTARIOS </t>
  </si>
  <si>
    <t>Acceso a la Información Pública Gubernamental</t>
  </si>
  <si>
    <t>Activación Física</t>
  </si>
  <si>
    <t>Actualización del Marco Jurídico Estatal</t>
  </si>
  <si>
    <t>Adaptación a Eventos Meteorológicos Extremos</t>
  </si>
  <si>
    <t>Administración de Figarosy</t>
  </si>
  <si>
    <t>Administración de la Secretaría de las Mujeres</t>
  </si>
  <si>
    <t>Administración de la Universidad Tecnológica del Mayab</t>
  </si>
  <si>
    <t>Administración de los Recursos Humanos del Poder Ejecutivo</t>
  </si>
  <si>
    <t>Administración de los Recursos Humanos, Financieros y Materiales de COMDUTMEY</t>
  </si>
  <si>
    <t>Administración de los Recursos Humanos, Financieros y Materiales de la Comisión Ejecutiva Estatal de Atención a Víctimas</t>
  </si>
  <si>
    <t>Administración de los Recursos Humanos, Financieros y Materiales del Poder Judicial</t>
  </si>
  <si>
    <t>Administración de los Recursos Humanos, Materiales y de Servicios del Patronato CULTUR</t>
  </si>
  <si>
    <t>Administración de los Recursos Humanos, Materiales y Finanacieros de la Sedesu</t>
  </si>
  <si>
    <t>Administración de los recursos humanos, materiales y financieros de la EPY</t>
  </si>
  <si>
    <t>Administración de los Recursos Humanos, Materiales y Financieros del Cecytey</t>
  </si>
  <si>
    <t>Administración de los Recursos Humanos, Materiales y Financieros del Instituto Tecnológico Superior del Estado de Yucatán</t>
  </si>
  <si>
    <t>Administración de los Recursos Materiales y Humanos de la JEDEY</t>
  </si>
  <si>
    <t>Administración de los Recursos Materiales, Financieros y Económicos de la Agencia para el Desarrollo de Yucatán</t>
  </si>
  <si>
    <t>Administración de los Recursos Materiales, Financieros y Humanos de la Universidad Tecnológica Regional del Sur</t>
  </si>
  <si>
    <t>Administración de los Recursos Materiales, Humanos y Financieros del Fideicomiso</t>
  </si>
  <si>
    <t>Administración de Recursos del Instituto Tecnológico Superior Progreso</t>
  </si>
  <si>
    <t>Administración de Recursos Financieros</t>
  </si>
  <si>
    <t>Administración de Recursos Humanos Financieros y Materiales de la Universidad Tecnológica del Poniente</t>
  </si>
  <si>
    <t>Administración de Recursos Humanos y Materiales del IYEM</t>
  </si>
  <si>
    <t>Administración de Recursos Humanos, Financieros y Materiales de la Fiscalía General del Estado</t>
  </si>
  <si>
    <t>Administración de Recursos Humanos, Financieros y Materiales de la Secretaría de Seguridad Pública</t>
  </si>
  <si>
    <t>Administración de Recursos Humanos, Financieros, Tecnológicos y Materiales de la Secretaría de Fomento Económico</t>
  </si>
  <si>
    <t>Administración de Recursos Humanos, Materiales y de Servicios del IPF</t>
  </si>
  <si>
    <t>Administración de Recursos Humanos, Materiales y Financieros de la Consejería Jurídica</t>
  </si>
  <si>
    <t>Administración de Recursos Humanos, Materiales y Financieros de la JAPAY</t>
  </si>
  <si>
    <t>Administración de recursos humanos, materiales y financieros de la Secretaría de Educación del Estado</t>
  </si>
  <si>
    <t>Administración de Recursos Humanos, Materiales y Financieros de la SOP</t>
  </si>
  <si>
    <t>Administración de Recursos Humanos, Materiales y Financieros del Colegio de Educación Profesional Técnica del Estado de Yucatán (Conalep Yucatán)</t>
  </si>
  <si>
    <t>Administración de Recursos Humanos, Materiales y Financieros del Instituto para el Desarrollo y Certificación de la Infraestructura Física Educativa de Yucatán</t>
  </si>
  <si>
    <t>Administración de Recursos Humanos, Materiales y Financieros del IVEY</t>
  </si>
  <si>
    <t>Administración de Recursos Humanos, Materiales y Operativos de la CAEY</t>
  </si>
  <si>
    <t>Administración de Recursos Humanos, Materiales, Financieros y Tecnológicos de la SAF</t>
  </si>
  <si>
    <t>Administración de Recursos Materiales Humanos y Financieros del Despacho del Gobernador</t>
  </si>
  <si>
    <t>Administración de Recursos Materiales, Humanos y Financieros de la Secogey</t>
  </si>
  <si>
    <t>Administración de Recursos Materiales, Humanos y Financieros del Instituto de Becas y Crédito del Estado de Yucatán</t>
  </si>
  <si>
    <t>Administración del Fideicomiso para el Desarrollo del Turismo de Reuniones en Yucatán (FIDETURE)</t>
  </si>
  <si>
    <t>Administración del Patrimonio del Gobierno del Estado</t>
  </si>
  <si>
    <t>Administración Eficiente de los Recursos Humanos, Materiales y Financieros del Instituto Tecnológico Superior de Valladolid</t>
  </si>
  <si>
    <t>Administración y Control de los Recursos Humanos, Financieros y Materiales de APBPY</t>
  </si>
  <si>
    <t>Administración y Control de los Recursos Humanos, Financieros y Materiales de la Secretaría General de Gobierno</t>
  </si>
  <si>
    <t>Administración y Control de los Recursos Humanos, Financieros y Materiales de la Universidad Autónoma de Yucatán</t>
  </si>
  <si>
    <t>Administración y Control de los Recursos Humanos, Financieros y Materiales de los SSY</t>
  </si>
  <si>
    <t>Administración y Control de los Recursos Humanos, Financieros y Materiales del CEETRY</t>
  </si>
  <si>
    <t>Administración y Control de los Recursos Humanos, Financieros y Materiales del Hospital Comunitario de Peto</t>
  </si>
  <si>
    <t>Administración y Control de los Recursos Humanos, Financieros y Materiales del Hospital Comunitario de Ticul</t>
  </si>
  <si>
    <t>Administración y Control de los Recursos Humanos, Financieros y Materiales del Hospital de la Amistad</t>
  </si>
  <si>
    <t>Administración y Control de los Recursos Humanos, Financieros y Materiales del Hospital General de Tekax</t>
  </si>
  <si>
    <t>Administración y Control de los Recursos Humanos, Financieros y Materiales del REPSSY</t>
  </si>
  <si>
    <t xml:space="preserve">                                         -   </t>
  </si>
  <si>
    <t>Administración y Manejo de la Deuda</t>
  </si>
  <si>
    <t>Administración y Planeación Turística</t>
  </si>
  <si>
    <t>Administración y Soporte de las Actividades Registrales, Notariales y Catastrales en el estado de Yucatán</t>
  </si>
  <si>
    <t>Adquisiciones del Poder Ejecutivo</t>
  </si>
  <si>
    <t>Alto Rendimiento</t>
  </si>
  <si>
    <t>Aplicación de los Mecanismos Alternativos de Solución de Controversias</t>
  </si>
  <si>
    <t>Apoyo a Adultos Liberados y Adolescentes Externados</t>
  </si>
  <si>
    <t>Apoyos para el Crecimiento Empresarial</t>
  </si>
  <si>
    <t>Asesoría en Contraloría Social a Beneficiarios de Programas Sociales</t>
  </si>
  <si>
    <t>Asesoría y Defensa Jurídica del INDEPEY</t>
  </si>
  <si>
    <t>Asesoría y Gestión a Sujetos de Derechos Agrarios</t>
  </si>
  <si>
    <t>Atención a Gestiones Ciudadanas e Institucionales</t>
  </si>
  <si>
    <t>Atención a los Estudiantes de la Universidad Tecnológica del Poniente</t>
  </si>
  <si>
    <t>Atención a Personas con Discapacidad</t>
  </si>
  <si>
    <t>Atención al Desarrollo Infantil</t>
  </si>
  <si>
    <t>Atención de Alumnos de la Universidad Tecnológica del Centro - Izamal</t>
  </si>
  <si>
    <t>Atención de Alumnos del Nivel Medio Superior del Colegio de Bachilleres del Estado de Yucatán</t>
  </si>
  <si>
    <t>Atención de Contribuyentes</t>
  </si>
  <si>
    <t>Atención en Salud a Personas Sujetas a Asistencia Social</t>
  </si>
  <si>
    <t>Atención Integral a las Mujeres Víctimas de Violencia</t>
  </si>
  <si>
    <t>Atención Integral a las Víctimas del Delito</t>
  </si>
  <si>
    <t>Atención Integral al Menor en Desamparo</t>
  </si>
  <si>
    <t>Atención Médica</t>
  </si>
  <si>
    <t>Atención y Servicios a la Población</t>
  </si>
  <si>
    <t>Auditoría Superior del Estado</t>
  </si>
  <si>
    <t>Auditorías a Programas Federales</t>
  </si>
  <si>
    <t>Auditorías y Otros Actos de Fiscalización al Sector Centralizado</t>
  </si>
  <si>
    <t>Calidad Ambiental</t>
  </si>
  <si>
    <t>Calidad de la Educación Superior</t>
  </si>
  <si>
    <t>Calidad de los Procesos Administrativos de la Universidad Tecnológica Metropolitana</t>
  </si>
  <si>
    <t>Calidad en Educación Media Superior de la Universidad Autónoma de Yucatán</t>
  </si>
  <si>
    <t>Calidad en Educación Superior de la Universidad Autónoma de Yucatán</t>
  </si>
  <si>
    <t>Calidad en el Servicio</t>
  </si>
  <si>
    <t>Capacitación para el trabajo</t>
  </si>
  <si>
    <t>Carencia por Acceso a la Alimentación</t>
  </si>
  <si>
    <t>Carencia por Acceso a Servicios Básicos en la Vivienda</t>
  </si>
  <si>
    <t>Carreteras, Calles y Caminos</t>
  </si>
  <si>
    <t>Certeza Catastral, Notarial, Registral de la Propiedad y del Comercio</t>
  </si>
  <si>
    <t>Certeza Jurídica y Derechos Humanos</t>
  </si>
  <si>
    <t>Ciencia, Tecnología e Innovación</t>
  </si>
  <si>
    <t>Ciencia, Tecnología e Innovación de la Universidad Tecnológica Metropolitana</t>
  </si>
  <si>
    <t>Cobertura con Equidad en Educación Básica</t>
  </si>
  <si>
    <t>Cobertura de los Servicios de Educación Profesional Técnica/CONALEP</t>
  </si>
  <si>
    <t>Cobertura en Educación Media Superior</t>
  </si>
  <si>
    <t>Cobertura en Educación Superior</t>
  </si>
  <si>
    <t>Cobertura en Educación Superior de la Universidad Autónoma de Yucatán</t>
  </si>
  <si>
    <t>Cohesión Social</t>
  </si>
  <si>
    <t>Comunicación Social e Información</t>
  </si>
  <si>
    <t>Conservación de los Recursos Naturales</t>
  </si>
  <si>
    <t>Construcción, Ampliación y Mejoramiento de Vivienda</t>
  </si>
  <si>
    <t>Desarrollo Agropecuario y Agroindustrial</t>
  </si>
  <si>
    <t>Desarrollo Artesanal</t>
  </si>
  <si>
    <t>Desarrollo y Mejoramiento de la Gestión Administrativa de la Sedeculta</t>
  </si>
  <si>
    <t>Distribución de Aportaciones</t>
  </si>
  <si>
    <t>Distribución de Participaciones</t>
  </si>
  <si>
    <t>Dotación de Agua Potable</t>
  </si>
  <si>
    <t>Eficiencia en los Recursos Humanos, Administrativos y Financieros IDEY</t>
  </si>
  <si>
    <t>Eficiencia Terminal de la Universidad de Oriente</t>
  </si>
  <si>
    <t>Eficiencia Terminal de la Universidad Tecnológica Metropolitana</t>
  </si>
  <si>
    <t>Eficiencia Terminal de la Universidad Tecnológica Regional del Sur</t>
  </si>
  <si>
    <t>Eficiencia Terminal del Instituto Superior de Motul</t>
  </si>
  <si>
    <t>Eficiencia Terminal en Educación Básica</t>
  </si>
  <si>
    <t>Eficiencia Terminal en Educación Superior</t>
  </si>
  <si>
    <t>Enfermedades Crónico degenerativas</t>
  </si>
  <si>
    <t>Envejecimiento</t>
  </si>
  <si>
    <t>Evaluación y Seguimiento a las Auditorías y Otros Actos de Fiscalización</t>
  </si>
  <si>
    <t>Eventos Recreativos</t>
  </si>
  <si>
    <t>Extensión e Innovación Productiva</t>
  </si>
  <si>
    <t>Fomento a la Educación Artística</t>
  </si>
  <si>
    <t>Fomento a la Innovación Empresarial</t>
  </si>
  <si>
    <t>Fomento al Empleo</t>
  </si>
  <si>
    <t>Fomento y Promoción de la Cultura y las Artes</t>
  </si>
  <si>
    <t>Fomento y Promoción del Hábito a la Lectura y la Producción Literaria y Editorial</t>
  </si>
  <si>
    <t>Formación de Capital Humano para la Economía del Conocimiento</t>
  </si>
  <si>
    <t>Formación de Profesionales del Arte</t>
  </si>
  <si>
    <t>Formación de Profesionistas Competitivos en Programas Educativos de Calidad ITS Valladolid</t>
  </si>
  <si>
    <t>Formación Especializada del Talento Humano de la Universidad Politécnica de Yucatán</t>
  </si>
  <si>
    <t>Formulación y Emisión de la Información Financiera</t>
  </si>
  <si>
    <t>Fortalecimiento a la Atención Médica</t>
  </si>
  <si>
    <t>Fortalecimiento a la Calidad del Servicio Educativo del Instituto Tecnológico Superior Progreso</t>
  </si>
  <si>
    <t>Fortalecimiento de la Calidad Educativa en Educación Media Superior del CECYTEY</t>
  </si>
  <si>
    <t>Fortalecimiento de la Calidad Educativa en la Educación Superior-ITSSY</t>
  </si>
  <si>
    <t>Fortalecimiento de la Confianza Ciudadana en la Procuración de Justicia</t>
  </si>
  <si>
    <t>Fortalecimiento de la Vinculación en la Universidad Tecnológica del Poniente</t>
  </si>
  <si>
    <t>Gastos Administrativos de la Secretaría de Investigación, Innovación y Educación Superior</t>
  </si>
  <si>
    <t>Gastos Administrativos de la Universidad Politécnica de Yucatán</t>
  </si>
  <si>
    <t>Gastos Administrativos de la Universidad Tecnológica del Centro</t>
  </si>
  <si>
    <t>Gastos de Administración del INCAY</t>
  </si>
  <si>
    <t>Gestión de los Recursos Humanos, Financieros y Materiales del INDERM</t>
  </si>
  <si>
    <t>Gestión Escolar</t>
  </si>
  <si>
    <t>Gestión Institucional</t>
  </si>
  <si>
    <t>Gestión Integral de los Residuos Sólidos</t>
  </si>
  <si>
    <t>Gestión Integral para el Desarrollo Metropolitano</t>
  </si>
  <si>
    <t>Gestión Jurídica de la Secretaría General del Estado</t>
  </si>
  <si>
    <t>Gestión Pedagógica</t>
  </si>
  <si>
    <t>Gestión y Administración de Recursos Humanos, Materiales, Financieros y Tecnológicos de la AAFY</t>
  </si>
  <si>
    <t>Gestionar, Organizar, Preservar y Proporcionar los Archivos Públicos del Gobierno del Estado</t>
  </si>
  <si>
    <t>Impartición de Justicia en Materia Fiscal y Administrativa</t>
  </si>
  <si>
    <t>Impartición de Justicia Político Electoral</t>
  </si>
  <si>
    <t>Impulso a la Actividad  Acuícola y Pesquera</t>
  </si>
  <si>
    <t>Infraestructura Turística</t>
  </si>
  <si>
    <t>Integración de la Cartera y Gestión de Recursos Federales para la Inversión Pública</t>
  </si>
  <si>
    <t>Integración y Certeza Jurídica en los Resultados de las Auditorías, Inspecciones e Investigaciones</t>
  </si>
  <si>
    <t>Inversiones para el Crecimiento Económico</t>
  </si>
  <si>
    <t>Justicia Laboral</t>
  </si>
  <si>
    <t>Legalidad en Materia de Situación Patrimonial</t>
  </si>
  <si>
    <t>Línea Mínima de Bienestar</t>
  </si>
  <si>
    <t>Logística de Eventos y Giras</t>
  </si>
  <si>
    <t>Mantenimiento y Rehabilitación de las Unidades Turísticas del Estado de Yucatán</t>
  </si>
  <si>
    <t>Medicina Tradicional Maya</t>
  </si>
  <si>
    <t>Mejora de la Gestión Pública</t>
  </si>
  <si>
    <t>Mejora Regulatoria</t>
  </si>
  <si>
    <t>Mejoramiento de la Administración del Dif Yucatán</t>
  </si>
  <si>
    <t>Mejoramiento de la Eficiencia Terminal de la Universidad Tecnológica del Mayab</t>
  </si>
  <si>
    <t>Mejoramiento del Desempeño Administrativo del IEAEY</t>
  </si>
  <si>
    <t>Mitigación</t>
  </si>
  <si>
    <t>Modernización del Sistema de Transporte en la Zona Metropolitana</t>
  </si>
  <si>
    <t>Normatividad de Adquisiciones, Servicios y Obra Pública</t>
  </si>
  <si>
    <t>Obesidad</t>
  </si>
  <si>
    <t>Operación Administrativa de la SEPLAN</t>
  </si>
  <si>
    <t>Operación de Unidades Deportivas</t>
  </si>
  <si>
    <t>Operación y Administración del IEPAC</t>
  </si>
  <si>
    <t>Oportunidades en el Ámbito Internacional</t>
  </si>
  <si>
    <t>Ordenamiento Territorial y Desarrollo Urbano Sustentable</t>
  </si>
  <si>
    <t>Pago a Jubilados</t>
  </si>
  <si>
    <t>Patrimonio Seguro</t>
  </si>
  <si>
    <t>Planeación</t>
  </si>
  <si>
    <t>Planeación Demográfica</t>
  </si>
  <si>
    <t>Planeación y Concertación Sectorial de la Sedesol</t>
  </si>
  <si>
    <t>Planeación y Seguimiento de la Obra Pública</t>
  </si>
  <si>
    <t>Planeación y Seguimiento de los Programas del Sector Rural</t>
  </si>
  <si>
    <t>Población Maya</t>
  </si>
  <si>
    <t>Políticas Públicas en Materia de Prevención de Actos de Corrupción</t>
  </si>
  <si>
    <t>Preservación de la Gobernabilidad y Atención a Derechos Humanos y Desarrollo de Gobierno</t>
  </si>
  <si>
    <t>Preservación, Fortalecimiento y Difusión del Patrimonio Cultural</t>
  </si>
  <si>
    <t>Prestación de Servicios Registrales</t>
  </si>
  <si>
    <t>Prevención del Delito a través de Acciones Estructurales</t>
  </si>
  <si>
    <t>Prevención Social del Delito</t>
  </si>
  <si>
    <t>Prevención y Atención a Mujeres en situación de violencia</t>
  </si>
  <si>
    <t>Prevención y Atención de Accidentes</t>
  </si>
  <si>
    <t>Prevención y Control de Cólera</t>
  </si>
  <si>
    <t>Prevención y Control de Enfermedades Transmitidas por Vector</t>
  </si>
  <si>
    <t>Prevención y Control de Enfermedades Zoonóticas</t>
  </si>
  <si>
    <t>Prevención y Control de la Micobacteriosis</t>
  </si>
  <si>
    <t>Prevención y Control de VIH, SIDA e Infecciones de Transmisión Sexual</t>
  </si>
  <si>
    <t>Prevención y Seguridad Vial</t>
  </si>
  <si>
    <t>Procesos de Fiscalización Aplicado en las Entidades Paraestatales</t>
  </si>
  <si>
    <t>Profesionalización de los Elementos Policíacos del Estado</t>
  </si>
  <si>
    <t>Programa Administrativo de Recursos Humanos y Control Presupuestal Sedesol</t>
  </si>
  <si>
    <t>Programa Administrativo del COBAY</t>
  </si>
  <si>
    <t>Programa Administrativo del INCCOPY</t>
  </si>
  <si>
    <t>Programa Administrativo del INDEMAYA</t>
  </si>
  <si>
    <t>Programa Administrativo del ISSTEY</t>
  </si>
  <si>
    <t>Programa de Apoyo a Procesos Administrativos de la Seder</t>
  </si>
  <si>
    <t>Programa de Construcción y Conservación de la Obra Pública</t>
  </si>
  <si>
    <t>Programa de Fortalecimiento Institucional Municipal y Desarrollo Regional</t>
  </si>
  <si>
    <t>Programa de Infraestructura Indígena</t>
  </si>
  <si>
    <t>Programa de Mejora Administrativa de la ESAY</t>
  </si>
  <si>
    <t>Programa de Prevención, Sanidad e Inocuidad Agroalimentaria</t>
  </si>
  <si>
    <t>Programa Institucional para la transverzalización de la perspectiva de género en las políticas públicas</t>
  </si>
  <si>
    <t>Programa Integral de Aplicación de Medidas de Tratamiento para los Adolescentes</t>
  </si>
  <si>
    <t>Programa Integral de Infraestructura Física en Salud para el Mantenimiento y Desarrollo Físico de las Unidades Médicas de los Servicios de Salud</t>
  </si>
  <si>
    <t>Programa Integral de Reinserción Social</t>
  </si>
  <si>
    <t>Programa Integral Protégete</t>
  </si>
  <si>
    <t>Programación, Presupuestación, Control y Seguimiento del Presupuesto de Egresos</t>
  </si>
  <si>
    <t>Promoción y Comercialización Turística</t>
  </si>
  <si>
    <t>Protección Civil</t>
  </si>
  <si>
    <t>Protección contra Riesgos Sanitarios</t>
  </si>
  <si>
    <t>Protección Social a Pescadores y sus Familias</t>
  </si>
  <si>
    <t>Recursos Humanos, Materiales y Financieros de la Universidad Oriente</t>
  </si>
  <si>
    <t>Recursos Humanos, Materiales y Financieros del Instituto Tecnológico Superior de Motul</t>
  </si>
  <si>
    <t>Rendición de Cuentas de Políticas Públicas</t>
  </si>
  <si>
    <t>Resolución Alterna de Conflictos del Acto Médico en Yucatán</t>
  </si>
  <si>
    <t>Responsabilidades de los Servidores Públicos</t>
  </si>
  <si>
    <t>Rezago Educativo</t>
  </si>
  <si>
    <t>Salud de la Mujer</t>
  </si>
  <si>
    <t>Salud Infantil</t>
  </si>
  <si>
    <t>Salud Mental</t>
  </si>
  <si>
    <t>Salud Reproductiva</t>
  </si>
  <si>
    <t>Saneamiento de Aguas Residuales</t>
  </si>
  <si>
    <t>Sangre Segura</t>
  </si>
  <si>
    <t>Seguimiento del Desempeño de la Gestión</t>
  </si>
  <si>
    <t>Seguro Popular</t>
  </si>
  <si>
    <t>Servicios de Salud a la Comunidad</t>
  </si>
  <si>
    <t>Servicios Integrales y de Esparcimiento</t>
  </si>
  <si>
    <t>Servicios Legislativos</t>
  </si>
  <si>
    <t>Servicios Turísticos</t>
  </si>
  <si>
    <t>Servicios y Ordenamiento del Transporte Público en el Estado</t>
  </si>
  <si>
    <t>Servicios y Prestaciones</t>
  </si>
  <si>
    <t>Sistema de Evaluación del Desempeño</t>
  </si>
  <si>
    <t>Sistema de Justicia Penal</t>
  </si>
  <si>
    <t>Sujetos en Condición de Vulnerabilidad</t>
  </si>
  <si>
    <t>Supervisión y Auditoría de Obra Pública</t>
  </si>
  <si>
    <t>Tecnologías de la Información</t>
  </si>
  <si>
    <t>Transferencia de Recursos Federales en Convenio</t>
  </si>
  <si>
    <t xml:space="preserve">                                            -   </t>
  </si>
  <si>
    <t>Trasplante de Órganos</t>
  </si>
  <si>
    <t>Vigilancia Epidemiológica</t>
  </si>
  <si>
    <t>Vigilancia y Evaluación de la ASEY</t>
  </si>
  <si>
    <t>Vinculación con el Sector Productivo y la Sociedad de la Universidad Tecnológica del Mayab</t>
  </si>
  <si>
    <t>Vinculación con el Sector Público, Social y Productivo del Estado- Instituto Tecnológico Superior Progreso</t>
  </si>
  <si>
    <t>Vinculación con Organizaciones Sociales, Agrupaciones y Asociaciones Religiosas</t>
  </si>
  <si>
    <t>Vinculación de la Universidad Tecnológica del Centro</t>
  </si>
  <si>
    <t>Vinculación del Instituto Tecnológico Superior de Motul</t>
  </si>
  <si>
    <t>Vinculación, Promoción y Gestión con el Sector Productivo de la Universidad Tecnológica Regional del Sur</t>
  </si>
  <si>
    <t>Yucatán Emprende</t>
  </si>
  <si>
    <t>Anexo 7c</t>
  </si>
  <si>
    <t>PROGRAMAS PRESUPUESTARIOS POR OBJETO DEL GASTO</t>
  </si>
  <si>
    <t>(Millones de pesos)</t>
  </si>
  <si>
    <t>PROGRAMAS PRESUPUESTARIOS POR OBJETO DE GASTO</t>
  </si>
  <si>
    <t>BIENES MUEBLES, INMUEBLES E INTANGIBLES</t>
  </si>
  <si>
    <t>INVERSIÓN PÚBLICA</t>
  </si>
  <si>
    <t>INVERSIONES FINANCIERAS Y OTRAS PROVISIONES</t>
  </si>
  <si>
    <t>MATERIALES Y SUMINISTROS</t>
  </si>
  <si>
    <t>PARTICIPACIONES Y APORTACIONES</t>
  </si>
  <si>
    <t>SERVICIOS GENERALES</t>
  </si>
  <si>
    <t>SERVICIOS PERSONALES</t>
  </si>
  <si>
    <t>TRANSFERENCIAS, ASIGNACIONES, SUBSIDIOS Y OTRAS AYUDAS</t>
  </si>
  <si>
    <t xml:space="preserve">         -   </t>
  </si>
  <si>
    <t xml:space="preserve">            -   </t>
  </si>
  <si>
    <t xml:space="preserve">                -   </t>
  </si>
  <si>
    <t xml:space="preserve">                  -   </t>
  </si>
  <si>
    <t xml:space="preserve">                   -   </t>
  </si>
  <si>
    <t>Anexo 7d</t>
  </si>
  <si>
    <t>DESTINO DE LOS RECURSOS DEL RAMO 33</t>
  </si>
  <si>
    <t>FONDO/SUBFONDO</t>
  </si>
  <si>
    <t>IMPORTE (PESOS)</t>
  </si>
  <si>
    <t>FAETA RAMO 33</t>
  </si>
  <si>
    <t>FAM ASISTENCIA SOCIAL RAMO 33</t>
  </si>
  <si>
    <t>FAM INFRAESTRUCTURA EDUCATIVA BÁSICA</t>
  </si>
  <si>
    <t>FAM INFRAESTRUCTURA EDUCATIVA MEDIA SUPERIOR</t>
  </si>
  <si>
    <t>FAM-IE SUPERIOR RAMO 33</t>
  </si>
  <si>
    <t>FASSA RAMO 33</t>
  </si>
  <si>
    <t>FONDO DE APORTACIONES PARA EL FORTALECIMIENTO DE LAS ENTIDADES FEDERATIVAS FAFEF</t>
  </si>
  <si>
    <t>FONDO DE APORTACIONES PARA LA SEGURIDAD PÚBLICA DE LOS ESTADOS FASP</t>
  </si>
  <si>
    <t>FONDO DE INFRAESTRUCTURA SOCIAL PARA ENTIDADES FISE</t>
  </si>
  <si>
    <t>FONE</t>
  </si>
  <si>
    <t>FORTALECIMIENTO A MUNICIPIOS RAMO 33</t>
  </si>
  <si>
    <t>INFRAESTRUCTURA A MUNICIPIOS RAMO 33</t>
  </si>
  <si>
    <t>Anexo 7e</t>
  </si>
  <si>
    <t>PROGRAMAS CON RECURSOS CONCURRENTES</t>
  </si>
  <si>
    <t>Programa/proyecto</t>
  </si>
  <si>
    <t>Aportación estatal</t>
  </si>
  <si>
    <t>Aportación federal</t>
  </si>
  <si>
    <t xml:space="preserve">Total asignado </t>
  </si>
  <si>
    <t>Conclusión de la Planta de Tratamiento de Aguas Residuales de 80 LPS de Caucel II de la localidad de Mérida.</t>
  </si>
  <si>
    <t>Personal docente y de apoyo para telebachilleratos</t>
  </si>
  <si>
    <t xml:space="preserve">Programa de Estímulo a la Creación y Desarrollo Artístico (PECDA) </t>
  </si>
  <si>
    <t>Fondo Nacional Emprendedor</t>
  </si>
  <si>
    <t>Programa de Sanidad e Inocuidad Alimentaria</t>
  </si>
  <si>
    <t>Profesionalización de elementos para la seguridad pública (FORTASEG) 2019</t>
  </si>
  <si>
    <t>Programa de Apoyo a Pequeños Productores (Componente Atención a Siniestros Agropecuarios)</t>
  </si>
  <si>
    <t>Capacitación para la calidad, competitividad y emprendimiento en el estado.</t>
  </si>
  <si>
    <t>Programa de Apoyos a Pequeños Productores (Componente de Extensión)</t>
  </si>
  <si>
    <t>Programa de Apoyo a Pequeños Productores (Componente Infraestructura Productiva para el Aprovechamiento de Suelo y Agua)</t>
  </si>
  <si>
    <t>Operación de la Red de Apoyo al Emprendedor en el Estado de Yucatán</t>
  </si>
  <si>
    <t>Telebachillerato Comunitario Intercultural de Yucatán  (TCINY)</t>
  </si>
  <si>
    <t>Programa de Apoyo a las Culturas Municipales y Comunitarias (PACMYC)</t>
  </si>
  <si>
    <t>Programa para el Desarrollo Integral de las Culturas de los Pueblos y Comunidades Indígenas (Prodici)</t>
  </si>
  <si>
    <t>Programa Nacional de Salas de Lectura</t>
  </si>
  <si>
    <t>Programa de Desarrollo Cultural Infantil (Alas y Raíces)</t>
  </si>
  <si>
    <t>ANEXO 8</t>
  </si>
  <si>
    <t>GASTO EN SERVICIO PERSONALES. RESUMEN DE PLAZAS PARA 2019</t>
  </si>
  <si>
    <t>SECTOR PÚBLICO CENTRAL</t>
  </si>
  <si>
    <t xml:space="preserve">PODERES Y ORGANISMOS AUTÓNOMOS </t>
  </si>
  <si>
    <t>TRIBUNAL SUPERIOR DE JUSTICIA DEL POER JUDICIAL</t>
  </si>
  <si>
    <t>INSTITUTO ELECTORAL Y DE PARTICIPACIÓN CIUDADANA</t>
  </si>
  <si>
    <t>TRIBUNAL ELECTORAL DEL ESTADO</t>
  </si>
  <si>
    <t>INSTITUTO ESTATAL DE ACCESO A LA INFORMACIÓN PÚBLICA</t>
  </si>
  <si>
    <t>CONSEJO DE LA JUDICATURA DEL PODER JUDICIAL</t>
  </si>
  <si>
    <t>TRIBUNAL DE LOS TRABAJADORES AL SERVICIO DEL ESTADO DE YUCATÁN</t>
  </si>
  <si>
    <t>TRIBUNAL DE JUSTICIA ADMINISTRATIVA DEL ESTADO DE YUCATÁN</t>
  </si>
  <si>
    <t>PODER EJECUTIVO</t>
  </si>
  <si>
    <t>MAGISTERIO</t>
  </si>
  <si>
    <t>ESTATALES</t>
  </si>
  <si>
    <t>FEDERALIZADOS</t>
  </si>
  <si>
    <t>RESTO</t>
  </si>
  <si>
    <t>SECTOR PÚBLICO PARAESTATAL</t>
  </si>
  <si>
    <t>TOTAL PLAZAS GOBIERNO DEL ESTADO DE YUCATÁN</t>
  </si>
  <si>
    <t>HORAS/SEMANAS DEL MAGISTERIO</t>
  </si>
  <si>
    <t>Anexo 11</t>
  </si>
  <si>
    <t xml:space="preserve">Transferencias, asignaciones, subsidios y otras ayudas </t>
  </si>
  <si>
    <t>ANEXO 11a</t>
  </si>
  <si>
    <t>PRESUPUESTO ASIGNADO A SUBSIDIOS Y SUBVENCIONES</t>
  </si>
  <si>
    <t>DONATIVOS A INSTITUCIONES SIN FINES DE LUCRO</t>
  </si>
  <si>
    <t>Donativo a la Fundación del Empresariado Yucateco Mérida</t>
  </si>
  <si>
    <t>Promover la gestión responsable como apoyo a las funciones sustantivas de la UADY</t>
  </si>
  <si>
    <t>Exposiciones, programas educativos y expresiones multidisciplinarias del Museo de Arte Contemporáneo Ateneo de Yucatán (MACAY)</t>
  </si>
  <si>
    <t>Apoyo económico a Organizaciones de la Sociedad Civil que tienen por objeto la Asistencia Social</t>
  </si>
  <si>
    <t>Donativo a la Cruz Roja</t>
  </si>
  <si>
    <t>Operación del Consejo de Planeación y Evaluación del Estado de Yucatán</t>
  </si>
  <si>
    <t>Programas artísticos de música tradicional yucateca del Museo de la Canción Yucateca</t>
  </si>
  <si>
    <t>Fortalecimiento de los Recursos Financieros del ISSTEY</t>
  </si>
  <si>
    <t>Administración de los recursos financieros del ISSTEY</t>
  </si>
  <si>
    <t>Servicio de esparcimiento en el Centro Vacacional Costa Club ISSTEY</t>
  </si>
  <si>
    <t>Proporcionar servicio de guardería a hijos de derechohabientes en los Centros de Desarrollo Infantil</t>
  </si>
  <si>
    <t>Ejecución de Actividades Administrativas para la Operación del Instituto de Seguridad Social de los Trabajadores del Estado de Yucatán</t>
  </si>
  <si>
    <t>Comisión de Derechos Humanos del Estado de Yucatán 2019</t>
  </si>
  <si>
    <t>Fortalecimiento y fomento a las Organizaciones de la Sociedad Civil</t>
  </si>
  <si>
    <t>Venta de productos de consumo en los Centros Comerciales del ISSTEY</t>
  </si>
  <si>
    <t>Administración de los recursos humanos, materiales y financieros del Instituto de Vivienda del Estado de Yucatán.</t>
  </si>
  <si>
    <t>Atender con servicios de  educación superior a alumnos del estado Yucatán</t>
  </si>
  <si>
    <t>Atención de la educación media superior en el estado de Yucatán</t>
  </si>
  <si>
    <t>ANEXO 11b</t>
  </si>
  <si>
    <t>SUBSIDIOS A LA PRODUCCIÓN</t>
  </si>
  <si>
    <t xml:space="preserve">Montos destinados a subsidios  </t>
  </si>
  <si>
    <t>Contratación del Seguro Sanitario para la actividad Avícola de  Yucatán</t>
  </si>
  <si>
    <t xml:space="preserve">Coparticipación Social </t>
  </si>
  <si>
    <t>Desarrollo Artesanal en el Estado de Yucatán</t>
  </si>
  <si>
    <t>Eventos y Ferias de Promoción Artesanal</t>
  </si>
  <si>
    <t>Fondo de apoyo al emprendedor y la economía social.</t>
  </si>
  <si>
    <t>Fondo de promoción social para la inversión de capital de riesgo para emprendedores en Yucatán</t>
  </si>
  <si>
    <t>Participación en el Sistema Nacional de Información para el Desarrollo Rural Sustentable (Snidrus)</t>
  </si>
  <si>
    <t xml:space="preserve">Producción de plantas nativas con fines de reforestación social. </t>
  </si>
  <si>
    <t>Programa de Apoyo a la Promoción Turística de Zonas Arqueológicas</t>
  </si>
  <si>
    <t>Programa de apoyo al emprendimiento rural</t>
  </si>
  <si>
    <t xml:space="preserve">Programa de Apoyo Directo al Desarrollo Pesquero y Acuícola (PADDEPA) </t>
  </si>
  <si>
    <t>Programa de Apoyo Directo al Desarrollo Rural (PADDER)</t>
  </si>
  <si>
    <t>Programa de Apoyos a Pequeños Productores (Componente Proyecto Estratégico de Seguridad Alimentaria (PESA))</t>
  </si>
  <si>
    <t>Programa de Concurrencia con las Entidades Federativas (Componente Infraestructura, Equipamiento, Maquinaria y Material Biológico)</t>
  </si>
  <si>
    <t xml:space="preserve">Programa de Concurrencia con las Entidades Federativas (Componente Pesquero y Acuícola) </t>
  </si>
  <si>
    <t>Programa de Desarrollo de Unidades Productivas Campesinas e Insumos Rurales Producir</t>
  </si>
  <si>
    <t>Programa de Fomento a la Productividad Pesquera y Acuícola (Componente de Desarrollo Estratégico de la Acuacultura)</t>
  </si>
  <si>
    <t>Programa de Fomento a la Productividad Pesquera y Acuícola (Componente de Impulso a la Capitalización Pesquera y Acuícola)</t>
  </si>
  <si>
    <t>Programa de Rehabilitación, Modernización, Tecnificación y Equipamiento de Unidades de Riego</t>
  </si>
  <si>
    <t>Programa Estratégico de Fomento Agropecuario del Estado de Yucatán</t>
  </si>
  <si>
    <t>Programa para el Desarrollo de Intraemprendedores</t>
  </si>
  <si>
    <t>Programa para el Repoblamiento y Mejoramiento Genético Ganadero</t>
  </si>
  <si>
    <t>Programa para la conservación de la agrobiodiversidad en el estado de Yucatán</t>
  </si>
  <si>
    <t>Programa Peso a Peso</t>
  </si>
  <si>
    <t>Programa Peso a Peso (Componente Pesca)</t>
  </si>
  <si>
    <t xml:space="preserve">Programa Producción Pecuaria de Traspatio </t>
  </si>
  <si>
    <t>Reducción de Costos Financieros para productores agropecuarios y agroindustriales de Yucatán</t>
  </si>
  <si>
    <t>Servicios para la perforación de pozos en el Estado de Yucatán</t>
  </si>
  <si>
    <t>ANEXO 11c</t>
  </si>
  <si>
    <t>PRESUPUESTO ASIGNADO PARA AYUDAS SOCIALES</t>
  </si>
  <si>
    <t>TRANSFERENCIAS A ORGANISMOS DE LA SOCIEDAD CIVIL</t>
  </si>
  <si>
    <t>ANEXO 11d</t>
  </si>
  <si>
    <t>FINANCIAMIENTOS A PARTIDOS POLÍTICOS</t>
  </si>
  <si>
    <t>INSTITUTO ELECTORAL Y DE PARTICIPACIÓN CIUDADANA PRERROGATIVAS A PARTIDOS POLÍTICOS 2019</t>
  </si>
  <si>
    <t>Partido Político</t>
  </si>
  <si>
    <t>Financiamiento</t>
  </si>
  <si>
    <t>Ordinario</t>
  </si>
  <si>
    <t>Adicional</t>
  </si>
  <si>
    <t>Suma</t>
  </si>
  <si>
    <t>PARTIDO ACCIÓN NACIONAL (PAN)</t>
  </si>
  <si>
    <t xml:space="preserve">                                        -   </t>
  </si>
  <si>
    <t>PARTIDO DE LA REVOLUCIÓN DEMOCRÁTICA (PRD)</t>
  </si>
  <si>
    <t>PARTIDO MOVIMIENTO DE REGENERACIÓN NACIONAL (MORENA)</t>
  </si>
  <si>
    <t>PARTIDO NUEVA ALIANZA (PANAL)</t>
  </si>
  <si>
    <t>PARTIDO REVOLUCIONARIO INSTITUCIONAL (PRI)</t>
  </si>
  <si>
    <t>PARTIDO VERDE ECOLOGISTA DE MÉXICO(PVEM)</t>
  </si>
  <si>
    <t xml:space="preserve">                             -   </t>
  </si>
  <si>
    <t>ANEXO 11e</t>
  </si>
  <si>
    <t>Destino del Financiamiento Adicionales a los Partidos Políticos</t>
  </si>
  <si>
    <t>PARTIDO</t>
  </si>
  <si>
    <t>ACTIVIDADES ESPECÍFICAS</t>
  </si>
  <si>
    <t>FUNDACIONES</t>
  </si>
  <si>
    <t>CAPACITACIÓN Y LIDERAZGO POLÍTICO DE LAS MUJERES</t>
  </si>
  <si>
    <t>ANEXO 11f</t>
  </si>
  <si>
    <t>Calendario de Entrega de Prerrogativas a Partidos Políticos</t>
  </si>
  <si>
    <t>Mes</t>
  </si>
  <si>
    <t>PAN</t>
  </si>
  <si>
    <t>PRD</t>
  </si>
  <si>
    <t>MORENA</t>
  </si>
  <si>
    <t>PANAL</t>
  </si>
  <si>
    <t>PRI</t>
  </si>
  <si>
    <t>PVEM</t>
  </si>
  <si>
    <t>SUMA</t>
  </si>
  <si>
    <t>Enero</t>
  </si>
  <si>
    <t>Febrero</t>
  </si>
  <si>
    <t>Marzo</t>
  </si>
  <si>
    <t>Abril</t>
  </si>
  <si>
    <t>Mayo</t>
  </si>
  <si>
    <t>Junio</t>
  </si>
  <si>
    <t>Julio</t>
  </si>
  <si>
    <t>Agosto</t>
  </si>
  <si>
    <t>Septiembre</t>
  </si>
  <si>
    <t>Octubre</t>
  </si>
  <si>
    <t>Noviembre</t>
  </si>
  <si>
    <t>Diciembre</t>
  </si>
  <si>
    <t>ANEXO 11g</t>
  </si>
  <si>
    <t>MONTOS ASIGNADOS A FIDEICOMISOS PÚBLICOS</t>
  </si>
  <si>
    <t>Nombre del Fideicomiso</t>
  </si>
  <si>
    <t>Siglas o nombre corto</t>
  </si>
  <si>
    <t>Fiduciario / Banco</t>
  </si>
  <si>
    <t>No. de Contrato</t>
  </si>
  <si>
    <t xml:space="preserve"> Saldo  </t>
  </si>
  <si>
    <t>Monto a Transferir en 2019</t>
  </si>
  <si>
    <t xml:space="preserve">Secretaría de Salud </t>
  </si>
  <si>
    <t xml:space="preserve"> Fideicomiso para la Construcción de la Infraestructura Hospitalaria del Estado de Yucatán  </t>
  </si>
  <si>
    <t xml:space="preserve"> 73745-9 </t>
  </si>
  <si>
    <t xml:space="preserve"> Fideicomiso para la Construcción del Hospital Regional de Alta Especialidad   </t>
  </si>
  <si>
    <t xml:space="preserve"> 1929-7 </t>
  </si>
  <si>
    <t xml:space="preserve"> Fideicomiso para el Programa de Calidad, Equidad y Desarrollo en Salud </t>
  </si>
  <si>
    <t xml:space="preserve"> PROCEDES </t>
  </si>
  <si>
    <t xml:space="preserve"> 73768-8 </t>
  </si>
  <si>
    <t xml:space="preserve"> Fideicomiso Yucateco para la Dignificación y Desarrollo Integral de los Trabajadores de la Construcción </t>
  </si>
  <si>
    <t xml:space="preserve"> FYDITRAC </t>
  </si>
  <si>
    <t xml:space="preserve"> Nacional Financiera </t>
  </si>
  <si>
    <t>Fideicomisos</t>
  </si>
  <si>
    <t>Fondo Integral para el Desarrollo Económico de Yucatán</t>
  </si>
  <si>
    <t>Nacional Financiera</t>
  </si>
  <si>
    <t>Fideicomiso Proyecto Puesta en Marcha y Construcción de la Fase A de la Primera Etapa del Centro de Cargas Aeropuerto de Valladolid</t>
  </si>
  <si>
    <t>Santander</t>
  </si>
  <si>
    <t>Fondos</t>
  </si>
  <si>
    <t>Fondo para la Consolidación y Fomento del Empleo Permanente del Estado de Yucatán</t>
  </si>
  <si>
    <t>Fondo de Promoción y Fomento a las Empresas en el Estado de Yucatán</t>
  </si>
  <si>
    <t>Banamex</t>
  </si>
  <si>
    <t>FIPROTUY</t>
  </si>
  <si>
    <t>Banobras</t>
  </si>
  <si>
    <t>Fideicomiso para la Administración del Fondo de Apoyo a Víctimas del Delito</t>
  </si>
  <si>
    <t>FFAVID</t>
  </si>
  <si>
    <t>No se cuenta con información</t>
  </si>
  <si>
    <t>Fondo de Aportaciones para la Seguridad Pública</t>
  </si>
  <si>
    <t>Fondo para la Atención de Emergencias y Desastres</t>
  </si>
  <si>
    <t>Fondo Metropolitano de Yucatán</t>
  </si>
  <si>
    <t>Financiera Nacional de Desarrollo Agropecuario Rural, Forestal y Pesquero</t>
  </si>
  <si>
    <t>Secretaría de Educación Pública</t>
  </si>
  <si>
    <t>Fideicomisos SEGEY</t>
  </si>
  <si>
    <t xml:space="preserve">Programa de Becas Nacionales para la Educación Superior de Manutención en Yucatán  </t>
  </si>
  <si>
    <t>Vivienda Magisterio</t>
  </si>
  <si>
    <t>Fideicomisos IDEY</t>
  </si>
  <si>
    <t xml:space="preserve">Fideicomiso de Alto Rendimiento Deportivo de Yucatán </t>
  </si>
  <si>
    <t xml:space="preserve"> No se cuenta con información </t>
  </si>
  <si>
    <t>Fondo Mixto CONACYT-Gobierno del Estado</t>
  </si>
  <si>
    <t>Fondo para Emprendedores de Yucatán</t>
  </si>
  <si>
    <t>Scotia Bank</t>
  </si>
  <si>
    <t>Fondo Yucateco a la Innovación</t>
  </si>
  <si>
    <t>Evercore Casa de Bolsa</t>
  </si>
  <si>
    <t xml:space="preserve">F/0002 </t>
  </si>
  <si>
    <t>PROTEGO F/0007</t>
  </si>
  <si>
    <t xml:space="preserve">F/0007 </t>
  </si>
  <si>
    <t>PROTEGO F/0019</t>
  </si>
  <si>
    <t xml:space="preserve">Fideicomiso de Justicia Penal </t>
  </si>
  <si>
    <t xml:space="preserve">PROTEGO 0198 </t>
  </si>
  <si>
    <t xml:space="preserve">F/0198 </t>
  </si>
  <si>
    <t xml:space="preserve">Fideicomiso para el Desarrollo Regional del Sur Sureste 2050 </t>
  </si>
  <si>
    <t>FIDESUR</t>
  </si>
  <si>
    <t>Grupo Financiero Interacciones</t>
  </si>
  <si>
    <t>Fondo de Apoyo a la Productividad Agropecuaria en el Estado de Yucatán</t>
  </si>
  <si>
    <t>Fondo de Crédito Agropecuario y Pesquera de Yucatán</t>
  </si>
  <si>
    <t xml:space="preserve">Fondo de Micro Créditos del Estado de Yucatán </t>
  </si>
  <si>
    <t>HSBC-Banorte</t>
  </si>
  <si>
    <t>Entes Autónomos</t>
  </si>
  <si>
    <t>Fondo de Becas Repetto Milán</t>
  </si>
  <si>
    <t>Becas Repeto Milán</t>
  </si>
  <si>
    <t>Fideicomiso de Participación Ciudadana</t>
  </si>
  <si>
    <t xml:space="preserve">ANEXO 12 </t>
  </si>
  <si>
    <t>TRANSFERENCIAS DEL SEGURO POPULAR O PROTECCIÓN SOCIAL EN SALUD</t>
  </si>
  <si>
    <t>TRANSFERENCIAS DEL SEGURO POPULAR</t>
  </si>
  <si>
    <t>PROGRAMA DE PROTECCIÓN SOCIAL EN SALUD (SEGURO POPULAR)</t>
  </si>
  <si>
    <t>ANEXO 13</t>
  </si>
  <si>
    <t>PRESUPUESTO ASIGNADO A GASTOS DE COMUNICACIÓN SOCIAL</t>
  </si>
  <si>
    <t>GASTO EN COMUNICACIÓN SOCIAL</t>
  </si>
  <si>
    <t>DIRECCION GENERAL DE COMUNICACION SOCIAL</t>
  </si>
  <si>
    <t>ANEXO 14</t>
  </si>
  <si>
    <t>GASTOS OBLIGATORIOS, EROGACIONES PLURIANUALES, PROGRAMAS Y PROYECTOS DE INVERSIÓN</t>
  </si>
  <si>
    <t>Identificación del Proyecto</t>
  </si>
  <si>
    <t>presupuesto  año 2019</t>
  </si>
  <si>
    <t>presupuesto año 2020</t>
  </si>
  <si>
    <t>MULTIANUAL</t>
  </si>
  <si>
    <t>clave</t>
  </si>
  <si>
    <t xml:space="preserve">nombre </t>
  </si>
  <si>
    <t>descripcion</t>
  </si>
  <si>
    <t>ADECUACIÓN DE EDIFICIO PARA LA OPERACIÓN DE OFICINAS DEL GOBIERNO DEL ESTADO</t>
  </si>
  <si>
    <t>CONTINUAR CON LA GESTIÓN DE LOS  PAGOS POR LA ADECUACIÓN DE UN EDIFICIO QUE CUENTE CON LAS CARACTERISTICAS PARA LA CORRECTA OPERACIÓN DE LA SECREWTARÍA</t>
  </si>
  <si>
    <t>CONCLUCIÓN DEL PROYECTO EN AGOSTO DEL 2018</t>
  </si>
  <si>
    <t>SEGUIMIENTO DEL PROGRAMA DE ARRENDAMIENTO DE VEHICULOS AL SERVICIO DEL PODER EJECUTIVO</t>
  </si>
  <si>
    <t>Gestionar el pago oportuno a los proveedores de arrendamiento vehicular, que permita contar con la flotilla de vehículos al servicio del Poder Ejecutivo. Asimismo, facilitar los medios de transporte para la operación cotidiana de las dependencias y entidades del Poder Ejecutivo.</t>
  </si>
  <si>
    <t>Gran Museo del Mundo Maya (Contrato PPS)</t>
  </si>
  <si>
    <t>Se firma un contrato a 21 años a partir del 1 de septiembre de 2012</t>
  </si>
  <si>
    <t>FALTA LA INFORMACIÓN</t>
  </si>
  <si>
    <t>Anexo 15</t>
  </si>
  <si>
    <t>PROGRAMAS Y PROYECTOS DE INVERSIÓN</t>
  </si>
  <si>
    <t>ESTUDIOS, PROGRAMAS Y PROYECTOS DE INVERSIÓN</t>
  </si>
  <si>
    <t>MONTO DE INVERSIÓN</t>
  </si>
  <si>
    <t>CONSTRUCCIÓN DE LA AVENIDA DE ACCESO A CAUCEL NORTE Y CONSTRUCCIÓN DEL PASO SUPERIOR VEHICULAR DE CHENKÚ KM 37+250 DEL PERIFÉRICO DE MÉRIDA</t>
  </si>
  <si>
    <t>CONSTRUCCIÓN DE CAMINO SACACOSECHA  EN LA LOCALIDAD DE YOTHOLÍN, EN EL MUNICIPIO DE TICUL4911-CONSTRUCCIÓN DE CAMINO SACACOSECHA EN LA LOCALIDAD DE DZAN, MUNICIPIO DE DZAN4912-CONSTRUCCIÓN DE CAMINO SACACOSECHA  EN LA LOCALIDAD DE XMAKULÁN DEL MUNICIPIO DE TIZIMÍN4913-CONSTRUCCIÓN DE CAMINO SACACOSECHA EN LA LOCALIDAD DE HUNTOCHAC, EN EL MUNICIPIO DE OXKUTZCAB4914-CONSTRUCCIÓN DE CAMINO SACACOSECHA EN LA LOCALIDAD DE MUNA EN EL MUNICIPIO DE MUNA4915-CONSTRUCCIÓN DE CAMINO SACACOSECHA  EN LA LOCALIDAD DE SAN PEDRO, EN EL MUNICIPIO DE TEKAX4916-CONSTRUCCIÓN DE CAMINO SACACOSECHA  EN LA LOCALIDAD DE AKÍL, MUNICIPIO AKÍL</t>
  </si>
  <si>
    <t>Programa de Servicios Integrales Para la conservación del Estado de Yucatán.</t>
  </si>
  <si>
    <t>CONSTRUCCIÓN DE SANITARIOS ECOLÓGICOS CON BIODIGESTOR EN DIVERSAS LOCALIDADES Y MUNICIPIOS DEL ESTADO DE YUCATÁN.</t>
  </si>
  <si>
    <t>CONSTRUCCIÓN DEL CENTRO DE PROFESIONALIZACIÓN Y ADIESTRAMIENTO DEL ESTADO  DE YUCATÁN</t>
  </si>
  <si>
    <t>PROGRAMA DE EQUIPAMIENTO ESPECIALIZADO DE LA UNIVERSIDAD TECNOLÓGICA METROPOLITANA.3309-MANTENIMIENTO DE INSTALACIONES DE LA UNIVERSIDAD TECNOLÓGICA METROPOLITANA.</t>
  </si>
  <si>
    <t>MANTENIMIENTO DE LA INFRAESTRUCTURA FÍSICA EDUCATIVA EN CENTROS EDUCATIVOS DE NIVEL PRIMARIA EN EL ESTADO DE YUCATÁN</t>
  </si>
  <si>
    <t>CONSTRUCCIÓN DE BAÑOS ECOLÓGICOS EN EL MUNICIPIO DE MAXCANÚ DEL ESTADO DE YUCATÁN4714-CONSTRUCCIÓN DE BAÑOS ECOLÓGICOS EN EL MUNICIPIO DE MÉRIDA DEL ESTADO DE YUCATÁN4715-CONSTRUCCIÓN DE BAÑOS ECOLÓGICOS EN EL MUNICIPIO DE IZAMAL DEL ESTADO DE YUCATÁN4716-CONSTRUCCIÓN DE BAÑOS ECOLÓGICOS EN EL MUNICIPIO DE MOTUL DEL ESTADO DE YUCATÁN4717-CONSTRUCCIÓN DE BAÑOS ECOLÓGICOS EN EL MUNICIPIO DE TIZIMÍN DEL ESTADO DE YUCATÁN4718-CONSTRUCCIÓN DE BAÑOS ECOLÓGICOS EN EL MUNICIPIO DE VALLADOLID DEL ESTADO DE YUCATÁN4719-CONSTRUCCIÓN DE BAÑOS ECOLÓGICOS EN EL MUNICIPIO DE TICUL DEL ESTADO DE YUCATÁN</t>
  </si>
  <si>
    <t>MANTENIMIENTO DE LA INFRAESTRUCTURA FÍSICA EDUCATIVA EN CENTROS EDUCATIVOS DE NIVEL SECUNDARIA EN EL ESTADO DE YUCATÁN</t>
  </si>
  <si>
    <t>PROGRAMA DE MANTENIMIENTO PARA LA REACREDITACIÓN DE UNIDADES DE PRIMER NIVEL DEL ESTADO DE YUCATÁN</t>
  </si>
  <si>
    <t>MANTENIMIENTO DE LA UNIVERSIDAD DE ORIENTE4703-PROGRAMA DE EQUIPAMIENTO DE LA UNIVERSIDAD DE ORIENTE1587-AMPLIACIÓN Y EQUIPAMIENTO DE ESPACIOS EDUCATIVOS EN LA UNIVERSIDAD DE ORIENTE4858-AMPLIACIÓN DE ESPACIOS DEPORTIVOS Y CULTURALES DE LA UNIVERSIDAD DE ORIENTE</t>
  </si>
  <si>
    <t>Manejo integral de los residuos sólidos urbanos en los municipios de la Zona Metropolitana</t>
  </si>
  <si>
    <t>AMPLIACIÓN DE ESPACIOS EDUCATIVOS EN EL NIVEL DE EDUCACIÓN PREESCOLAR EN EL ESTADO DE YUCATÁN</t>
  </si>
  <si>
    <t>CONCLUSIÓN DE LA PLANTA DE TRATAMIENTO DE AGUAS RESIDUALES DE 80 LPS DE CAUCEL II DE LA LOCALIDAD DE MÉRIDA, YUCATÁN.</t>
  </si>
  <si>
    <t>CONSERVACIÓN DE LA CARRETERA E. C. (VALLADOLID -CANCÚN)- LIMITE DEL ESTADO, TRAMO: 0+000-24+315, EN EL MUNICIPIO DE CHEMAX.</t>
  </si>
  <si>
    <t>CONSTRUCCIÓN DE LA CARRETERA SAN ISIDRO YAXCHÉ-E.C. (XUL-HUNTOCHAC), TRAMO: 0+000-7+324, EN EL MUNICIPIO DE TEKAX</t>
  </si>
  <si>
    <t>AMPLIACIÓN DE ESPACIOS EDUCATIVOS EN EL NIVEL DE EDUCACIÓN SECUNDARIA EN EL ESTADO DE YUCATÁN</t>
  </si>
  <si>
    <t>MEJORAMIENTO DE LA IMAGEN URBANA EN LA LOCALIDAD DE LAS COLORADAS, MUNICIPIO DE RIO LAGARTOS, YUCATÁN.</t>
  </si>
  <si>
    <t>CONSTRUCCIÓN DE CUARTOS ADICIONALES EN EL MUNICIPIO DE MAXCANÚ DEL ESTADO DE YUCATÁN4707-CONSTRUCCIÓN DE CUARTOS ADICIONALES EN EL MUNICIPIO DE MÉRIDA DEL ESTADO DE YUCATÁN4708-CONSTRUCCIÓN DE CUARTOS ADICIONALES EN EL MUNICIPIO DE IZAMAL DEL ESTADO DE YUCATÁN4709-CONSTRUCCIÓN DE CUARTOS ADICIONALES EN EL MUNICIPIO DE MOTUL DEL ESTADO DE YUCATÁN4710-CONSTRUCCIÓN DE CUARTOS ADICIONALES EN EL MUNICIPIO DE TIZIMÍN DEL ESTADO DE YUCATÁN4711-CONSTRUCCIÓN DE CUARTOS ADICIONALES EN EL MUNICIPIO DE VALLADOLID DEL ESTADO DE YUCATÁN4712-CONSTRUCCIÓN DE CUARTOS ADICIONALES EN EL MUNICIPIO DE TICUL DEL ESTADO DE YUCATÁN</t>
  </si>
  <si>
    <t>AMPLIACIÓN DE REDES DE AGUA POTABLE DEL PROGRAMA PROAGUA EN SU APARTADO RURAL DEL SISTEMA DE AGUA POTABLE EN DIVERSAS LOCALIDADES Y DIVERSOS MU</t>
  </si>
  <si>
    <t>MEJORAMIENTO DE LA IMAGEN URBANA DE LA CALLE 60, CALLE 62  ENTRE AVENIDA COLÓN Y CALLE 61 Y CENTRO HISTÓRICO DE LA CIUDAD DE MÉRIDA.</t>
  </si>
  <si>
    <t>AMPLIACIÓN DE ESPACIOS EDUCATIVOS EN EL NIVEL DE EDUCACIÓN PRIMARIA EN EL ESTADO DE YUCATÁN</t>
  </si>
  <si>
    <t>MANTENIMIENTO DE LA INFRAESTRUCTURA FÍSICA EDUCATIVA EN CENTROS EDUCATIVOS DE NIVEL PREESCOLAR EN EL ESTADO DE YUCATÁN</t>
  </si>
  <si>
    <t>MODERNIZACIÓN DE LA ESCUELA SUPERIOR DE ARTES DE YUCATÁN</t>
  </si>
  <si>
    <t>CONSTRUCCIÓN PUNTO MÉXICO Y PRIMERA ETAPA DEL MEJORAMIENTO INTEGRAL DE LA IMAGEN URBANA EN EL MUNICIPIO Y LOCALIDAD DE PROGRESO, YUCATÁN.</t>
  </si>
  <si>
    <t>CONSTRUCCIÓN Y EQUIPAMIENTO DE LA UNIVERSIDAD TECNOLÓGICA DEL PONIENTE EN LA LOCALIDAD Y MUNICIPIO DE MAXCANÚ</t>
  </si>
  <si>
    <t>MODERNIZACIÓN DEL RECINTO FERIAL EN LA  LOCALIDAD DE XMATKUIL, MUNICIPIO DE MÉRIDA</t>
  </si>
  <si>
    <t>PROGRAMA DE MEJORAMIENTO DE VIVIENDA EN LA MODALIDAD DE CONSTRUCCIÓN DE PISOS Y TECHOS</t>
  </si>
  <si>
    <t>REHABILITACIÓN DEL MERCADO EN LA LOCALIDAD Y MUNICIPIO DE PROGRESO, YUCATÁN.</t>
  </si>
  <si>
    <t>EQUIPAMIENTO PARA LA SEGURIDAD PÚBLICA (FORTASEG) 2019</t>
  </si>
  <si>
    <t>RECONSTRUCCION DE CALLES  EN LA LOCALIDAD Y  MUNICIPIO DE  KANASIN</t>
  </si>
  <si>
    <t>REHABILITACIÓN, CONSTRUCCIÓN Y RESTAURACIÓN DE INFRAESTURCTURA EN EL CENTRO HISTÓRICO Y PLAZAS PÚBLICAS EN LA LOCALIDAD DE MANÍ, YUCATÁN.</t>
  </si>
  <si>
    <t>IMPLEMENTACIÓN DE SISTEMA BYPASS PARA EL TRASVASE DE ARENA EN LA ESCOLLERA DE PUERTO DE ABRIGO DE TELCHAC PUERTO, YUCATÁN.</t>
  </si>
  <si>
    <t>RECONSTRUCCIÓN DE LA CARRETERA E. C. (MUNA-PETO)- ALFONSO CASO -BECANCHÉN, TRAMO: 15+347-26+000, EN EL MUNICIPIO DE TEKAX.</t>
  </si>
  <si>
    <t>REHABILITACIÓN DE LAS FUENTES DE CAPTACIÓN, LÍNEA DE CONDUCCIÓN Y ESTACIONES DE REBOBEO DEL SISTEMA DE AGUA POTABLE DE LA LOCALIDAD DE PROGRESO.</t>
  </si>
  <si>
    <t>CONSTRUCCIÓN Y EQUIPAMIENTO DE LA UNIVERSIDAD POLITÉCNICA DE YUCATÁN</t>
  </si>
  <si>
    <t>CONSTRUCCIÓN Y EQUIPAMIENTO DE LA UNIVERSIDAD TECNOLÓGICA DEL MAYAB EN LA LOCALIDAD Y MUNICIPIO DE PETO.</t>
  </si>
  <si>
    <t>CONSERVACION DE LA CARRETERA E.C. (VALLADOLID- RÍO LAGARTOS)- LAS COLORADAS, TRAMO: 0+000-21+200, SUBTRAMO: 0+000-6+000 EN EL MUNICIPIO DE RÍO LAGARTO</t>
  </si>
  <si>
    <t>Rehabilitación del malecón en la localidad y municipio de Dzilam de Bravo, Yucatán.</t>
  </si>
  <si>
    <t>TRANSPORTE PÚBLICO FORÁNEO ADAPTADO PARA PERSONAS CON DISCAPACIDAD</t>
  </si>
  <si>
    <t>Estudios de Preinversión del proyecto de La plancha en la ciudad de Mérida, Yucatán.4908-Estudio de Preinversión del Centro de Actividades  Culturales Sustentable La Plancha en Mérida, Yucatán.</t>
  </si>
  <si>
    <t>AMPLIACIÓN DE REDES DE DIST EN DIVERSAS COLONIAS DE MÉRIDA, YUCATÁN, CONSISTENTE EN CONSTR DE LÍNEAS DE DIST CON 18,693 MT DE TUB PVC DE 12,8,6 Y 4</t>
  </si>
  <si>
    <t>CONSERVACIÓN DE LA CARRETERA SAMARIA-SAN PEDRO BACAB, TRAMO: 0+000-10+700, EN EL MUNICIPIO DE TIZIMÍN</t>
  </si>
  <si>
    <t>Rehabilitación del mercado en la localidad y municipio de Dzidzantún, Yucatán.</t>
  </si>
  <si>
    <t>CONSTRUCCION DE LA CASA DE LA CULTURA EN LA LOCALIDAD Y MUNICIPIO DE DZAN, YUCATAN</t>
  </si>
  <si>
    <t>CONSTRUCCIÓN DE PARQUE INFANTIL EN LA LOCALIDAD Y MUNICIPIO DE RÍO LAGARTOS, YUCATAN</t>
  </si>
  <si>
    <t>ESTUDIO DE PREINVERSIÓN PARA LA CONSTRUCCIÓN DE LA CARRETERA DZITOX-VILLAHERMOSA, TRAMO: 0+000-13+222, EN EL MUNICIPIO DE CHICHIMILÁ</t>
  </si>
  <si>
    <t>CONSTRUCCION DE LA CASA DE LA CULTURA EN LA LOCALIDAD Y MUNICIPIO DE CHAPAB, YUCATÁN.</t>
  </si>
  <si>
    <t>Rehabilitación del mercado en la localidad y municipio de Oxkutzcab, Yucatán.</t>
  </si>
  <si>
    <t>ESTUDIO DE PREINVERSIÓN PARA LA MODERNIZACIÓN DE LA CARRETERA SAN ISIDRO OCHIL-TEKIT, TRAMO 0+000-12+063, EN LOS MUNICIPIOS DE HOMÚN Y TEKIT.</t>
  </si>
  <si>
    <t>Construcción de cancha de usos múltiples en la localidad y municipio de Maxcanú, Yucatán.</t>
  </si>
  <si>
    <t>REMODELACIÓN DEL COMEDOR DEL EDIFICIO CENTRAL DE LA SECRETARÍA DE SEGURIDAD  PÚBLICA DEL ESTADO DE YUCATÁN.</t>
  </si>
  <si>
    <t>MODERNIZACION DE LOS ESPACIOS CULTURALES UBICADOS EN LA CIUDAD DE MERIDA, YUCATAN</t>
  </si>
  <si>
    <t>CONSERVACIÓN DE LA CARRETERA TELCHAC PUERTO - DZILAM DE BRAVO, TRAMO: 0+000-39+315, EN LOS MUNICIPIOS DE TELCHAC PUERTO, SINANCHÉ, YOBAÍN, DZIDZANTÚN</t>
  </si>
  <si>
    <t>CONSTRUCCIÓN DE REDES HIDROMÉTRICAS PARA CIERRE DE CIRCUITOS, CAJAS DE OPERACIÓN, VÁLVULAS Y TOMAS DOMICILIARIAS DEL SECTOR 7</t>
  </si>
  <si>
    <t>Elaboración del estudio sectorial de equipamiento y espacio público en el área de influencia de la Zona Económica Especial de Progreso4906-Elaboración del Estudio sectorial de vivienda en el área de influencia de la Zona Económica Especial de Progreso</t>
  </si>
  <si>
    <t>Rehabilitación de la iglesia San Pedro y San Pablo en la localidad y municipio de Samahil, Yucatán.</t>
  </si>
  <si>
    <t>MODERNIZACIÓN DEL CENTRO DE ARTES VISUALES</t>
  </si>
  <si>
    <t>ADQUISICIÓN DE MOBILIARIO Y EQUIPO PARA ESCUELAS DE NIVEL PRIMARIA EN EL ESTADO DE YUCATÁN</t>
  </si>
  <si>
    <t>Construcción del Centro de Autismo en la localidad y municipio de Tekax, Yucatán.</t>
  </si>
  <si>
    <t>Construcción del centro del adulto mayor en la localidad y municipio de Tekax, Yucatán.</t>
  </si>
  <si>
    <t>Reconstrucción de Mercado en la localidad y municipio de Muxupip, Yucatán.</t>
  </si>
  <si>
    <t>ESTUDIOS PARA LA CONSTRUCCIÓN DE LA CARRETERA TIHOLOP - CHIKINDZONOT, EN LOS MUNICIPIOS DE YAXCABÁ Y CHIKINDZONOT</t>
  </si>
  <si>
    <t>CONSTRUCCIÓN DE CAMPO DEPORTIVO EN LA LOCALIDAD DE LEPAN, MUNICIPIO DE TECOH, YUCATÁN.</t>
  </si>
  <si>
    <t>CONSTRUCCIÓN DE CAMPO DEPORTIVO EN LA LOCALIDAD DE SOTUTA DE PEÓN, MUNICIPIO DE TECOH, YUCATÁN</t>
  </si>
  <si>
    <t>CONSERVACIÓN DE LA CARRETERA TIXPÉHUAL -SAHÉ, TRAMO: 0+000-6+650, EN EL MUNICIPIO DE TIXPÉHUAL</t>
  </si>
  <si>
    <t>CONSERVACIÓN DE LA CARRETERA NOHUAYÚN - TETIZ, TRAMO: 0+000-3+790, EN EL MUNICIPIO DE TETIZ</t>
  </si>
  <si>
    <t>ESTUDIOS DE PREINVERSIÓN PARA LA CONTRUCCIÓN DEL CENTRO DE ALTO RENDIMIENTO DEPORTIVO, EN EL MUNICIPIO DE MÉRIDA, YUCATÁN.</t>
  </si>
  <si>
    <t>Elaboración del Estudio Sectorial de Movilidad y Transporte para el área de Influencia de la ZEE de Progreso.</t>
  </si>
  <si>
    <t>REHABILITACIÓN  DEL MERCADO EN LA LOCALIDAD Y MUNICIPIO DE TELCHAC PUEBLO, YUCATÁN</t>
  </si>
  <si>
    <t>MANTENIMIENTO EMERGENTE A PLANTELES DE EDUCACIÓN PRIMARIA EN EL ESTADO DE YUCATÁN</t>
  </si>
  <si>
    <t>ESTUDIOS DE PREINVERSIÓN PARA LA CONSTRUCCIÓN DE LA ACADEMIA YUCATECA DE BEISBOL EN EL MUNICIPIO DE MÉRIDA, YUCATÁN</t>
  </si>
  <si>
    <t>MANTENIMIENTO EMERGENTE A PLANTELES DE EDUCACIÓN PREESCOLAR EN EL ESTADO DE YUCATÁN</t>
  </si>
  <si>
    <t>CONSTRUCCIÓN DEL EDIFICIO DE LA UNIDAD ESPECIALIZADA PARA EL COMBATE AL SECUESTRO DE LA FISCALÍA GENERAL DEL ESTADO, EN MÉRIDA YUCATÁN.</t>
  </si>
  <si>
    <t>CONSTRUCCIÓN Y EQUIPAMIENTO DE ESPACIOS EDUCATIVOS EN EL COLEGIO DE BACHILLERES, PLANTEL KANASÍN</t>
  </si>
  <si>
    <t>SUMINISTRO E INSTALACIÓN DE SISTEMA ENERGÍA FOTOVOLTAICA PARA GENERAR EL 95% DE LA ENERGÍA EMPLEADA EN LA OPERACIÓN DE LA PTAR ALEMÁN MÉRICA, YUCATÁN.</t>
  </si>
  <si>
    <t>CONSTRUCCIÓN DE CENTRO DE SALUD EN LA LOCALIDAD Y MUNICIPIO DE BACA, YUCATÁN</t>
  </si>
  <si>
    <t>CONSERVACIÓN DE LA CARRETERA TELCHAC PUEBLO - DZIDZANTÚN, TRAMO: 0+000-24+410, EN LOS MUNICIPIOS DE TELCHAC PUEBLO, SINANCHÉ, YOBAÍN Y DZIDZANTÚN.</t>
  </si>
  <si>
    <t>CONSERVACIÓN DE LA CARRETERA TELCHAC PUEBLO - TELCHAC PUERTO, TRAMO: 0+000-15+496, EN LOS MUNICIPIOS DE TELCHAC PUEBLO Y TELCHAC PUERTO.</t>
  </si>
  <si>
    <t> ESTUDIOS PARA LA CONSTRUCCIÓN DE LA CARRETERA TEABO - CHICÁN, EN LOS MUNICIPIOS DE TEABO Y TIXMEHUAC</t>
  </si>
  <si>
    <t>AMPLIACIÓN DE RED ELÉCTRICA EN MEDIA Y BAJA TENSIÓN EN LA LOCALIDAD DE SAN AGUSTÍN (SALVADOR ALVARADO), MUNICIPIO DE TEKAX .</t>
  </si>
  <si>
    <t>AMPLIACIÓN DE RED ELÉCTRICA EN MEDIA Y BAJA TENSIÓN EN LA LOCALIDAD DE YAXCHÉ DE PEÓN, MUNICIPIO DE UCÚ .</t>
  </si>
  <si>
    <t>AMPLIACIÓN DE RED ELÉCTRICA EN MEDIA Y BAJA TENSIÓN EN LA LOCALIDAD Y MUNICIPIO DE YOBAÍN .</t>
  </si>
  <si>
    <t>EQUIPAMIENTO DE ESTUFAS ECOLÓGICAS EN YUCATAN</t>
  </si>
  <si>
    <t>MODERNIZACIÓN DE LAS GALERÍAS DEL TEATRO PEÓN CONTRERAS</t>
  </si>
  <si>
    <t>MANTENIMIENTO EMERGENTE A PLANTELES DE EDUCACIÓN SECUNDARIA EN EL ESTADO DE YUCATÁN</t>
  </si>
  <si>
    <t>ESTUDIOS DE PREINVERSIÓN PARA LA MODERNIZACIÓN DEL ESTADIO GENERAL SALVADOR ALVARADO EN EL MUNICIPIO DE MÉRIDA</t>
  </si>
  <si>
    <t>ESTUDIOS PARA LA REMODELACIÓN DE LA IMAGEN URBANA DE LA LOCALIDAD Y MUNICIPIO DE PROGRESO, YUCATÁN</t>
  </si>
  <si>
    <t>Conservación y mantenimiento del Registro Civil de la localidad y municipio de Mérida.</t>
  </si>
  <si>
    <t>AMPLIACIÓN DE RED ELÉCTRICA EN MEDIA Y BAJA TENSIÓN EN LA LOCALIDAD DE XOHUAYÁN, MUNICIPIO DE OXKUTZCAB .</t>
  </si>
  <si>
    <t>PROGRAMA DE EQUIPAMIENTO ESPECIALIZADO DE LOS LABORATORIOS DE LA UNIVERSIDAD TECNÓLOGICA DEL CENTRO.</t>
  </si>
  <si>
    <t>CONSTRUCCIÓN Y EQUIPAMIENTO DE UN AULA DE TUTORÍAS EN EL CECYTEY, PLANTEL ESPITA</t>
  </si>
  <si>
    <t>Construcción de Mercado de en la localidad de Chabihau, municipio de Yobaín, Yucatán.</t>
  </si>
  <si>
    <t>REHABILITACIÓN DEL CENTRO DE SALUD DE LA LOCALIDAD Y MUNICIPIO DE HOCTÚN, YUCATÁN.</t>
  </si>
  <si>
    <t>REHABILITACIÓN DEL CENTRO DE SALUD EN LA LOCALIDAD Y MUNICIPIO DE PANABÁ, YUCATÁN.</t>
  </si>
  <si>
    <t>ESTUDIO DE PREINVERSIÓN PARA LA CONSTRUCCIÓN DE LA CARRETERA BOLÓN-POXILÁ, TRAMO: 0+000-4+100, EN EL MUNICIPIO DE UMÁN</t>
  </si>
  <si>
    <t>CONSERVACIÓN DEL LIBRAMIENTO DE TIZIMIN, TRAMO: 0+000-12+000, EN EL MUNICIPIO DE TIZIMÍN</t>
  </si>
  <si>
    <t>CUBIERTA DE CANCHA DE USOS MULTIPLES DE LA LOCALIDAD Y MUNICIPIO DE MAMA, YUCATAN</t>
  </si>
  <si>
    <t>REHABILITACIÓN DEL EDIFICIO QUE ALBERGA AL PALACIO DE GOBIERNO DEL ESTADO DE YUCATÁN, EN LA LOCALIDAD Y MUNICIPIO DE MÉRIDA.</t>
  </si>
  <si>
    <t>REHABILITACIÓN DEL PARQUE INFANTIL EN LA LOCALIDAD Y MUNICIPIO DE CHAPAB, YUCATÁN.</t>
  </si>
  <si>
    <t>Construcción de Gradas y baños en el Campo Deportivo  de  la localidad de Chabihau, municipio de Yobaín, Yucatán.</t>
  </si>
  <si>
    <t>CONSTRUCCIÓN DE OBRAS DE PROTECCIÓN A DUCTOS DE PEMEX EN EL ACCESO A LA ZONA ECONÓMICA ESPECIAL DE PROGRESO</t>
  </si>
  <si>
    <t>CONSTRUCCION DE OBRAS DE PROTECCION A DUCTOS DE PEMEX EN EL PSV DE ANIKABIL</t>
  </si>
  <si>
    <t>AMPLIACIÓN DE RED ELÉCTRICA EN MEDIA Y BAJA TENSIÓN EN LA LOCALIDAD DE KIKTEIL, MUNICIPIO DE MÉRIDA .</t>
  </si>
  <si>
    <t>ADQUISICIÓN DE MOBILIARIO Y EQUIPO PARA ESCUELAS DE NIVEL PREESCOLAR EN EL ESTADO DE YUCATÁN</t>
  </si>
  <si>
    <t>AMPLIACIÓN DE RED ELÉCTRICA EN MEDIA Y BAJA TENSIÓN EN LA LOCALIDAD DE KOPTÉ, MUNICIPIO DE MOTUL .</t>
  </si>
  <si>
    <t>CONSTRUCCIÓN DEL CENTRO INTEGRAL DE MEJORAMIENTO GENÉTICO GANADERO EN EL MUNICIPIO DE TIZIMÍN</t>
  </si>
  <si>
    <t>ESTUDIO DE PREINVERSIÓN PARA LA CONSTRUCCIÓN DEL PSV DE TIXCACAL KM 46+740 DEL PERIFÉRICO DE LA CIUDAD DE MÉRIDA</t>
  </si>
  <si>
    <t>ESTUDIO DE PREINVERSIÓN PARA LA CONSTRUCCIÓN DEL PSV DEL FRACC. JUAN PABLO KM 43+605 DEL PERIFÉRICO DE LA CIUDAD DE MÉRIDA</t>
  </si>
  <si>
    <t>ESTUDIO DE PREINVERSIÓN PARA LA CONSTRUCCIÓN DEL PSV PERIFÉRICO-COMPLEJO DE SEGURIDAD</t>
  </si>
  <si>
    <t>CONSTRUCCIÓN Y EQUIPAMIENTO DE ESPACIOS EDUCATIVOS EN EL COLEGIO DE BACHILLERES, PLANTEL TICUL</t>
  </si>
  <si>
    <t>CONSTRUCCIÓN Y EQUIPAMIENTO DE ESPACIOS EDUCATIVOS EN EL COLEGIO DE BACHILLERES, PLANTEL TIXKOKOB</t>
  </si>
  <si>
    <t>ADQUISICIÓN DE MOBILIARIO Y EQUIPO PARA ESCUELAS DE NIVEL SECUNDARIA EN EL ESTADO DE YUCATÁN</t>
  </si>
  <si>
    <t>AMPLIACIÓN DE RED ELÉCTRICA EN MEDIA Y BAJA TENSIÓN EN LA LOCALIDAD DE DZIDZILCHÉ, MUNICIPIO DE MÉRIDA .</t>
  </si>
  <si>
    <t>EQUIPAMIENTO DEL TALLER DE CÓMPUTO EN EL CENTRO DE ESTUDIOS CIENTÍFICOS, PLANTEL 06 EMILIANO ZAPATA, LOCALIDAD Y MUNICIPIO DE MÉRIDA</t>
  </si>
  <si>
    <t>Tabla 3. Programas Presupuestarios e inversión infancia temprana</t>
  </si>
  <si>
    <t>Programas Presupuestarios</t>
  </si>
  <si>
    <t xml:space="preserve"> Monto (pesos) </t>
  </si>
  <si>
    <t>Total general</t>
  </si>
  <si>
    <t>Fuente: Elaboración propia</t>
  </si>
  <si>
    <t>Tabla 4. Programas Presupuestarios</t>
  </si>
  <si>
    <t>Monto (pesos)</t>
  </si>
  <si>
    <t>Niños, niñas y adolescentes</t>
  </si>
  <si>
    <t>Tabla 2. Inversión por programa presupuestario 2019</t>
  </si>
  <si>
    <t>Dependencia / Entidad</t>
  </si>
  <si>
    <t>Programa presupuestario</t>
  </si>
  <si>
    <t xml:space="preserve"> Inversión (pesos) </t>
  </si>
  <si>
    <t>Colegio de Estudios Científicos y Tecnológicos del Estado de Yucatán (CECYTEY)</t>
  </si>
  <si>
    <t>Consejería Jurídica (CJ)</t>
  </si>
  <si>
    <t>Colegio de Bachilleres del Estado de Yucatán (Cobay)</t>
  </si>
  <si>
    <t>Programa Administrativo del Cobay</t>
  </si>
  <si>
    <t>Colegio de Educación Profesional Técnica del Estado de Yucatán (Conalep)</t>
  </si>
  <si>
    <t>Cobertura de los Servicios de Educación Profesional Técnica/Conalep</t>
  </si>
  <si>
    <t>Sistema para el Desarrollo Integral de la Familia (Dif-Yucatán)</t>
  </si>
  <si>
    <t>Escuela Superior de Artes de Yucatán (ESAY)</t>
  </si>
  <si>
    <t>Fiscalía General del Estado (FGE)</t>
  </si>
  <si>
    <t>Instituto de Becas y Crédito Educativo del Estado  de Yucatán  (Ibecey)</t>
  </si>
  <si>
    <t>Instituto de Capacitación para el Trabajo del Estado de Yucatán (Icatey)</t>
  </si>
  <si>
    <t>Instituto del Deporte del Estado de Yucatán (IDEY)</t>
  </si>
  <si>
    <t>Instituto de Educación para Adultos del Estado de Yucatán (IEAEY)</t>
  </si>
  <si>
    <t>Instituto para la Construcción y Conservación de Obra Pública en Yucatán (Inccopy)</t>
  </si>
  <si>
    <t>Instituto para el Desarrollo de la Cultura Maya del Estado de Yucatán (Indemaya)</t>
  </si>
  <si>
    <t>Instituto Tecnológico Superior de Motul (ITSM)</t>
  </si>
  <si>
    <t>Instituto Tecnológico Superior de Progreso (ITSP)</t>
  </si>
  <si>
    <t>Instituto Tecnológico Superior del Sur Oxkutzcab (ITSS)</t>
  </si>
  <si>
    <t>Instituto Tecnológico Superior de Valladolid (ITSV)</t>
  </si>
  <si>
    <t>Instituto Yucateco de Emprendedores (IYEM)</t>
  </si>
  <si>
    <t>Secretaría de la Cultura y las Artes (Sedeculta)</t>
  </si>
  <si>
    <t>Secretaría de Desarrollo Rural (Seder)</t>
  </si>
  <si>
    <t>Secretaría de Desarrollo Social (Sedesol)</t>
  </si>
  <si>
    <r>
      <t>Yucatán Emprende</t>
    </r>
    <r>
      <rPr>
        <b/>
        <sz val="10"/>
        <color theme="1"/>
        <rFont val="Arial"/>
        <family val="2"/>
      </rPr>
      <t xml:space="preserve"> </t>
    </r>
  </si>
  <si>
    <t>Secretaría de Fomento Económico y Trabajo (Sefoet)</t>
  </si>
  <si>
    <t>Secretaría de Desarrollo Sustentable (Sedesu)</t>
  </si>
  <si>
    <t>Secretaría de Educación (Segey)</t>
  </si>
  <si>
    <t>Secretaría de las Mujeres (Semujeres)</t>
  </si>
  <si>
    <t>Secretaría General de Gobierno (SGG)</t>
  </si>
  <si>
    <t>Secretaría de Investigación, Innovación y Educación Superior (SIIES)</t>
  </si>
  <si>
    <t>Servicios de Salud de Yucatán (SSY)</t>
  </si>
  <si>
    <t>Universidad de Oriente (UNO)</t>
  </si>
  <si>
    <t>Universidad Politécnica de Yucatán (UPY)</t>
  </si>
  <si>
    <t>16,263, 309</t>
  </si>
  <si>
    <t>Gastos administrativos de la Universidad Politécnica de Yucatán</t>
  </si>
  <si>
    <t>Universidad Tecnológica del Centro (UTC)</t>
  </si>
  <si>
    <t>Universidad Tecnológica Metropolitana (UTM)</t>
  </si>
  <si>
    <t>Universidad Tecnológica del Mayab (UT del Mayab)</t>
  </si>
  <si>
    <t>Universidad Tecnológica del Poniente (UTP)</t>
  </si>
  <si>
    <t>2,278, 958</t>
  </si>
  <si>
    <t>Universidad Tecnológica Regional Del Sur (UTRS)</t>
  </si>
  <si>
    <t>29, 373, 132</t>
  </si>
  <si>
    <t xml:space="preserve"> 319, 800</t>
  </si>
  <si>
    <t>Elaboración propia. Presupuesto 2019 Secretaría de Administración y Finanzas.</t>
  </si>
  <si>
    <t>Derechos de los Jóvenes</t>
  </si>
  <si>
    <t>Tabla 2.  Asignación por Programa Presupuestario</t>
  </si>
  <si>
    <t xml:space="preserve">Programa Presupuestario </t>
  </si>
  <si>
    <t>Las asignaciones por institución para este año se distribuyen entre 21 dependencias y entidades que han destinado recursos para la igualdad entre mujeres y hombres (Tabla 3).</t>
  </si>
  <si>
    <t>Tabla  3.  Inversión para la igualdad de género por institución</t>
  </si>
  <si>
    <t>Institución</t>
  </si>
  <si>
    <t>CAEY</t>
  </si>
  <si>
    <t>CEEAV</t>
  </si>
  <si>
    <t>DIF</t>
  </si>
  <si>
    <t>FGE</t>
  </si>
  <si>
    <t>HCP</t>
  </si>
  <si>
    <t>HCT</t>
  </si>
  <si>
    <t>INDEMAYA</t>
  </si>
  <si>
    <t>ITSP</t>
  </si>
  <si>
    <t>IVEY</t>
  </si>
  <si>
    <t>IYEM</t>
  </si>
  <si>
    <t>SEDESOL</t>
  </si>
  <si>
    <t>SEDET</t>
  </si>
  <si>
    <t>SEMUJERES</t>
  </si>
  <si>
    <t>SEPLAN</t>
  </si>
  <si>
    <t>SSP</t>
  </si>
  <si>
    <t>Igualda de Género</t>
  </si>
  <si>
    <t>Anexo 18</t>
  </si>
  <si>
    <t>Formatos de la Ley de Disciplina Financiera</t>
  </si>
  <si>
    <t xml:space="preserve">Anexo 18a </t>
  </si>
  <si>
    <t>Balance Presupuestario</t>
  </si>
  <si>
    <t>Concepto</t>
  </si>
  <si>
    <t xml:space="preserve"> Aprobado </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</si>
  <si>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</si>
  <si>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</si>
  <si>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</si>
  <si>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</si>
  <si>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</si>
  <si>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</si>
  <si>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 xml:space="preserve">                                    -   </t>
  </si>
  <si>
    <t>F1. Financiamiento con Fuente de Pago de Ingresos de Libre</t>
  </si>
  <si>
    <t xml:space="preserv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</si>
  <si>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</si>
  <si>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</si>
  <si>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</si>
  <si>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</si>
  <si>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</si>
  <si>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 Estimado/ Aprobado </t>
  </si>
  <si>
    <t>A1. Ingresos de Libre Disposición</t>
  </si>
  <si>
    <t>A3.1 Financiamiento Neto con Fuente de Pago de Ingresos de Libre Disposición (A3.1 = F1 – G1)</t>
  </si>
  <si>
    <t>F1. Financiamiento con Fuente de Pago de Ingresos de Libre Disposición</t>
  </si>
  <si>
    <t>G1. Amortización de la Deuda Pública con Gasto No</t>
  </si>
  <si>
    <t xml:space="preserve">                        Etiquetado</t>
  </si>
  <si>
    <t>B1. Gasto No Etiquetado (sin incluir Amortización de la Deuda Pública)</t>
  </si>
  <si>
    <t>C1. Remanentes de Ingresos de Libre Disposición aplicados en el periodo</t>
  </si>
  <si>
    <r>
      <t>V.</t>
    </r>
    <r>
      <rPr>
        <b/>
        <sz val="7"/>
        <color rgb="FF000000"/>
        <rFont val="Barlow"/>
      </rPr>
      <t xml:space="preserve">   </t>
    </r>
    <r>
      <rPr>
        <b/>
        <sz val="11"/>
        <color rgb="FF000000"/>
        <rFont val="Barlow"/>
      </rPr>
      <t>Balance Presupuestario de Recursos Disponibles (V = A1 + A3.1 – B 1 + C1)</t>
    </r>
  </si>
  <si>
    <t>Balance Presupuestario de Recursos Disponibles sin Financiamiento Neto (VI = V – A3.1)</t>
  </si>
  <si>
    <t>A2. Transferencias Federales Etiquetadas</t>
  </si>
  <si>
    <t>A3.2 Financiamiento Neto con Fuente de Pago de Transferencias Federales Etiquetadas (A3.2 = F2 – G2)</t>
  </si>
  <si>
    <t>B2. Gasto Etiquetado (sin incluir Amortización de la Deuda Pública)</t>
  </si>
  <si>
    <t>C2. Remanentes de Transferencias Federales Etiquetadas aplicados en el periodo</t>
  </si>
  <si>
    <t>VII. Balance Presupuestario de Recursos Etiquetados (VII = A2 + A3.2 – B2 + C2)</t>
  </si>
  <si>
    <t>VIII. Balance Presupuestario de Recursos Etiquetados sin Financiamiento Neto(VIII = VII – A3.2)</t>
  </si>
  <si>
    <t>ANEXO 18b</t>
  </si>
  <si>
    <t>PROYECCIÓN DE EGRESOS</t>
  </si>
  <si>
    <t>Proyecciones de Egresos ‐ LDF</t>
  </si>
  <si>
    <t>(PESOS)</t>
  </si>
  <si>
    <t>(CIFRAS NOMINALES)</t>
  </si>
  <si>
    <t>Concepto (b)</t>
  </si>
  <si>
    <t>1.  Gasto No Etiquetado (1=A+B+C+D+E+F+G+H+I)</t>
  </si>
  <si>
    <t>A.Servicios Personales</t>
  </si>
  <si>
    <t>B.Materiales y Suministros</t>
  </si>
  <si>
    <t>C.Servicios Generales</t>
  </si>
  <si>
    <t>D.Transferencias, Asignaciones, Subsidios y Otras Ayudas</t>
  </si>
  <si>
    <t>E.Bienes Muebles, Inmuebles e Intangibles</t>
  </si>
  <si>
    <t>F.Inversión Pública</t>
  </si>
  <si>
    <t>G.Inversiones Financieras y Otras Provisiones</t>
  </si>
  <si>
    <t xml:space="preserve">H.Participaciones y Aportaciones </t>
  </si>
  <si>
    <t>I.Deuda Pública</t>
  </si>
  <si>
    <t>2.  Gasto Etiquetado (2=A+B+C+D+E+F+G+H+I)</t>
  </si>
  <si>
    <t>B Materiales y Suministros</t>
  </si>
  <si>
    <t xml:space="preserve">                                   -   </t>
  </si>
  <si>
    <t xml:space="preserve">                                 -   </t>
  </si>
  <si>
    <t xml:space="preserve">                                  -   </t>
  </si>
  <si>
    <t>H.Participaciones y Aportaciones</t>
  </si>
  <si>
    <t>3.  Total de Egresos Proyectados (3 = 1 + 2)</t>
  </si>
  <si>
    <t>ANEXO 18c</t>
  </si>
  <si>
    <t>RESULTADO DE EGRESOS</t>
  </si>
  <si>
    <t>Resultados de Egresos ‐ LDF (PESOS)</t>
  </si>
  <si>
    <t>(d)</t>
  </si>
  <si>
    <t xml:space="preserve">     </t>
  </si>
  <si>
    <t xml:space="preserve">                                     -   </t>
  </si>
  <si>
    <t xml:space="preserve">                                      -   </t>
  </si>
  <si>
    <t>3. Total del Resultado de Egresos (3=1+2)</t>
  </si>
  <si>
    <t xml:space="preserve">        </t>
  </si>
  <si>
    <t>Estado de Yucatán</t>
  </si>
  <si>
    <t>Resultados de Ingresos – LDF</t>
  </si>
  <si>
    <t>1.  Ingresos de Libre Disposición (1=A+B+C+D+E+F+G+H+I+J+K+L)</t>
  </si>
  <si>
    <t>A.    Impuestos</t>
  </si>
  <si>
    <t>B.    Cuotas y Aportaciones de Seguridad Social</t>
  </si>
  <si>
    <t xml:space="preserve">                               -   </t>
  </si>
  <si>
    <t xml:space="preserve">                              -   </t>
  </si>
  <si>
    <t xml:space="preserve">                                -   </t>
  </si>
  <si>
    <t>C.    Contribuciones de Mejoras</t>
  </si>
  <si>
    <t>D.    Derechos</t>
  </si>
  <si>
    <t>E.    Productos</t>
  </si>
  <si>
    <t>F.    Aprovechamientos</t>
  </si>
  <si>
    <t>G.    Ingresos por Venta de Bienes y Prestación de Servicios</t>
  </si>
  <si>
    <t>H.    Participaciones</t>
  </si>
  <si>
    <t>I.     Incentivos Derivados de la Colaboración Fiscal</t>
  </si>
  <si>
    <t>J.     Transferencias y Asignaciones</t>
  </si>
  <si>
    <t>K.    Convenios</t>
  </si>
  <si>
    <t>L.     Otros Ingresos de Libre Disposición</t>
  </si>
  <si>
    <t>A.    Aportaciones</t>
  </si>
  <si>
    <t>B.    Convenios</t>
  </si>
  <si>
    <t>C.    Fondos Distintos de Aportaciones</t>
  </si>
  <si>
    <t>D.    Transferencias, Asignaciones, Subsidios y Subvenciones, y Pensiones y Jubilaciones</t>
  </si>
  <si>
    <t>E.    Otras Transferencias Federales Etiquetadas</t>
  </si>
  <si>
    <t>3.  Ingresos Derivados de Financiamientos (3=A)</t>
  </si>
  <si>
    <t>A. Ingresos Derivados de Financiamientos</t>
  </si>
  <si>
    <t>4.  Total de Resultados de Ingresos (4=1+2+3)</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</si>
  <si>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</si>
  <si>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</si>
  <si>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</si>
  <si>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</si>
  <si>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 xml:space="preserve">Anexo 18d </t>
  </si>
  <si>
    <t>Clasificador por Objeto del Gasto, Capítulo y etiquetados y no etiquetados</t>
  </si>
  <si>
    <t>CLASIFICACIÓN POR OBJETO DEL GASTO</t>
  </si>
  <si>
    <t>&lt;8000 - PARTICIPACIONES Y APORTACIONES</t>
  </si>
  <si>
    <t xml:space="preserve">Anexo 18e </t>
  </si>
  <si>
    <t>CLASIFICADOR POR OBJETO DEL GASTO, CAPÍTULO Y CONCEPTO,</t>
  </si>
  <si>
    <t>Y ETIQUETADOS Y NO ETIQUETADOS</t>
  </si>
  <si>
    <t>CAPÍTULO/ CONCEPTO</t>
  </si>
  <si>
    <t xml:space="preserve">4600 - TRANSFERENCIAS A FIDEICOMISOS, MANDATOS Y OTROS ANÁLOGOS   </t>
  </si>
  <si>
    <t xml:space="preserve">5700 - ACTIVOS BIOLÓGICOS  </t>
  </si>
  <si>
    <t>5800 - BIENES INMUEBLES</t>
  </si>
  <si>
    <t>7400 - CONCESIÓN DE PRÉSTAMOS</t>
  </si>
  <si>
    <t>Anexo 18f</t>
  </si>
  <si>
    <t>Clasificación Administrativa</t>
  </si>
  <si>
    <t xml:space="preserve">CLASIFICACIÓN ADMINISTRATIVA </t>
  </si>
  <si>
    <t>PARTICIPACIONES,  APORTACIONES  Y TRANSFERENCIAS A MUNICIPIOS</t>
  </si>
  <si>
    <t xml:space="preserve">Anexo 18g </t>
  </si>
  <si>
    <t>Clasificación Programática. Tipología General</t>
  </si>
  <si>
    <t>ASIGNACIÓN PRESUPUESTAL</t>
  </si>
  <si>
    <t>Programas</t>
  </si>
  <si>
    <t>Subsidios: Sector Social y Privado o</t>
  </si>
  <si>
    <t>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</si>
  <si>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</si>
  <si>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</si>
  <si>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</si>
  <si>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</si>
  <si>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</si>
  <si>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</si>
  <si>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</si>
  <si>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</si>
  <si>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Específicos</t>
  </si>
  <si>
    <t>Proyectos de Inversión</t>
  </si>
  <si>
    <t>Administrativos y de Apoyo</t>
  </si>
  <si>
    <t>Apoyo al proceso presupuestario y para mejorar la eficiencia</t>
  </si>
  <si>
    <t>institucional</t>
  </si>
  <si>
    <t>Apoyo a la función pública y al mejoramiento de la gestión</t>
  </si>
  <si>
    <t>Obligaciones</t>
  </si>
  <si>
    <t>Pensiones y jubilaciones</t>
  </si>
  <si>
    <t>Programas de Gasto Federalizado</t>
  </si>
  <si>
    <t>(Gobierno Federal)</t>
  </si>
  <si>
    <t>Gasto Federalizado</t>
  </si>
  <si>
    <t>Participaciones a entidades</t>
  </si>
  <si>
    <t xml:space="preserve">federativas y municipios                                                                                                                                                                  </t>
  </si>
  <si>
    <r>
      <t xml:space="preserve"> </t>
    </r>
    <r>
      <rPr>
        <sz val="7"/>
        <color theme="1"/>
        <rFont val="Arial"/>
        <family val="2"/>
      </rPr>
      <t>C</t>
    </r>
  </si>
  <si>
    <t>Anexo 18h</t>
  </si>
  <si>
    <t>Informe Analítico de la Deuda Pública y otros pasivos</t>
  </si>
  <si>
    <t>Informe Analítico de la Deuda Pública y Otros Pasivos - LDF</t>
  </si>
  <si>
    <t>Del 1 de enero al 31 de diciembre de 2017</t>
  </si>
  <si>
    <t>(Cifras estimadas)</t>
  </si>
  <si>
    <t>Denominación de la Deuda Pública y Otros Pasivos (c)</t>
  </si>
  <si>
    <t>Saldo al 31 de diciembre de 2016 (d)</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</si>
  <si>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</si>
  <si>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</si>
  <si>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</si>
  <si>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</si>
  <si>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</si>
  <si>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</si>
  <si>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</si>
  <si>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</si>
  <si>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</si>
  <si>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</si>
  <si>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</si>
  <si>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 xml:space="preserve">                                                -   </t>
  </si>
  <si>
    <t>a3) Arrendamientos Financieros</t>
  </si>
  <si>
    <t>B. Largo Plazo (B=b1+b2+b3)</t>
  </si>
  <si>
    <t xml:space="preserve">  </t>
  </si>
  <si>
    <t xml:space="preserve">                                               -   </t>
  </si>
  <si>
    <t>b1) Instituciones de Crédito</t>
  </si>
  <si>
    <t>b2) Títulos y Valores</t>
  </si>
  <si>
    <t>b3) Arrendamientos Financieros</t>
  </si>
  <si>
    <t xml:space="preserve">2. Otros Pasivos </t>
  </si>
  <si>
    <t>3. Total de la Deuda Pública y Otros Pasivos (3=1+2)</t>
  </si>
  <si>
    <t xml:space="preserve">      </t>
  </si>
  <si>
    <t>4. Deuda Contingente 1 (informativo)</t>
  </si>
  <si>
    <t>A. Deuda Contingente 1</t>
  </si>
  <si>
    <t>B. Deuda Contingente 2</t>
  </si>
  <si>
    <t>C. Deuda Contingente XX</t>
  </si>
  <si>
    <t>5. Valor de Instrumentos Bono Cupón Cero 2 (Informativo)</t>
  </si>
  <si>
    <t>A. Instrumento Bono Cupón Cero 1</t>
  </si>
  <si>
    <t>Banobras, S.N.C.</t>
  </si>
  <si>
    <t>B. Instrumento Bono Cupón Cero 2</t>
  </si>
  <si>
    <t>C. Instrumento Bono Cupón Cero XX</t>
  </si>
  <si>
    <t>Obligaciones a Corto Plazo (k)</t>
  </si>
  <si>
    <t>Monto</t>
  </si>
  <si>
    <t>Plazo</t>
  </si>
  <si>
    <t>Comisiones y Costos Relacionados (o)</t>
  </si>
  <si>
    <t>Tasa Efectiva</t>
  </si>
  <si>
    <t>Contratado (l)</t>
  </si>
  <si>
    <t>Pactado</t>
  </si>
  <si>
    <t>(n)</t>
  </si>
  <si>
    <t>(p)</t>
  </si>
  <si>
    <t>(m)</t>
  </si>
  <si>
    <t>6. Obligaciones a Corto Plazo (Informativo)</t>
  </si>
  <si>
    <t>A. Scotiabank Inverlat</t>
  </si>
  <si>
    <t>180 días</t>
  </si>
  <si>
    <t>TIIE +  0.80</t>
  </si>
  <si>
    <t>B. HSBC México, S.A.</t>
  </si>
  <si>
    <t>177 días</t>
  </si>
  <si>
    <t>TIIE + 0.78</t>
  </si>
  <si>
    <t>C. Santander México, S.A.</t>
  </si>
  <si>
    <t>TIIE + 0.75</t>
  </si>
  <si>
    <t>D. Banco Mercantil del Norte, S.A.</t>
  </si>
  <si>
    <t>179 días</t>
  </si>
  <si>
    <t>TIIE + 0.69</t>
  </si>
  <si>
    <t>Anexo 18i</t>
  </si>
  <si>
    <t>Informe Analítico de Obligaciones Diferentes de Financiamientos</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</si>
  <si>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</si>
  <si>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</si>
  <si>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</si>
  <si>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</si>
  <si>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</si>
  <si>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</si>
  <si>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</si>
  <si>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</si>
  <si>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</si>
  <si>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diciembre de 2017 (k)</t>
  </si>
  <si>
    <t>Monto pagado de la inversión actualizado al 31 de diciembre de 2017 (l)</t>
  </si>
  <si>
    <t>Saldo pendiente por pagar de la inversión al 31 de diciembre de 2017</t>
  </si>
  <si>
    <t xml:space="preserve"> (m = g – l)</t>
  </si>
  <si>
    <t>A. Asociaciones Público Privadas (APP’s) (A=a+b+c+d)</t>
  </si>
  <si>
    <t xml:space="preserve">                                                            -   </t>
  </si>
  <si>
    <r>
      <t xml:space="preserve">        a) Gran Museo del Mundo Maya</t>
    </r>
    <r>
      <rPr>
        <vertAlign val="superscript"/>
        <sz val="8"/>
        <color rgb="FF000000"/>
        <rFont val="Arial"/>
        <family val="2"/>
      </rPr>
      <t>1</t>
    </r>
  </si>
  <si>
    <t xml:space="preserve"> 21 años </t>
  </si>
  <si>
    <t xml:space="preserve"> ND </t>
  </si>
  <si>
    <t xml:space="preserve">  ND  </t>
  </si>
  <si>
    <t>B. Otros Instrumentos (B=a+b+c+d)</t>
  </si>
  <si>
    <t>a) Otro Instrumento 1</t>
  </si>
  <si>
    <t>b) Otro Instrumento 2</t>
  </si>
  <si>
    <t>c) Otro Instrumento 3</t>
  </si>
  <si>
    <t>d) Otro Instrumento XX</t>
  </si>
  <si>
    <t>C. Total de Obligaciones Diferentes de Financiamiento (C=A+B)</t>
  </si>
  <si>
    <t xml:space="preserve">Anexo 18j </t>
  </si>
  <si>
    <t>Informes sobre Estudios Actuariales</t>
  </si>
  <si>
    <t>Informe sobre Estudios Actuariales - LDF</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</si>
  <si>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</si>
  <si>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</si>
  <si>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</si>
  <si>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</si>
  <si>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</si>
  <si>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</si>
  <si>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</si>
  <si>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</si>
  <si>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</si>
  <si>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</si>
  <si>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</si>
  <si>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</si>
  <si>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</si>
  <si>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</si>
  <si>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</si>
  <si>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</si>
  <si>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</si>
  <si>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</si>
  <si>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</si>
  <si>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</si>
  <si>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</si>
  <si>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</si>
  <si>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</si>
  <si>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</si>
  <si>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</si>
  <si>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</si>
  <si>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</si>
  <si>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</si>
  <si>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</si>
  <si>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</si>
  <si>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</si>
  <si>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</si>
  <si>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</si>
  <si>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</si>
  <si>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</si>
  <si>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</si>
  <si>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</si>
  <si>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</si>
  <si>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</si>
  <si>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</si>
  <si>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</si>
  <si>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</si>
  <si>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</si>
  <si>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</si>
  <si>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Valuaciones Actuariales del Norte, S.C.</t>
  </si>
  <si>
    <t xml:space="preserve">Anexo 19 </t>
  </si>
  <si>
    <t>Cuentas Bancarias Productivas</t>
  </si>
  <si>
    <t>FONDO, PROGRAMA O CONVENIO</t>
  </si>
  <si>
    <t>DATOS DE LA CUENTA BANCARIA</t>
  </si>
  <si>
    <t>INSTITUTIÓN BANCARIA</t>
  </si>
  <si>
    <t>NUMERO DE CUENTA</t>
  </si>
  <si>
    <t>FONDO DE APORTACIONES PARA EL FORTALECIMIENTO DE LAS ENTIDADES FEDERATIVAS  (FAFEF  2019)</t>
  </si>
  <si>
    <t>BANORTE</t>
  </si>
  <si>
    <t>FONDO DE INFRAESTRUCTURA  SOCIAL PARA LAS ENTIDADES (FISE 2019)</t>
  </si>
  <si>
    <t>FONDO DE APORTACIONES PARA LA INFRAESTRUCTURA SOCIAL MUNICIPAL Y DE LAS DEMARCACIONES TERRITORIALES DEL DISTRITO FEDERAL (FISMDF 2019)</t>
  </si>
  <si>
    <t>FONDO DE APORTACIONES PARA EL FORTALECIMIENTO DE LOS MUNICIPIOS Y DEMARCACIONES TERRITORIALES DEL DISTRITO FEDERAL  (FORTAMUN 2019)</t>
  </si>
  <si>
    <t>FONDO DE APORTACIONES   MULTIPLES  (FAM  2019)</t>
  </si>
  <si>
    <t>FONDO DE APORTACIONES PARA LA EDUCACION TECNOLOGICA Y DE ADULTOS  (FAETA 2019)</t>
  </si>
  <si>
    <t>BBVA BANCOMER</t>
  </si>
  <si>
    <t>FONDO DE APORTACIONES PARA LOS SERVICIOS DE SALUD  (FASSA 2019)</t>
  </si>
  <si>
    <t>FONDO DE APORTACIONES PARA LA SEGURIDAD PUBLICA DE LOS ESTADOS Y DEL DISTRITO FEDERAL (FASP 2019)</t>
  </si>
  <si>
    <t>FONDO DE APORTACIONES PARA LA NOMINA EDUCATIVA Y GASTO OPERATIVO (FONE GASTO DE OPERACIÓN 2019)</t>
  </si>
  <si>
    <t>FONDO DE APORTACIONES PARA LA NOMINA EDUCATIVA Y GASTO OPERATIVO  (FONE FONDO DE COMPENSACION 2019)</t>
  </si>
  <si>
    <t>FONDO DE APORTACIONES PARA LA NOMINA EDUCATIVA Y GASTO OPERATIVO (FONE OTROS DE GASTO CORRIENTE 2019)</t>
  </si>
  <si>
    <t>PATRICIPACIONES 2019 (RAMO 28)</t>
  </si>
  <si>
    <t xml:space="preserve">ANEXO 7 </t>
  </si>
  <si>
    <t xml:space="preserve">ANEXO 7a </t>
  </si>
  <si>
    <t>PRINCIPALES PROGRAMAS PRESUPUESTARIOS</t>
  </si>
  <si>
    <t>Programa Presupuestario</t>
  </si>
  <si>
    <t>Autorizado</t>
  </si>
  <si>
    <t>Total</t>
  </si>
  <si>
    <t xml:space="preserve">ANEXO 9 </t>
  </si>
  <si>
    <t>PREVISIONES SALARIALES Y ECONÓMICAS</t>
  </si>
  <si>
    <t>Anexo 9a</t>
  </si>
  <si>
    <t>Asignación Presupuestal para el Fondo para la Atención de Emergencias y Desastres</t>
  </si>
  <si>
    <t>Veinte millones de pesos</t>
  </si>
  <si>
    <t xml:space="preserve">Anexo 10 </t>
  </si>
  <si>
    <t xml:space="preserve">Montos máximos de adquisiciones y adjudicaciones </t>
  </si>
  <si>
    <t>ANEXO 10a</t>
  </si>
  <si>
    <t>MONTOS MÁXIMOS DE ADQUISICIONES, ARRENDAMIENTOS, SERVICIOS RELACIONADOS CON BIENES MUEBLES</t>
  </si>
  <si>
    <t>Presupuesto autorizado de adquisiciones de bienes, arrendamientos y servicios relacionados con bienes muebles</t>
  </si>
  <si>
    <t>Monto máximo total de cada operación que podrá adjudicarse directamente</t>
  </si>
  <si>
    <t>Monto máximo total de cada operación que podrá adjudicarse mediante consideración de por lo menos</t>
  </si>
  <si>
    <t>tres propuestas</t>
  </si>
  <si>
    <t>(miles de pesos)</t>
  </si>
  <si>
    <t>Mayor que</t>
  </si>
  <si>
    <t>Hasta</t>
  </si>
  <si>
    <t>ANEXO 10b</t>
  </si>
  <si>
    <t>MONTOS MÁXIMOS PARA LA ADJUDICACIÓN DE OBRAS PÚBLICAS</t>
  </si>
  <si>
    <t xml:space="preserve">Presupuesto autorizado para realizar obras públicas </t>
  </si>
  <si>
    <t>Monto máximo total de cada obra que podrá adjudicarse directamente</t>
  </si>
  <si>
    <t>Monto máximo total de cada servicio conexo de obra pública que podrá adjudicarse directamente</t>
  </si>
  <si>
    <t>Monto máximo total de cada obra que podrá adjudicarse mediante invitación a cuando menos tres personas</t>
  </si>
  <si>
    <t xml:space="preserve">Monto máximo total de cada servicio conexo de obra pública que podrá adjudicarse mediante invitación a cuando menos tres personas </t>
  </si>
  <si>
    <t>(miles de  pesos)</t>
  </si>
  <si>
    <t>Anexos Transversales</t>
  </si>
  <si>
    <t>2. Gasto Etiquetado (2=A+B+C+D+E+F+G+H+I)</t>
  </si>
  <si>
    <r>
      <t>1.GastoNo Etiquetado</t>
    </r>
    <r>
      <rPr>
        <sz val="8"/>
        <color rgb="FF000000"/>
        <rFont val="Barlow"/>
      </rPr>
      <t xml:space="preserve"> </t>
    </r>
    <r>
      <rPr>
        <b/>
        <sz val="8"/>
        <color rgb="FF000000"/>
        <rFont val="Barlow"/>
      </rPr>
      <t>(1=A+B+C+D+E+F+G+H+I)</t>
    </r>
  </si>
  <si>
    <r>
      <t>2.  Transferencias Federales Etiquetadas</t>
    </r>
    <r>
      <rPr>
        <b/>
        <vertAlign val="superscript"/>
        <sz val="9"/>
        <color rgb="FF000000"/>
        <rFont val="Arial"/>
        <family val="2"/>
      </rPr>
      <t xml:space="preserve"> </t>
    </r>
    <r>
      <rPr>
        <b/>
        <sz val="9"/>
        <color rgb="FF000000"/>
        <rFont val="Arial"/>
        <family val="2"/>
      </rPr>
      <t>(2=A+B+C+D+E)</t>
    </r>
  </si>
  <si>
    <t>RESULTADO DE INGRESOS</t>
  </si>
  <si>
    <t>x</t>
  </si>
  <si>
    <t>Anexo 18c</t>
  </si>
  <si>
    <r>
      <t xml:space="preserve">        a) Gran Museo del Mundo Maya</t>
    </r>
    <r>
      <rPr>
        <vertAlign val="superscript"/>
        <sz val="9"/>
        <color rgb="FF000000"/>
        <rFont val="Arial"/>
        <family val="2"/>
      </rPr>
      <t>1</t>
    </r>
  </si>
  <si>
    <t>TESORERÍA GENERAL DEL ESTADO</t>
  </si>
  <si>
    <t>DIRECCIÓN DE INGRESOS</t>
  </si>
  <si>
    <t xml:space="preserve"> DEPARTAMENTO DE PARTICIPACIONES</t>
  </si>
  <si>
    <t>ESTIMADOS LEY DE INGRESOS  2019</t>
  </si>
  <si>
    <t>CLAVE Y NOMBRE</t>
  </si>
  <si>
    <t>FONDO</t>
  </si>
  <si>
    <t>IMPUESTO</t>
  </si>
  <si>
    <t>ISAN</t>
  </si>
  <si>
    <t xml:space="preserve"> FDO. DE COMP. ISAN</t>
  </si>
  <si>
    <t>FOFIR</t>
  </si>
  <si>
    <t>IEPS S/VTA. FINAL GASOLINA DIESEL</t>
  </si>
  <si>
    <t>FONDO ISR</t>
  </si>
  <si>
    <t>TOTAL PARTICIPACIONES  (A)</t>
  </si>
  <si>
    <t>IMPUESTOS ESTATALES  (B)</t>
  </si>
  <si>
    <t>TOTAL PARTICIPACIONES MÁS IMPUESTOS ESTATALES</t>
  </si>
  <si>
    <t xml:space="preserve">PORCENTAJE </t>
  </si>
  <si>
    <t>DE LOS MUNICIPIOS</t>
  </si>
  <si>
    <t>GENERAL</t>
  </si>
  <si>
    <t>MUNICIPAL</t>
  </si>
  <si>
    <t>ESPECIAL</t>
  </si>
  <si>
    <t>(A+B)</t>
  </si>
  <si>
    <t>001 ABALA, YUC.</t>
  </si>
  <si>
    <t>002 ACANCEH, YUC.</t>
  </si>
  <si>
    <t>003 AKIL, YUC.</t>
  </si>
  <si>
    <t>004 BACA, YUC.</t>
  </si>
  <si>
    <t>005 BOKOBA, YUC.</t>
  </si>
  <si>
    <t>006 BUCTZOTZ, YUC.</t>
  </si>
  <si>
    <t>007 CACALCHEN, YUC.</t>
  </si>
  <si>
    <t>008 CALOTMUL, YUC.</t>
  </si>
  <si>
    <t>009 CANSAHCAB, YUC.</t>
  </si>
  <si>
    <t>010 CANTAMAYEC, YUC.</t>
  </si>
  <si>
    <t>011 CELESTUN, YUC.</t>
  </si>
  <si>
    <t>012 CENOTILLO, YUC.</t>
  </si>
  <si>
    <t>013 CONKAL, YUC.</t>
  </si>
  <si>
    <t>014 CUNCUNUL, YUC.</t>
  </si>
  <si>
    <t>015 CUZAMA, YUC.</t>
  </si>
  <si>
    <t>016 CHACSINKIN, YUC.</t>
  </si>
  <si>
    <t>017 CHANKOM, YUC.</t>
  </si>
  <si>
    <t>018 CHAPAB,YUC.</t>
  </si>
  <si>
    <t>019 CHEMAX, YUC.</t>
  </si>
  <si>
    <t>020 CHICXULUB PUEBLO, YUC.</t>
  </si>
  <si>
    <t>021 CHICHIMILA, YUC.</t>
  </si>
  <si>
    <t>022 CHIKINDZONOT, YUC.</t>
  </si>
  <si>
    <t>023 CHOCHOLA, YUC.</t>
  </si>
  <si>
    <t>024 CHUMAYEL, YUC.</t>
  </si>
  <si>
    <t>025 DZAN, YUC.</t>
  </si>
  <si>
    <t>026 DZEMUL, YUC.</t>
  </si>
  <si>
    <t>027 DZIDZANTUN, YUC.</t>
  </si>
  <si>
    <t>028 DZILAM DE BRAVO, YUC.</t>
  </si>
  <si>
    <t>029 DZILAM GONZALEZ, YUC.</t>
  </si>
  <si>
    <t>030 DZITAS, YUC.</t>
  </si>
  <si>
    <t>031 DZONCAUICH, YUC.</t>
  </si>
  <si>
    <t>032 ESPITA, YUC.</t>
  </si>
  <si>
    <t>033 HALACHO, YUC.</t>
  </si>
  <si>
    <t>034 HOCABA, YUC.</t>
  </si>
  <si>
    <t>035 HOCTUN, YUC.</t>
  </si>
  <si>
    <t>036 HOMUN, YUC.</t>
  </si>
  <si>
    <t>037 HUHI, YUC.</t>
  </si>
  <si>
    <t>038 HUNUCMA, YUC.</t>
  </si>
  <si>
    <t>039 IXIL, YUC.</t>
  </si>
  <si>
    <t>040 IZAMAL, YUC.</t>
  </si>
  <si>
    <t>041 KANASIN, YUC.</t>
  </si>
  <si>
    <t>042 KANTUNIL, YUC.</t>
  </si>
  <si>
    <t>043 KAUA, YUC.</t>
  </si>
  <si>
    <t>044 KINCHIL, YUC.</t>
  </si>
  <si>
    <t>045 KOPOMA, YUC.</t>
  </si>
  <si>
    <t>046 MAMA, YUC.</t>
  </si>
  <si>
    <t>047 MANI, YUC.</t>
  </si>
  <si>
    <t>048 MAXCANU, YUC.</t>
  </si>
  <si>
    <t>049 MAYAPAN, YUC.</t>
  </si>
  <si>
    <t>050 MERIDA, YUC.</t>
  </si>
  <si>
    <t>051 MOCOCHA, YUC.</t>
  </si>
  <si>
    <t>052 MOTUL, YUC.</t>
  </si>
  <si>
    <t>053 MUNA, YUC.</t>
  </si>
  <si>
    <t>054 MUXUPIP, YUC.</t>
  </si>
  <si>
    <t>055 OPICHEN, YUC.</t>
  </si>
  <si>
    <t>056 OXKUTZCAB, YUC.</t>
  </si>
  <si>
    <t>057 PANABA, YUC.</t>
  </si>
  <si>
    <t>058 PETO, YUC.</t>
  </si>
  <si>
    <t>059 PROGRESO, YUC.</t>
  </si>
  <si>
    <t>060 QUINTANA ROO, YUC.</t>
  </si>
  <si>
    <t>061 RIO LAGARTOS, YUC.</t>
  </si>
  <si>
    <t>062 SACALUM, YUC.</t>
  </si>
  <si>
    <t>063 SAMAHIL, YUC.</t>
  </si>
  <si>
    <t>064 SANAHCAT, YUC.</t>
  </si>
  <si>
    <t>065 SAN FELIPE, YUC.</t>
  </si>
  <si>
    <t>066 SANTA ELENA, YUC.</t>
  </si>
  <si>
    <t>067 SEYE, YUC.</t>
  </si>
  <si>
    <t>068 SINANCHE, YUC.</t>
  </si>
  <si>
    <t>069 SOTUTA, YUC.</t>
  </si>
  <si>
    <t>070 SUCILA, YUC.</t>
  </si>
  <si>
    <t>071 SUDZAL, YUC.</t>
  </si>
  <si>
    <t>072 SUMA, YUC.</t>
  </si>
  <si>
    <t>073 TAHDZIU, YUC.</t>
  </si>
  <si>
    <t>074 TAHMEK, YUC.</t>
  </si>
  <si>
    <t>075 TEABO, YUC.</t>
  </si>
  <si>
    <t>076 TECOH, YUC.</t>
  </si>
  <si>
    <t>077 TEKAL DE VENEGAS, YUC.</t>
  </si>
  <si>
    <t>078 TEKANTO, YUC.</t>
  </si>
  <si>
    <t>079 TEKAX, YUC.</t>
  </si>
  <si>
    <t>080 TEKIT, YUC.</t>
  </si>
  <si>
    <t>081 TEKOM, YUC.</t>
  </si>
  <si>
    <t>082 TELCHAC PUEBLO, YUC.</t>
  </si>
  <si>
    <t xml:space="preserve">083 TELCHAC PUERTO, YUC.  </t>
  </si>
  <si>
    <t>084 TEMAX, YUC.</t>
  </si>
  <si>
    <t>085 TEMOZON, YUC.</t>
  </si>
  <si>
    <t>086 TEPAKAN, YUC.</t>
  </si>
  <si>
    <t>087 TETIZ, YUC.</t>
  </si>
  <si>
    <t>088 TEYA, YUC.</t>
  </si>
  <si>
    <t>089 TICUL, YUC.</t>
  </si>
  <si>
    <t>090 TIMUCUY, YUC.</t>
  </si>
  <si>
    <t>091 TINUM, YUC.</t>
  </si>
  <si>
    <t>092 TIXCACALCUPUL, YUC.</t>
  </si>
  <si>
    <t>093 TIXKOKOB, YUC.</t>
  </si>
  <si>
    <t>094 TIXMEUAC, YUC.</t>
  </si>
  <si>
    <t>095 TIXPEUAL, YUC.</t>
  </si>
  <si>
    <t>096 TIZIMIN, YUC.</t>
  </si>
  <si>
    <t>097 TUNKAS, YUC.</t>
  </si>
  <si>
    <t>098 TZUCACAB, YUC.</t>
  </si>
  <si>
    <t>099 UAYMA, YUC.</t>
  </si>
  <si>
    <t>100 UCU, YUC.</t>
  </si>
  <si>
    <t>101 UMAN, YUC.</t>
  </si>
  <si>
    <t>102 VALLADOLID, YUC.</t>
  </si>
  <si>
    <t>103 XOCCHEL, YUC.</t>
  </si>
  <si>
    <t>104 YAXCABA, YUC.</t>
  </si>
  <si>
    <t>105 YAXKUKUL, YUC.</t>
  </si>
  <si>
    <t>106 YOBAIN, YUC.</t>
  </si>
  <si>
    <t xml:space="preserve">4b APORTACIONES A MUNICIPIOS </t>
  </si>
  <si>
    <t>MUNICIPIOS</t>
  </si>
  <si>
    <t>FONDO DE APORTACIONES PARA EL FORTALECIMIENTO DE LOS MUNICIPIOS</t>
  </si>
  <si>
    <t>FONDO DE APORTACIONES PARA LA INFRAESTRUCTURA SOCIAL MUNICIPAL</t>
  </si>
  <si>
    <t xml:space="preserve">TATAL APORTACIONES </t>
  </si>
  <si>
    <t xml:space="preserve">Abalá                                   </t>
  </si>
  <si>
    <t xml:space="preserve">Acanceh                                 </t>
  </si>
  <si>
    <t xml:space="preserve">Akil                                    </t>
  </si>
  <si>
    <t xml:space="preserve">Baca                                    </t>
  </si>
  <si>
    <t xml:space="preserve">Bokobá                                  </t>
  </si>
  <si>
    <t xml:space="preserve">Buctzotz                                </t>
  </si>
  <si>
    <t xml:space="preserve">Cacalchén                               </t>
  </si>
  <si>
    <t xml:space="preserve">Calotmul                                </t>
  </si>
  <si>
    <t xml:space="preserve">Cansahcab                               </t>
  </si>
  <si>
    <t xml:space="preserve">Cantamayec                              </t>
  </si>
  <si>
    <t xml:space="preserve">Celestún                                </t>
  </si>
  <si>
    <t xml:space="preserve">Cenotillo                               </t>
  </si>
  <si>
    <t xml:space="preserve">Conkal                                  </t>
  </si>
  <si>
    <t xml:space="preserve">Cuncunul                                </t>
  </si>
  <si>
    <t xml:space="preserve">Cuzamá                                  </t>
  </si>
  <si>
    <t xml:space="preserve">Chacsinkín                              </t>
  </si>
  <si>
    <t xml:space="preserve">Chankom                                 </t>
  </si>
  <si>
    <t xml:space="preserve">Chapab                                  </t>
  </si>
  <si>
    <t xml:space="preserve">Chemax                                  </t>
  </si>
  <si>
    <t xml:space="preserve">Chicxulub Pueblo                        </t>
  </si>
  <si>
    <t xml:space="preserve">Chichimilá                              </t>
  </si>
  <si>
    <t xml:space="preserve">Chikindzonot                            </t>
  </si>
  <si>
    <t xml:space="preserve">Chocholá                                </t>
  </si>
  <si>
    <t xml:space="preserve">Chumayel                                </t>
  </si>
  <si>
    <t xml:space="preserve">Dzan                                    </t>
  </si>
  <si>
    <t xml:space="preserve">Dzemul                                  </t>
  </si>
  <si>
    <t xml:space="preserve">Dzidzantún                              </t>
  </si>
  <si>
    <t xml:space="preserve">Dzilam de Bravo                         </t>
  </si>
  <si>
    <t xml:space="preserve">Dzilam González                         </t>
  </si>
  <si>
    <t xml:space="preserve">Dzitás                                  </t>
  </si>
  <si>
    <t xml:space="preserve">Dzoncauich                              </t>
  </si>
  <si>
    <t xml:space="preserve">Espita                                  </t>
  </si>
  <si>
    <t xml:space="preserve">Halachó                                 </t>
  </si>
  <si>
    <t xml:space="preserve">Hocabá                                  </t>
  </si>
  <si>
    <t xml:space="preserve">Hoctún                                  </t>
  </si>
  <si>
    <t xml:space="preserve">Homún                                   </t>
  </si>
  <si>
    <t xml:space="preserve">Huhí                                    </t>
  </si>
  <si>
    <t xml:space="preserve">Hunucmá                                 </t>
  </si>
  <si>
    <t xml:space="preserve">Ixil                                    </t>
  </si>
  <si>
    <t xml:space="preserve">Izamal                                  </t>
  </si>
  <si>
    <t xml:space="preserve">Kanasín                                 </t>
  </si>
  <si>
    <t xml:space="preserve">Kantunil                                </t>
  </si>
  <si>
    <t xml:space="preserve">Kaua                                    </t>
  </si>
  <si>
    <t xml:space="preserve">Kinchil                                 </t>
  </si>
  <si>
    <t xml:space="preserve">Kopomá                                  </t>
  </si>
  <si>
    <t xml:space="preserve">Mama                                    </t>
  </si>
  <si>
    <t xml:space="preserve">Maní                                    </t>
  </si>
  <si>
    <t xml:space="preserve">Maxcanú                                 </t>
  </si>
  <si>
    <t xml:space="preserve">Mayapán                                 </t>
  </si>
  <si>
    <t xml:space="preserve">Mérida                                  </t>
  </si>
  <si>
    <t xml:space="preserve">Mocochá                                 </t>
  </si>
  <si>
    <t xml:space="preserve">Motul                                   </t>
  </si>
  <si>
    <t xml:space="preserve">Muna                                    </t>
  </si>
  <si>
    <t xml:space="preserve">Muxupip                                 </t>
  </si>
  <si>
    <t xml:space="preserve">Opichén                                 </t>
  </si>
  <si>
    <t xml:space="preserve">Oxkutzcab                               </t>
  </si>
  <si>
    <t xml:space="preserve">Panabá                                  </t>
  </si>
  <si>
    <t xml:space="preserve">Peto                                    </t>
  </si>
  <si>
    <t xml:space="preserve">Progreso                                </t>
  </si>
  <si>
    <t xml:space="preserve">Quintana Roo                            </t>
  </si>
  <si>
    <t xml:space="preserve">Río Lagartos                            </t>
  </si>
  <si>
    <t xml:space="preserve">Sacalum                                 </t>
  </si>
  <si>
    <t xml:space="preserve">Samahil                                 </t>
  </si>
  <si>
    <t xml:space="preserve">Sanahcat                                </t>
  </si>
  <si>
    <t xml:space="preserve">San Felipe                              </t>
  </si>
  <si>
    <t xml:space="preserve">Santa Elena                             </t>
  </si>
  <si>
    <t xml:space="preserve">Seyé                                    </t>
  </si>
  <si>
    <t xml:space="preserve">Sinanché                                </t>
  </si>
  <si>
    <t xml:space="preserve">Sotuta                                  </t>
  </si>
  <si>
    <t xml:space="preserve">Sucilá                                  </t>
  </si>
  <si>
    <t xml:space="preserve">Sudzal                                  </t>
  </si>
  <si>
    <t xml:space="preserve">Suma                                    </t>
  </si>
  <si>
    <t xml:space="preserve">Tahdziú                                 </t>
  </si>
  <si>
    <t xml:space="preserve">Tahmek                                  </t>
  </si>
  <si>
    <t xml:space="preserve">Teabo                                   </t>
  </si>
  <si>
    <t xml:space="preserve">Tecoh                                   </t>
  </si>
  <si>
    <t xml:space="preserve">Tekal de Venegas                        </t>
  </si>
  <si>
    <t xml:space="preserve">Tekantó                                 </t>
  </si>
  <si>
    <t xml:space="preserve">Tekax                                   </t>
  </si>
  <si>
    <t xml:space="preserve">Tekit                                   </t>
  </si>
  <si>
    <t xml:space="preserve">Tekom                                   </t>
  </si>
  <si>
    <t xml:space="preserve">Telchac Pueblo                          </t>
  </si>
  <si>
    <t xml:space="preserve">Telchac Puerto                          </t>
  </si>
  <si>
    <t xml:space="preserve">Temax                                   </t>
  </si>
  <si>
    <t xml:space="preserve">Temozón                                 </t>
  </si>
  <si>
    <t xml:space="preserve">Tepakán                                 </t>
  </si>
  <si>
    <t xml:space="preserve">Tetiz                                   </t>
  </si>
  <si>
    <t xml:space="preserve">Teya                                    </t>
  </si>
  <si>
    <t xml:space="preserve">Ticul                                   </t>
  </si>
  <si>
    <t xml:space="preserve">Timucuy                                 </t>
  </si>
  <si>
    <t xml:space="preserve">Tinúm                                   </t>
  </si>
  <si>
    <t xml:space="preserve">Tixcacalcupul                           </t>
  </si>
  <si>
    <t xml:space="preserve">Tixkokob                                </t>
  </si>
  <si>
    <t xml:space="preserve">Tixméhuac                               </t>
  </si>
  <si>
    <t xml:space="preserve">Tixpéhual                               </t>
  </si>
  <si>
    <t xml:space="preserve">Tizimín                                 </t>
  </si>
  <si>
    <t xml:space="preserve">Tunkás                                  </t>
  </si>
  <si>
    <t xml:space="preserve">Tzucacab                                </t>
  </si>
  <si>
    <t xml:space="preserve">Uayma                                   </t>
  </si>
  <si>
    <t xml:space="preserve">Ucú                                     </t>
  </si>
  <si>
    <t xml:space="preserve">Umán                                    </t>
  </si>
  <si>
    <t xml:space="preserve">Valladolid                              </t>
  </si>
  <si>
    <t xml:space="preserve">Xocchel                                 </t>
  </si>
  <si>
    <t xml:space="preserve">Yaxcabá                                 </t>
  </si>
  <si>
    <t xml:space="preserve">Yaxkukul                                </t>
  </si>
  <si>
    <t xml:space="preserve">Yobaín                                  </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</si>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</sst>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_(* #,##0.00_);_(* \(#,##0.00\);_(* &quot;-&quot;??_);_(@_)"/>
    <numFmt numFmtId="167" formatCode="#,##0.00;[Red]#,##0.00"/>
    <numFmt numFmtId="168" formatCode="0.00000000%"/>
    <numFmt numFmtId="169" formatCode="0.0000000%"/>
  </numFmts>
  <fonts count="102">
    <font>
      <sz val="11"/>
      <color theme="1"/>
      <name val="Calibri"/>
      <family val="2"/>
      <scheme val="minor"/>
    </font>
    <font>
      <sz val="10"/>
      <name val="Arial"/>
      <family val="2"/>
    </font>
    <font>
      <b/>
      <sz val="11"/>
      <color theme="1"/>
      <name val="Arial"/>
      <family val="2"/>
    </font>
    <font>
      <sz val="10"/>
      <color theme="1"/>
      <name val="Arial"/>
      <family val="2"/>
    </font>
    <font>
      <b/>
      <sz val="10"/>
      <color theme="1"/>
      <name val="Arial"/>
      <family val="2"/>
    </font>
    <font>
      <sz val="11"/>
      <color rgb="FF000000"/>
      <name val="Barlow"/>
    </font>
    <font>
      <sz val="11"/>
      <color theme="1"/>
      <name val="Calibri"/>
      <family val="2"/>
      <scheme val="minor"/>
    </font>
    <font>
      <b/>
      <sz val="12"/>
      <color rgb="FF000000"/>
      <name val="Barlow Medium"/>
    </font>
    <font>
      <b/>
      <sz val="12"/>
      <color rgb="FF000000"/>
      <name val="Arial"/>
      <family val="2"/>
    </font>
    <font>
      <sz val="12"/>
      <color theme="1"/>
      <name val="Cambria"/>
      <family val="1"/>
    </font>
    <font>
      <b/>
      <sz val="10"/>
      <color rgb="FFFFFFFF"/>
      <name val="Arial"/>
      <family val="2"/>
    </font>
    <font>
      <b/>
      <sz val="10"/>
      <color rgb="FFFFFFFF"/>
      <name val="Barlow Medium"/>
    </font>
    <font>
      <b/>
      <sz val="10"/>
      <color rgb="FF000000"/>
      <name val="Arial"/>
      <family val="2"/>
    </font>
    <font>
      <b/>
      <sz val="10"/>
      <color rgb="FF000000"/>
      <name val="Barlow Medium"/>
    </font>
    <font>
      <sz val="10"/>
      <color rgb="FF000000"/>
      <name val="Arial"/>
      <family val="2"/>
    </font>
    <font>
      <sz val="10"/>
      <color rgb="FF000000"/>
      <name val="Barlow Medium"/>
    </font>
    <font>
      <b/>
      <sz val="12"/>
      <color rgb="FFFFFFFF"/>
      <name val="Barlow Medium"/>
    </font>
    <font>
      <b/>
      <sz val="11"/>
      <color rgb="FF000000"/>
      <name val="Barlow"/>
    </font>
    <font>
      <b/>
      <sz val="11"/>
      <color rgb="FF000000"/>
      <name val="Arial"/>
      <family val="2"/>
    </font>
    <font>
      <sz val="10"/>
      <color rgb="FFFFFFFF"/>
      <name val="Arial"/>
      <family val="2"/>
    </font>
    <font>
      <sz val="12"/>
      <color theme="1"/>
      <name val="Arial"/>
      <family val="2"/>
    </font>
    <font>
      <sz val="11"/>
      <color rgb="FF000000"/>
      <name val="Arial"/>
      <family val="2"/>
    </font>
    <font>
      <sz val="11"/>
      <color rgb="FF000000"/>
      <name val="Barlow Medium"/>
    </font>
    <font>
      <sz val="12"/>
      <color rgb="FF000000"/>
      <name val="Barlow Medium"/>
    </font>
    <font>
      <b/>
      <sz val="12"/>
      <color rgb="FF000000"/>
      <name val="Barlow"/>
    </font>
    <font>
      <b/>
      <sz val="12"/>
      <name val="Arial"/>
      <family val="2"/>
    </font>
    <font>
      <sz val="14"/>
      <color rgb="FF374C80"/>
      <name val="Arial"/>
      <family val="2"/>
    </font>
    <font>
      <sz val="10"/>
      <color rgb="FF000000"/>
      <name val="Barlow"/>
    </font>
    <font>
      <b/>
      <sz val="10"/>
      <color rgb="FF000000"/>
      <name val="Barlow"/>
    </font>
    <font>
      <b/>
      <sz val="14"/>
      <color rgb="FF374C80"/>
      <name val="Arial"/>
      <family val="2"/>
    </font>
    <font>
      <sz val="9"/>
      <color rgb="FF000000"/>
      <name val="Arial"/>
      <family val="2"/>
    </font>
    <font>
      <b/>
      <sz val="9"/>
      <color rgb="FF000000"/>
      <name val="Arial"/>
      <family val="2"/>
    </font>
    <font>
      <b/>
      <sz val="12"/>
      <color rgb="FFFFFFFF"/>
      <name val="Barlow"/>
    </font>
    <font>
      <b/>
      <sz val="11"/>
      <color rgb="FFFFFFFF"/>
      <name val="Barlow"/>
    </font>
    <font>
      <sz val="12"/>
      <color rgb="FF000000"/>
      <name val="Arial"/>
      <family val="2"/>
    </font>
    <font>
      <b/>
      <sz val="12"/>
      <color theme="1"/>
      <name val="Arial"/>
      <family val="2"/>
    </font>
    <font>
      <sz val="9"/>
      <color rgb="FFFFFFFF"/>
      <name val="Arial"/>
      <family val="2"/>
    </font>
    <font>
      <b/>
      <sz val="12"/>
      <color rgb="FFFFFFFF"/>
      <name val="Arial"/>
      <family val="2"/>
    </font>
    <font>
      <sz val="9"/>
      <color rgb="FF000000"/>
      <name val="Barlow"/>
    </font>
    <font>
      <b/>
      <sz val="9"/>
      <color rgb="FF000000"/>
      <name val="Barlow"/>
    </font>
    <font>
      <b/>
      <sz val="8"/>
      <color rgb="FF000000"/>
      <name val="Barlow Medium"/>
    </font>
    <font>
      <b/>
      <sz val="8"/>
      <color rgb="FF000000"/>
      <name val="Arial"/>
      <family val="2"/>
    </font>
    <font>
      <b/>
      <sz val="9"/>
      <color rgb="FFFFFFFF"/>
      <name val="Arial"/>
      <family val="2"/>
    </font>
    <font>
      <b/>
      <sz val="11"/>
      <color rgb="FFFFFFFF"/>
      <name val="Barlow Medium"/>
    </font>
    <font>
      <b/>
      <sz val="14"/>
      <color rgb="FFFFFFFF"/>
      <name val="Barlow Medium"/>
    </font>
    <font>
      <b/>
      <i/>
      <sz val="12"/>
      <color rgb="FF000000"/>
      <name val="Barlow"/>
    </font>
    <font>
      <sz val="12"/>
      <color rgb="FF000000"/>
      <name val="Barlow"/>
    </font>
    <font>
      <b/>
      <u/>
      <sz val="12"/>
      <color rgb="FF000000"/>
      <name val="Barlow"/>
    </font>
    <font>
      <i/>
      <sz val="11"/>
      <color rgb="FF000000"/>
      <name val="Arial"/>
      <family val="2"/>
    </font>
    <font>
      <b/>
      <sz val="14"/>
      <color rgb="FF000000"/>
      <name val="Arial"/>
      <family val="2"/>
    </font>
    <font>
      <sz val="11"/>
      <color rgb="FFFF0000"/>
      <name val="Barlow"/>
    </font>
    <font>
      <b/>
      <sz val="8"/>
      <color rgb="FF000000"/>
      <name val="Barlow"/>
    </font>
    <font>
      <b/>
      <sz val="10"/>
      <color rgb="FFFFFFFF"/>
      <name val="Barlow"/>
    </font>
    <font>
      <b/>
      <sz val="12"/>
      <color theme="1"/>
      <name val="Barlow"/>
    </font>
    <font>
      <sz val="10"/>
      <color theme="1"/>
      <name val="Barlow"/>
    </font>
    <font>
      <b/>
      <sz val="11"/>
      <color theme="1"/>
      <name val="Barlow"/>
    </font>
    <font>
      <sz val="10"/>
      <color rgb="FFFF0000"/>
      <name val="Barlow"/>
    </font>
    <font>
      <sz val="12"/>
      <color theme="1"/>
      <name val="Barlow"/>
    </font>
    <font>
      <sz val="10"/>
      <color theme="1"/>
      <name val="Times New Roman"/>
      <family val="1"/>
    </font>
    <font>
      <b/>
      <sz val="14"/>
      <color rgb="FFFFFFFF"/>
      <name val="Barlow"/>
    </font>
    <font>
      <b/>
      <sz val="9"/>
      <color rgb="FFFFFFFF"/>
      <name val="Barlow"/>
    </font>
    <font>
      <sz val="12.5"/>
      <color rgb="FF000000"/>
      <name val="Barlow"/>
    </font>
    <font>
      <b/>
      <sz val="7"/>
      <color rgb="FF000000"/>
      <name val="Barlow"/>
    </font>
    <font>
      <b/>
      <sz val="8"/>
      <color theme="1"/>
      <name val="Barlow"/>
    </font>
    <font>
      <b/>
      <sz val="6.5"/>
      <color theme="1"/>
      <name val="Barlow"/>
    </font>
    <font>
      <sz val="8"/>
      <color rgb="FF000000"/>
      <name val="Barlow"/>
    </font>
    <font>
      <b/>
      <sz val="7"/>
      <color rgb="FF000000"/>
      <name val="Arial"/>
      <family val="2"/>
    </font>
    <font>
      <sz val="8"/>
      <color rgb="FF000000"/>
      <name val="Arial"/>
      <family val="2"/>
    </font>
    <font>
      <sz val="8"/>
      <color theme="1"/>
      <name val="Arial"/>
      <family val="2"/>
    </font>
    <font>
      <b/>
      <sz val="13"/>
      <color rgb="FF000000"/>
      <name val="Arial"/>
      <family val="2"/>
    </font>
    <font>
      <b/>
      <sz val="8"/>
      <color theme="1"/>
      <name val="Arial"/>
      <family val="2"/>
    </font>
    <font>
      <sz val="12"/>
      <color theme="1"/>
      <name val="Times New Roman"/>
      <family val="1"/>
    </font>
    <font>
      <sz val="7"/>
      <color theme="1"/>
      <name val="Times New Roman"/>
      <family val="1"/>
    </font>
    <font>
      <b/>
      <sz val="7"/>
      <color theme="1"/>
      <name val="Arial"/>
      <family val="2"/>
    </font>
    <font>
      <sz val="5"/>
      <color theme="1"/>
      <name val="Times New Roman"/>
      <family val="1"/>
    </font>
    <font>
      <sz val="7.5"/>
      <color theme="1"/>
      <name val="Times New Roman"/>
      <family val="1"/>
    </font>
    <font>
      <sz val="7"/>
      <color theme="1"/>
      <name val="Arial"/>
      <family val="2"/>
    </font>
    <font>
      <sz val="10.5"/>
      <color theme="1"/>
      <name val="Times New Roman"/>
      <family val="1"/>
    </font>
    <font>
      <sz val="8.5"/>
      <color theme="1"/>
      <name val="Times New Roman"/>
      <family val="1"/>
    </font>
    <font>
      <b/>
      <sz val="8"/>
      <color rgb="FFFFFFFF"/>
      <name val="Arial"/>
      <family val="2"/>
    </font>
    <font>
      <b/>
      <i/>
      <sz val="7"/>
      <color rgb="FF000000"/>
      <name val="Arial"/>
      <family val="2"/>
    </font>
    <font>
      <sz val="7"/>
      <color rgb="FF000000"/>
      <name val="Arial"/>
      <family val="2"/>
    </font>
    <font>
      <b/>
      <i/>
      <sz val="8"/>
      <color rgb="FF000000"/>
      <name val="Arial"/>
      <family val="2"/>
    </font>
    <font>
      <b/>
      <sz val="6"/>
      <color rgb="FF000000"/>
      <name val="Arial"/>
      <family val="2"/>
    </font>
    <font>
      <vertAlign val="superscript"/>
      <sz val="8"/>
      <color rgb="FF000000"/>
      <name val="Arial"/>
      <family val="2"/>
    </font>
    <font>
      <sz val="6"/>
      <color rgb="FF000000"/>
      <name val="Arial"/>
      <family val="2"/>
    </font>
    <font>
      <b/>
      <sz val="11"/>
      <color rgb="FFFFFFFF"/>
      <name val="Arial"/>
      <family val="2"/>
    </font>
    <font>
      <sz val="8"/>
      <color theme="1"/>
      <name val="Calibri"/>
      <family val="2"/>
      <scheme val="minor"/>
    </font>
    <font>
      <b/>
      <sz val="8"/>
      <color rgb="FFFFFFFF"/>
      <name val="Barlow"/>
    </font>
    <font>
      <b/>
      <vertAlign val="superscript"/>
      <sz val="9"/>
      <color rgb="FF000000"/>
      <name val="Arial"/>
      <family val="2"/>
    </font>
    <font>
      <b/>
      <sz val="10"/>
      <name val="Barlow Medium"/>
    </font>
    <font>
      <b/>
      <sz val="11"/>
      <color theme="0"/>
      <name val="Barlow"/>
    </font>
    <font>
      <b/>
      <sz val="12"/>
      <name val="Barlow"/>
    </font>
    <font>
      <vertAlign val="superscript"/>
      <sz val="9"/>
      <color rgb="FF000000"/>
      <name val="Arial"/>
      <family val="2"/>
    </font>
    <font>
      <b/>
      <sz val="10"/>
      <name val="Arial"/>
      <family val="2"/>
    </font>
    <font>
      <b/>
      <sz val="9"/>
      <name val="Arial"/>
      <family val="2"/>
    </font>
    <font>
      <sz val="11"/>
      <color theme="1"/>
      <name val="Barlow"/>
    </font>
    <font>
      <b/>
      <sz val="11"/>
      <color theme="0"/>
      <name val="Barlow Medium"/>
      <family val="3"/>
    </font>
    <font>
      <b/>
      <sz val="10"/>
      <color theme="0"/>
      <name val="Barlow Medium"/>
      <family val="3"/>
    </font>
    <font>
      <sz val="11"/>
      <color theme="1"/>
      <name val="Barlow Medium"/>
      <family val="3"/>
    </font>
    <font>
      <sz val="11"/>
      <name val="Barlow"/>
      <family val="3"/>
    </font>
    <font>
      <b/>
      <sz val="11"/>
      <color theme="1"/>
      <name val="Barlow"/>
      <family val="3"/>
    </font>
  </fonts>
  <fills count="22">
    <fill>
      <patternFill patternType="none"/>
    </fill>
    <fill>
      <patternFill patternType="gray125"/>
    </fill>
    <fill>
      <patternFill patternType="solid">
        <fgColor rgb="FF16365C"/>
        <bgColor indexed="64"/>
      </patternFill>
    </fill>
    <fill>
      <patternFill patternType="solid">
        <fgColor rgb="FFB8CCE4"/>
        <bgColor indexed="64"/>
      </patternFill>
    </fill>
    <fill>
      <patternFill patternType="solid">
        <fgColor rgb="FFF2F2F2"/>
        <bgColor indexed="64"/>
      </patternFill>
    </fill>
    <fill>
      <patternFill patternType="solid">
        <fgColor rgb="FFFFFFFF"/>
        <bgColor indexed="64"/>
      </patternFill>
    </fill>
    <fill>
      <patternFill patternType="solid">
        <fgColor rgb="FFC5C5C5"/>
        <bgColor indexed="64"/>
      </patternFill>
    </fill>
    <fill>
      <patternFill patternType="solid">
        <fgColor rgb="FFC5D9F1"/>
        <bgColor indexed="64"/>
      </patternFill>
    </fill>
    <fill>
      <patternFill patternType="solid">
        <fgColor rgb="FFD9D9D9"/>
        <bgColor indexed="64"/>
      </patternFill>
    </fill>
    <fill>
      <patternFill patternType="solid">
        <fgColor rgb="FF244062"/>
        <bgColor indexed="64"/>
      </patternFill>
    </fill>
    <fill>
      <patternFill patternType="solid">
        <fgColor rgb="FFA6A6A6"/>
        <bgColor indexed="64"/>
      </patternFill>
    </fill>
    <fill>
      <patternFill patternType="solid">
        <fgColor rgb="FF1F497D"/>
        <bgColor indexed="64"/>
      </patternFill>
    </fill>
    <fill>
      <patternFill patternType="solid">
        <fgColor rgb="FFDCE6F1"/>
        <bgColor indexed="64"/>
      </patternFill>
    </fill>
    <fill>
      <patternFill patternType="solid">
        <fgColor rgb="FFC0C0C0"/>
        <bgColor indexed="64"/>
      </patternFill>
    </fill>
    <fill>
      <patternFill patternType="solid">
        <fgColor rgb="FF36609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3" tint="-0.249977111117893"/>
        <bgColor indexed="64"/>
      </patternFill>
    </fill>
  </fills>
  <borders count="100">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bottom style="medium">
        <color rgb="FF95B3D7"/>
      </bottom>
      <diagonal/>
    </border>
    <border>
      <left/>
      <right/>
      <top style="medium">
        <color indexed="64"/>
      </top>
      <bottom style="medium">
        <color indexed="64"/>
      </bottom>
      <diagonal/>
    </border>
    <border>
      <left/>
      <right/>
      <top style="medium">
        <color rgb="FF366092"/>
      </top>
      <bottom style="medium">
        <color rgb="FF366092"/>
      </bottom>
      <diagonal/>
    </border>
    <border>
      <left/>
      <right/>
      <top style="medium">
        <color rgb="FF4F81BD"/>
      </top>
      <bottom style="medium">
        <color rgb="FF4F81BD"/>
      </bottom>
      <diagonal/>
    </border>
    <border>
      <left style="medium">
        <color rgb="FF000000"/>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000000"/>
      </left>
      <right style="medium">
        <color rgb="FFFFFFFF"/>
      </right>
      <top/>
      <bottom style="medium">
        <color rgb="FFFFFFFF"/>
      </bottom>
      <diagonal/>
    </border>
    <border>
      <left/>
      <right style="medium">
        <color rgb="FFFFFFFF"/>
      </right>
      <top/>
      <bottom style="medium">
        <color rgb="FFFFFFFF"/>
      </bottom>
      <diagonal/>
    </border>
    <border>
      <left/>
      <right/>
      <top/>
      <bottom style="medium">
        <color rgb="FF4F81BD"/>
      </bottom>
      <diagonal/>
    </border>
    <border>
      <left/>
      <right/>
      <top/>
      <bottom style="medium">
        <color rgb="FF366092"/>
      </bottom>
      <diagonal/>
    </border>
    <border>
      <left style="medium">
        <color rgb="FF000000"/>
      </left>
      <right/>
      <top/>
      <bottom/>
      <diagonal/>
    </border>
    <border>
      <left style="medium">
        <color rgb="FF000000"/>
      </left>
      <right style="medium">
        <color rgb="FF000000"/>
      </right>
      <top style="medium">
        <color indexed="64"/>
      </top>
      <bottom style="medium">
        <color indexed="64"/>
      </bottom>
      <diagonal/>
    </border>
    <border>
      <left/>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B8CCE4"/>
      </left>
      <right style="medium">
        <color rgb="FFB8CCE4"/>
      </right>
      <top/>
      <bottom/>
      <diagonal/>
    </border>
    <border>
      <left style="medium">
        <color rgb="FFB8CCE4"/>
      </left>
      <right style="medium">
        <color rgb="FFB8CCE4"/>
      </right>
      <top style="medium">
        <color rgb="FF366092"/>
      </top>
      <bottom style="medium">
        <color rgb="FF366092"/>
      </bottom>
      <diagonal/>
    </border>
    <border>
      <left style="medium">
        <color indexed="64"/>
      </left>
      <right/>
      <top/>
      <bottom/>
      <diagonal/>
    </border>
    <border>
      <left style="medium">
        <color indexed="64"/>
      </left>
      <right/>
      <top/>
      <bottom style="double">
        <color rgb="FF000000"/>
      </bottom>
      <diagonal/>
    </border>
    <border>
      <left/>
      <right/>
      <top/>
      <bottom style="double">
        <color rgb="FF000000"/>
      </bottom>
      <diagonal/>
    </border>
    <border>
      <left/>
      <right style="medium">
        <color indexed="64"/>
      </right>
      <top/>
      <bottom style="double">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rgb="FF000000"/>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bottom style="dotted">
        <color rgb="FF948A5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rgb="FFDCE6F1"/>
      </bottom>
      <diagonal/>
    </border>
    <border>
      <left style="medium">
        <color indexed="64"/>
      </left>
      <right/>
      <top style="medium">
        <color rgb="FF366092"/>
      </top>
      <bottom style="medium">
        <color rgb="FF366092"/>
      </bottom>
      <diagonal/>
    </border>
    <border>
      <left/>
      <right style="medium">
        <color indexed="64"/>
      </right>
      <top/>
      <bottom style="medium">
        <color rgb="FF366092"/>
      </bottom>
      <diagonal/>
    </border>
    <border>
      <left style="medium">
        <color indexed="64"/>
      </left>
      <right/>
      <top/>
      <bottom style="medium">
        <color rgb="FFDCE6F1"/>
      </bottom>
      <diagonal/>
    </border>
    <border>
      <left/>
      <right/>
      <top/>
      <bottom style="medium">
        <color rgb="FFDCE6F1"/>
      </bottom>
      <diagonal/>
    </border>
    <border>
      <left/>
      <right style="medium">
        <color indexed="64"/>
      </right>
      <top/>
      <bottom style="medium">
        <color rgb="FFDCE6F1"/>
      </bottom>
      <diagonal/>
    </border>
    <border>
      <left style="medium">
        <color indexed="64"/>
      </left>
      <right/>
      <top/>
      <bottom style="medium">
        <color rgb="FF366092"/>
      </bottom>
      <diagonal/>
    </border>
    <border>
      <left style="medium">
        <color indexed="64"/>
      </left>
      <right/>
      <top style="medium">
        <color indexed="64"/>
      </top>
      <bottom style="medium">
        <color rgb="FF366092"/>
      </bottom>
      <diagonal/>
    </border>
    <border>
      <left/>
      <right/>
      <top style="medium">
        <color indexed="64"/>
      </top>
      <bottom style="medium">
        <color rgb="FF366092"/>
      </bottom>
      <diagonal/>
    </border>
    <border>
      <left style="medium">
        <color indexed="64"/>
      </left>
      <right/>
      <top style="medium">
        <color rgb="FFDCE6F1"/>
      </top>
      <bottom style="medium">
        <color indexed="64"/>
      </bottom>
      <diagonal/>
    </border>
    <border>
      <left/>
      <right/>
      <top style="medium">
        <color rgb="FFDCE6F1"/>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rgb="FF5AA2AE"/>
      </left>
      <right/>
      <top style="medium">
        <color rgb="FF5AA2AE"/>
      </top>
      <bottom style="medium">
        <color rgb="FF5AA2AE"/>
      </bottom>
      <diagonal/>
    </border>
    <border>
      <left style="medium">
        <color rgb="FF5AA2AE"/>
      </left>
      <right/>
      <top style="medium">
        <color rgb="FF5AA2AE"/>
      </top>
      <bottom/>
      <diagonal/>
    </border>
    <border>
      <left style="medium">
        <color rgb="FF5AA2AE"/>
      </left>
      <right/>
      <top/>
      <bottom style="medium">
        <color rgb="FF5AA2AE"/>
      </bottom>
      <diagonal/>
    </border>
    <border>
      <left/>
      <right style="medium">
        <color rgb="FF5AA2AE"/>
      </right>
      <top style="medium">
        <color rgb="FF5AA2AE"/>
      </top>
      <bottom style="medium">
        <color rgb="FF5AA2AE"/>
      </bottom>
      <diagonal/>
    </border>
    <border>
      <left/>
      <right style="medium">
        <color rgb="FF5AA2AE"/>
      </right>
      <top style="medium">
        <color rgb="FF5AA2AE"/>
      </top>
      <bottom/>
      <diagonal/>
    </border>
    <border>
      <left/>
      <right style="medium">
        <color rgb="FF5AA2AE"/>
      </right>
      <top/>
      <bottom style="medium">
        <color rgb="FF5AA2AE"/>
      </bottom>
      <diagonal/>
    </border>
    <border>
      <left style="medium">
        <color rgb="FF5AA2AE"/>
      </left>
      <right/>
      <top/>
      <bottom/>
      <diagonal/>
    </border>
    <border>
      <left/>
      <right style="medium">
        <color rgb="FF5AA2AE"/>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indexed="64"/>
      </bottom>
      <diagonal/>
    </border>
    <border>
      <left style="medium">
        <color indexed="64"/>
      </left>
      <right/>
      <top/>
      <bottom style="medium">
        <color rgb="FF000000"/>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top style="medium">
        <color rgb="FF000000"/>
      </top>
      <bottom/>
      <diagonal/>
    </border>
    <border>
      <left style="medium">
        <color rgb="FF000000"/>
      </left>
      <right style="medium">
        <color indexed="64"/>
      </right>
      <top/>
      <bottom/>
      <diagonal/>
    </border>
    <border>
      <left style="thick">
        <color indexed="64"/>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theme="1"/>
      </left>
      <right/>
      <top style="thin">
        <color theme="1"/>
      </top>
      <bottom/>
      <diagonal/>
    </border>
    <border>
      <left/>
      <right/>
      <top style="thin">
        <color theme="4" tint="-0.249977111117893"/>
      </top>
      <bottom style="medium">
        <color theme="4" tint="-0.249977111117893"/>
      </bottom>
      <diagonal/>
    </border>
  </borders>
  <cellStyleXfs count="4">
    <xf numFmtId="0" fontId="0" fillId="0" borderId="0"/>
    <xf numFmtId="0" fontId="1" fillId="0" borderId="0"/>
    <xf numFmtId="44" fontId="6" fillId="0" borderId="0" applyFont="0" applyFill="0" applyBorder="0" applyAlignment="0" applyProtection="0"/>
    <xf numFmtId="43" fontId="6" fillId="0" borderId="0" applyFont="0" applyFill="0" applyBorder="0" applyAlignment="0" applyProtection="0"/>
  </cellStyleXfs>
  <cellXfs count="901">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10" fillId="2" borderId="2" xfId="0" applyFont="1" applyFill="1" applyBorder="1" applyAlignment="1">
      <alignment vertical="center"/>
    </xf>
    <xf numFmtId="0" fontId="12" fillId="3" borderId="3" xfId="0" applyFont="1" applyFill="1" applyBorder="1" applyAlignment="1">
      <alignment vertical="center"/>
    </xf>
    <xf numFmtId="0" fontId="12" fillId="4" borderId="0" xfId="0" applyFont="1" applyFill="1" applyAlignment="1">
      <alignment horizontal="left" vertical="center" indent="1"/>
    </xf>
    <xf numFmtId="3" fontId="13" fillId="4" borderId="0" xfId="0" applyNumberFormat="1" applyFont="1" applyFill="1" applyAlignment="1">
      <alignment horizontal="right" vertical="center" wrapText="1"/>
    </xf>
    <xf numFmtId="0" fontId="14" fillId="5" borderId="0" xfId="0" applyFont="1" applyFill="1" applyAlignment="1">
      <alignment horizontal="left" vertical="center" indent="2"/>
    </xf>
    <xf numFmtId="3" fontId="15" fillId="5" borderId="0" xfId="0" applyNumberFormat="1" applyFont="1" applyFill="1" applyAlignment="1">
      <alignment horizontal="right" vertical="center" wrapText="1"/>
    </xf>
    <xf numFmtId="3" fontId="15" fillId="4" borderId="0" xfId="0" applyNumberFormat="1" applyFont="1" applyFill="1" applyAlignment="1">
      <alignment horizontal="right" vertical="center" wrapText="1"/>
    </xf>
    <xf numFmtId="0" fontId="15" fillId="5" borderId="0" xfId="0" applyFont="1" applyFill="1" applyAlignment="1">
      <alignment horizontal="right" vertical="center" wrapText="1"/>
    </xf>
    <xf numFmtId="0" fontId="12" fillId="5" borderId="4" xfId="0" applyFont="1" applyFill="1" applyBorder="1" applyAlignment="1">
      <alignment vertical="center"/>
    </xf>
    <xf numFmtId="0" fontId="0" fillId="0" borderId="0" xfId="0" applyAlignment="1"/>
    <xf numFmtId="0" fontId="0" fillId="0" borderId="0" xfId="0" applyAlignment="1">
      <alignment horizontal="right"/>
    </xf>
    <xf numFmtId="0" fontId="11" fillId="2" borderId="2" xfId="0" applyFont="1" applyFill="1" applyBorder="1" applyAlignment="1">
      <alignment horizontal="right" vertical="center"/>
    </xf>
    <xf numFmtId="3" fontId="13" fillId="3" borderId="0" xfId="0" applyNumberFormat="1" applyFont="1" applyFill="1" applyAlignment="1">
      <alignment horizontal="right" vertical="center" wrapText="1"/>
    </xf>
    <xf numFmtId="0" fontId="13" fillId="4" borderId="0" xfId="0" applyFont="1" applyFill="1" applyAlignment="1">
      <alignment horizontal="right" vertical="center" wrapText="1"/>
    </xf>
    <xf numFmtId="3" fontId="7" fillId="5" borderId="4" xfId="0" applyNumberFormat="1" applyFont="1" applyFill="1" applyBorder="1" applyAlignment="1">
      <alignment horizontal="right" vertical="center"/>
    </xf>
    <xf numFmtId="0" fontId="8" fillId="0" borderId="0" xfId="0" applyFont="1" applyAlignment="1">
      <alignment vertical="center"/>
    </xf>
    <xf numFmtId="0" fontId="9" fillId="0" borderId="0" xfId="0" applyFont="1"/>
    <xf numFmtId="0" fontId="16" fillId="2" borderId="2" xfId="0" applyFont="1" applyFill="1" applyBorder="1" applyAlignment="1">
      <alignment horizontal="center" vertical="center" wrapText="1"/>
    </xf>
    <xf numFmtId="0" fontId="12" fillId="4" borderId="0" xfId="0" applyFont="1" applyFill="1" applyAlignment="1">
      <alignment vertical="center" wrapText="1"/>
    </xf>
    <xf numFmtId="3" fontId="17" fillId="4" borderId="0" xfId="0" applyNumberFormat="1" applyFont="1" applyFill="1" applyAlignment="1">
      <alignment horizontal="right" vertical="center" wrapText="1"/>
    </xf>
    <xf numFmtId="0" fontId="14" fillId="0" borderId="0" xfId="0" applyFont="1" applyAlignment="1">
      <alignment horizontal="left" vertical="center" indent="1"/>
    </xf>
    <xf numFmtId="0" fontId="14" fillId="0" borderId="0" xfId="0" applyFont="1" applyAlignment="1">
      <alignment horizontal="center" vertical="center"/>
    </xf>
    <xf numFmtId="3" fontId="5" fillId="0" borderId="0" xfId="0" applyNumberFormat="1" applyFont="1" applyAlignment="1">
      <alignment horizontal="right" vertical="center" wrapText="1"/>
    </xf>
    <xf numFmtId="0" fontId="9" fillId="0" borderId="0" xfId="0" applyFont="1" applyAlignment="1">
      <alignment vertical="center"/>
    </xf>
    <xf numFmtId="0" fontId="12" fillId="0" borderId="5" xfId="0" applyFont="1" applyBorder="1" applyAlignment="1">
      <alignment vertical="center"/>
    </xf>
    <xf numFmtId="3" fontId="17" fillId="0" borderId="5" xfId="0" applyNumberFormat="1" applyFont="1" applyBorder="1" applyAlignment="1">
      <alignment horizontal="right" vertical="center" wrapText="1"/>
    </xf>
    <xf numFmtId="0" fontId="19" fillId="2" borderId="2" xfId="0" applyFont="1" applyFill="1" applyBorder="1" applyAlignment="1">
      <alignment vertical="center"/>
    </xf>
    <xf numFmtId="0" fontId="14" fillId="4" borderId="0" xfId="0" applyFont="1" applyFill="1" applyAlignment="1">
      <alignment vertical="center" wrapText="1"/>
    </xf>
    <xf numFmtId="3" fontId="5" fillId="4" borderId="0" xfId="0" applyNumberFormat="1" applyFont="1" applyFill="1" applyAlignment="1">
      <alignment horizontal="right" vertical="center"/>
    </xf>
    <xf numFmtId="0" fontId="14" fillId="0" borderId="0" xfId="0" applyFont="1" applyAlignment="1">
      <alignment vertical="center"/>
    </xf>
    <xf numFmtId="3" fontId="5" fillId="0" borderId="0" xfId="0" applyNumberFormat="1" applyFont="1" applyAlignment="1">
      <alignment horizontal="right" vertical="center"/>
    </xf>
    <xf numFmtId="3" fontId="17" fillId="0" borderId="5" xfId="0" applyNumberFormat="1" applyFont="1" applyBorder="1" applyAlignment="1">
      <alignment horizontal="right" vertical="center"/>
    </xf>
    <xf numFmtId="0" fontId="16" fillId="2" borderId="2" xfId="0" applyFont="1" applyFill="1" applyBorder="1" applyAlignment="1">
      <alignment horizontal="center" vertical="center"/>
    </xf>
    <xf numFmtId="0" fontId="12" fillId="4" borderId="0" xfId="0" applyFont="1" applyFill="1" applyAlignment="1">
      <alignment horizontal="left" vertical="center" wrapText="1" indent="1"/>
    </xf>
    <xf numFmtId="3" fontId="17" fillId="4" borderId="0" xfId="0" applyNumberFormat="1" applyFont="1" applyFill="1" applyAlignment="1">
      <alignment horizontal="right" vertical="center"/>
    </xf>
    <xf numFmtId="0" fontId="14" fillId="0" borderId="0" xfId="0" applyFont="1" applyAlignment="1">
      <alignment horizontal="left" vertical="center" wrapText="1" indent="1"/>
    </xf>
    <xf numFmtId="0" fontId="18" fillId="0" borderId="6" xfId="0" applyFont="1" applyBorder="1" applyAlignment="1">
      <alignment vertical="center"/>
    </xf>
    <xf numFmtId="3" fontId="17" fillId="0" borderId="6" xfId="0" applyNumberFormat="1" applyFont="1" applyBorder="1" applyAlignment="1">
      <alignment horizontal="right" vertical="center"/>
    </xf>
    <xf numFmtId="0" fontId="20" fillId="0" borderId="0" xfId="0" applyFont="1" applyAlignment="1">
      <alignment vertical="center"/>
    </xf>
    <xf numFmtId="0" fontId="21" fillId="4" borderId="7" xfId="0" applyFont="1" applyFill="1" applyBorder="1" applyAlignment="1">
      <alignment vertical="center" wrapText="1"/>
    </xf>
    <xf numFmtId="3" fontId="22" fillId="4" borderId="8" xfId="0" applyNumberFormat="1" applyFont="1" applyFill="1" applyBorder="1" applyAlignment="1">
      <alignment horizontal="right" vertical="center" wrapText="1"/>
    </xf>
    <xf numFmtId="0" fontId="21" fillId="0" borderId="9" xfId="0" applyFont="1" applyBorder="1" applyAlignment="1">
      <alignment vertical="center" wrapText="1"/>
    </xf>
    <xf numFmtId="3" fontId="22" fillId="0" borderId="10" xfId="0" applyNumberFormat="1" applyFont="1" applyBorder="1" applyAlignment="1">
      <alignment horizontal="right" vertical="center" wrapText="1"/>
    </xf>
    <xf numFmtId="0" fontId="21" fillId="4" borderId="9" xfId="0" applyFont="1" applyFill="1" applyBorder="1" applyAlignment="1">
      <alignment vertical="center" wrapText="1"/>
    </xf>
    <xf numFmtId="3" fontId="22" fillId="4" borderId="10" xfId="0" applyNumberFormat="1" applyFont="1" applyFill="1" applyBorder="1" applyAlignment="1">
      <alignment horizontal="right" vertical="center" wrapText="1"/>
    </xf>
    <xf numFmtId="0" fontId="12" fillId="0" borderId="11" xfId="0" applyFont="1" applyBorder="1" applyAlignment="1">
      <alignment vertical="center"/>
    </xf>
    <xf numFmtId="3" fontId="17" fillId="0" borderId="11" xfId="0" applyNumberFormat="1" applyFont="1" applyBorder="1" applyAlignment="1">
      <alignment horizontal="right" vertical="center"/>
    </xf>
    <xf numFmtId="0" fontId="14" fillId="4" borderId="7" xfId="0" applyFont="1" applyFill="1" applyBorder="1" applyAlignment="1">
      <alignment vertical="center" wrapText="1"/>
    </xf>
    <xf numFmtId="3" fontId="23" fillId="4" borderId="8" xfId="0" applyNumberFormat="1" applyFont="1" applyFill="1" applyBorder="1" applyAlignment="1">
      <alignment horizontal="right" vertical="center" wrapText="1"/>
    </xf>
    <xf numFmtId="0" fontId="14" fillId="0" borderId="9" xfId="0" applyFont="1" applyBorder="1" applyAlignment="1">
      <alignment vertical="center" wrapText="1"/>
    </xf>
    <xf numFmtId="3" fontId="23" fillId="0" borderId="10" xfId="0" applyNumberFormat="1" applyFont="1" applyBorder="1" applyAlignment="1">
      <alignment horizontal="right" vertical="center" wrapText="1"/>
    </xf>
    <xf numFmtId="0" fontId="14" fillId="4" borderId="9" xfId="0" applyFont="1" applyFill="1" applyBorder="1" applyAlignment="1">
      <alignment vertical="center" wrapText="1"/>
    </xf>
    <xf numFmtId="3" fontId="23" fillId="4" borderId="10" xfId="0" applyNumberFormat="1" applyFont="1" applyFill="1" applyBorder="1" applyAlignment="1">
      <alignment horizontal="right" vertical="center" wrapText="1"/>
    </xf>
    <xf numFmtId="0" fontId="12" fillId="0" borderId="12" xfId="0" applyFont="1" applyBorder="1" applyAlignment="1">
      <alignment vertical="center"/>
    </xf>
    <xf numFmtId="3" fontId="17" fillId="0" borderId="12" xfId="0" applyNumberFormat="1" applyFont="1" applyBorder="1" applyAlignment="1">
      <alignment horizontal="right" vertical="center"/>
    </xf>
    <xf numFmtId="3" fontId="24" fillId="0" borderId="5" xfId="0" applyNumberFormat="1" applyFont="1" applyBorder="1" applyAlignment="1">
      <alignment horizontal="right" vertical="center"/>
    </xf>
    <xf numFmtId="0" fontId="25" fillId="0" borderId="0" xfId="0" applyFont="1" applyAlignment="1">
      <alignment horizontal="center" vertical="center"/>
    </xf>
    <xf numFmtId="0" fontId="26" fillId="0" borderId="0" xfId="0" applyFont="1" applyAlignment="1">
      <alignment vertical="center"/>
    </xf>
    <xf numFmtId="0" fontId="11" fillId="2" borderId="2" xfId="0" applyFont="1" applyFill="1" applyBorder="1" applyAlignment="1">
      <alignment horizontal="center" vertical="center"/>
    </xf>
    <xf numFmtId="0" fontId="14" fillId="4" borderId="0" xfId="0" applyFont="1" applyFill="1" applyAlignment="1">
      <alignment horizontal="left" vertical="center" wrapText="1" indent="1"/>
    </xf>
    <xf numFmtId="3" fontId="27" fillId="4" borderId="0" xfId="0" applyNumberFormat="1" applyFont="1" applyFill="1" applyAlignment="1">
      <alignment horizontal="right" vertical="center"/>
    </xf>
    <xf numFmtId="3" fontId="27" fillId="0" borderId="0" xfId="0" applyNumberFormat="1" applyFont="1" applyAlignment="1">
      <alignment horizontal="right" vertical="center"/>
    </xf>
    <xf numFmtId="0" fontId="12" fillId="0" borderId="6" xfId="0" applyFont="1" applyBorder="1" applyAlignment="1">
      <alignment vertical="center"/>
    </xf>
    <xf numFmtId="3" fontId="28" fillId="0" borderId="6" xfId="0" applyNumberFormat="1" applyFont="1" applyBorder="1" applyAlignment="1">
      <alignment horizontal="right" vertical="center"/>
    </xf>
    <xf numFmtId="0" fontId="29" fillId="0" borderId="0" xfId="0" applyFont="1" applyAlignment="1">
      <alignment vertical="center"/>
    </xf>
    <xf numFmtId="0" fontId="3" fillId="2" borderId="2" xfId="0" applyFont="1" applyFill="1" applyBorder="1" applyAlignment="1">
      <alignment vertical="center"/>
    </xf>
    <xf numFmtId="0" fontId="3" fillId="4" borderId="0" xfId="0" applyFont="1" applyFill="1" applyAlignment="1">
      <alignment horizontal="left" vertical="center" wrapText="1" indent="1"/>
    </xf>
    <xf numFmtId="3" fontId="28" fillId="4" borderId="0" xfId="0" applyNumberFormat="1" applyFont="1" applyFill="1" applyAlignment="1">
      <alignment horizontal="right" vertical="center"/>
    </xf>
    <xf numFmtId="0" fontId="3" fillId="0" borderId="0" xfId="0" applyFont="1" applyAlignment="1">
      <alignment horizontal="left" vertical="center" wrapText="1" indent="3"/>
    </xf>
    <xf numFmtId="0" fontId="19" fillId="2" borderId="2" xfId="0" applyFont="1" applyFill="1" applyBorder="1" applyAlignment="1">
      <alignment horizontal="center" vertical="center"/>
    </xf>
    <xf numFmtId="0" fontId="14" fillId="0" borderId="0" xfId="0" applyFont="1" applyAlignment="1">
      <alignment horizontal="left" vertical="center" wrapText="1" indent="3"/>
    </xf>
    <xf numFmtId="0" fontId="16" fillId="2" borderId="2" xfId="0" applyFont="1" applyFill="1" applyBorder="1" applyAlignment="1">
      <alignment vertical="center"/>
    </xf>
    <xf numFmtId="0" fontId="9" fillId="0" borderId="0" xfId="0" applyFont="1" applyAlignment="1">
      <alignment wrapText="1" indent="3"/>
    </xf>
    <xf numFmtId="0" fontId="5" fillId="0" borderId="0" xfId="0" applyFont="1" applyAlignment="1">
      <alignment horizontal="left" vertical="center" indent="1"/>
    </xf>
    <xf numFmtId="0" fontId="17" fillId="0" borderId="5" xfId="0" applyFont="1" applyBorder="1" applyAlignment="1">
      <alignment vertical="center"/>
    </xf>
    <xf numFmtId="3" fontId="17" fillId="4" borderId="0" xfId="0" applyNumberFormat="1" applyFont="1" applyFill="1" applyAlignment="1">
      <alignment vertical="center" wrapText="1"/>
    </xf>
    <xf numFmtId="3" fontId="5" fillId="0" borderId="0" xfId="0" applyNumberFormat="1" applyFont="1" applyAlignment="1">
      <alignment vertical="center" wrapText="1"/>
    </xf>
    <xf numFmtId="3" fontId="17" fillId="0" borderId="5" xfId="0" applyNumberFormat="1" applyFont="1" applyBorder="1" applyAlignment="1">
      <alignment vertical="center"/>
    </xf>
    <xf numFmtId="0" fontId="16" fillId="2" borderId="2" xfId="0" applyFont="1" applyFill="1" applyBorder="1" applyAlignment="1">
      <alignment horizontal="right" vertical="center" wrapText="1"/>
    </xf>
    <xf numFmtId="0" fontId="12" fillId="6" borderId="0" xfId="0" applyFont="1" applyFill="1" applyAlignment="1">
      <alignment horizontal="left" vertical="center" wrapText="1" indent="1"/>
    </xf>
    <xf numFmtId="3" fontId="28" fillId="6" borderId="0" xfId="0" applyNumberFormat="1" applyFont="1" applyFill="1" applyAlignment="1">
      <alignment horizontal="right" vertical="center" wrapText="1"/>
    </xf>
    <xf numFmtId="0" fontId="12" fillId="4" borderId="0" xfId="0" applyFont="1" applyFill="1" applyAlignment="1">
      <alignment horizontal="left" vertical="center" wrapText="1" indent="2"/>
    </xf>
    <xf numFmtId="0" fontId="14" fillId="0" borderId="0" xfId="0" applyFont="1" applyAlignment="1">
      <alignment horizontal="left" vertical="center" indent="3"/>
    </xf>
    <xf numFmtId="0" fontId="27" fillId="0" borderId="0" xfId="0" applyFont="1" applyAlignment="1">
      <alignment horizontal="right" vertical="center" wrapText="1"/>
    </xf>
    <xf numFmtId="3" fontId="27" fillId="0" borderId="0" xfId="0" applyNumberFormat="1" applyFont="1" applyAlignment="1">
      <alignment horizontal="right" vertical="center" wrapText="1"/>
    </xf>
    <xf numFmtId="0" fontId="30" fillId="0" borderId="0" xfId="0" applyFont="1" applyAlignment="1">
      <alignment horizontal="left" vertical="center" indent="3"/>
    </xf>
    <xf numFmtId="0" fontId="31" fillId="4" borderId="0" xfId="0" applyFont="1" applyFill="1" applyAlignment="1">
      <alignment horizontal="left" vertical="center" wrapText="1" indent="2"/>
    </xf>
    <xf numFmtId="0" fontId="31" fillId="6" borderId="0" xfId="0" applyFont="1" applyFill="1" applyAlignment="1">
      <alignment horizontal="left" vertical="center" wrapText="1" indent="1"/>
    </xf>
    <xf numFmtId="3" fontId="28" fillId="0" borderId="5" xfId="0" applyNumberFormat="1" applyFont="1" applyBorder="1" applyAlignment="1">
      <alignment horizontal="right" vertical="center"/>
    </xf>
    <xf numFmtId="0" fontId="12" fillId="0" borderId="0" xfId="0" applyFont="1" applyAlignment="1">
      <alignment horizontal="justify" vertical="center"/>
    </xf>
    <xf numFmtId="0" fontId="32" fillId="2" borderId="0" xfId="0" applyFont="1" applyFill="1" applyAlignment="1">
      <alignment horizontal="center" vertical="center" wrapText="1"/>
    </xf>
    <xf numFmtId="0" fontId="24" fillId="7" borderId="0" xfId="0" applyFont="1" applyFill="1" applyAlignment="1">
      <alignment vertical="center" wrapText="1"/>
    </xf>
    <xf numFmtId="0" fontId="17" fillId="7" borderId="0" xfId="0" applyFont="1" applyFill="1" applyAlignment="1">
      <alignment horizontal="right" vertical="center" wrapText="1"/>
    </xf>
    <xf numFmtId="3" fontId="17" fillId="7" borderId="0" xfId="0" applyNumberFormat="1" applyFont="1" applyFill="1" applyAlignment="1">
      <alignment horizontal="right" vertical="center" wrapText="1"/>
    </xf>
    <xf numFmtId="0" fontId="27" fillId="0" borderId="0" xfId="0" applyFont="1" applyAlignment="1">
      <alignment vertical="center" wrapText="1"/>
    </xf>
    <xf numFmtId="0" fontId="9" fillId="0" borderId="0" xfId="0" applyFont="1" applyAlignment="1">
      <alignment vertical="center" wrapText="1"/>
    </xf>
    <xf numFmtId="0" fontId="17" fillId="7" borderId="0" xfId="0" applyFont="1" applyFill="1" applyAlignment="1">
      <alignment vertical="center" wrapText="1"/>
    </xf>
    <xf numFmtId="0" fontId="33" fillId="2" borderId="0" xfId="0" applyFont="1" applyFill="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3" fillId="0" borderId="17" xfId="0" applyFont="1"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14" fillId="0" borderId="20" xfId="0" applyFont="1" applyBorder="1" applyAlignment="1">
      <alignment vertical="center" wrapText="1"/>
    </xf>
    <xf numFmtId="0" fontId="3" fillId="4" borderId="17" xfId="0" applyFont="1" applyFill="1" applyBorder="1" applyAlignment="1">
      <alignment vertical="center" wrapText="1"/>
    </xf>
    <xf numFmtId="3" fontId="14" fillId="4" borderId="20" xfId="0" applyNumberFormat="1" applyFont="1" applyFill="1" applyBorder="1" applyAlignment="1">
      <alignment horizontal="right" vertical="center" wrapText="1"/>
    </xf>
    <xf numFmtId="0" fontId="14" fillId="0" borderId="0" xfId="0" applyFont="1" applyAlignment="1">
      <alignment vertical="center" wrapText="1"/>
    </xf>
    <xf numFmtId="0" fontId="14" fillId="0" borderId="17" xfId="0" applyFont="1" applyBorder="1" applyAlignment="1">
      <alignment vertical="center" wrapText="1"/>
    </xf>
    <xf numFmtId="0" fontId="14" fillId="4" borderId="17" xfId="0" applyFont="1" applyFill="1" applyBorder="1" applyAlignment="1">
      <alignment vertical="center" wrapText="1"/>
    </xf>
    <xf numFmtId="0" fontId="14" fillId="0" borderId="20" xfId="0" applyFont="1" applyBorder="1" applyAlignment="1">
      <alignment horizontal="right" vertical="center" wrapText="1"/>
    </xf>
    <xf numFmtId="3" fontId="14" fillId="0" borderId="20" xfId="0" applyNumberFormat="1" applyFont="1" applyBorder="1" applyAlignment="1">
      <alignment horizontal="right" vertical="center" wrapText="1"/>
    </xf>
    <xf numFmtId="0" fontId="14" fillId="4" borderId="20" xfId="0" applyFont="1" applyFill="1" applyBorder="1" applyAlignment="1">
      <alignment horizontal="right" vertical="center" wrapText="1"/>
    </xf>
    <xf numFmtId="0" fontId="35" fillId="0" borderId="0" xfId="0" applyFont="1" applyAlignment="1">
      <alignment horizontal="center" vertical="center"/>
    </xf>
    <xf numFmtId="0" fontId="14" fillId="4" borderId="1" xfId="0" applyFont="1" applyFill="1" applyBorder="1" applyAlignment="1">
      <alignment vertical="center" wrapText="1"/>
    </xf>
    <xf numFmtId="4" fontId="0" fillId="0" borderId="0" xfId="0" applyNumberFormat="1"/>
    <xf numFmtId="4" fontId="14" fillId="4" borderId="18" xfId="0" applyNumberFormat="1" applyFont="1" applyFill="1" applyBorder="1" applyAlignment="1">
      <alignment horizontal="right" vertical="center" wrapText="1"/>
    </xf>
    <xf numFmtId="0" fontId="14" fillId="4" borderId="18" xfId="0" applyFont="1" applyFill="1" applyBorder="1" applyAlignment="1">
      <alignment horizontal="right" vertical="center" wrapText="1"/>
    </xf>
    <xf numFmtId="4" fontId="3" fillId="0" borderId="20" xfId="0" applyNumberFormat="1" applyFont="1" applyBorder="1" applyAlignment="1">
      <alignment horizontal="right" vertical="center" wrapText="1"/>
    </xf>
    <xf numFmtId="0" fontId="3" fillId="0" borderId="20" xfId="0" applyFont="1" applyBorder="1" applyAlignment="1">
      <alignment horizontal="right" vertical="center" wrapText="1"/>
    </xf>
    <xf numFmtId="4" fontId="14" fillId="4" borderId="20" xfId="0" applyNumberFormat="1" applyFont="1" applyFill="1" applyBorder="1" applyAlignment="1">
      <alignment horizontal="right" vertical="center" wrapText="1"/>
    </xf>
    <xf numFmtId="0" fontId="12" fillId="0" borderId="12" xfId="0" applyFont="1" applyBorder="1" applyAlignment="1">
      <alignment horizontal="right" vertical="center"/>
    </xf>
    <xf numFmtId="0" fontId="4" fillId="0" borderId="0" xfId="0" applyFont="1" applyAlignment="1">
      <alignment vertical="center"/>
    </xf>
    <xf numFmtId="0" fontId="36" fillId="2" borderId="2"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 fillId="4" borderId="17" xfId="0" applyFont="1" applyFill="1" applyBorder="1" applyAlignment="1">
      <alignment vertical="center"/>
    </xf>
    <xf numFmtId="0" fontId="3" fillId="4" borderId="23" xfId="0" applyFont="1" applyFill="1" applyBorder="1" applyAlignment="1">
      <alignment vertical="center" wrapText="1"/>
    </xf>
    <xf numFmtId="0" fontId="14" fillId="4" borderId="1" xfId="0" applyFont="1" applyFill="1" applyBorder="1" applyAlignment="1">
      <alignment horizontal="right" vertical="center" wrapText="1"/>
    </xf>
    <xf numFmtId="0" fontId="3" fillId="0" borderId="17" xfId="0" applyFont="1" applyBorder="1" applyAlignment="1">
      <alignment vertical="center"/>
    </xf>
    <xf numFmtId="0" fontId="3" fillId="0" borderId="23" xfId="0" applyFont="1" applyBorder="1" applyAlignment="1">
      <alignment vertical="center" wrapText="1"/>
    </xf>
    <xf numFmtId="0" fontId="3" fillId="0" borderId="17" xfId="0" applyFont="1" applyBorder="1" applyAlignment="1">
      <alignment horizontal="right" vertical="center" wrapText="1"/>
    </xf>
    <xf numFmtId="0" fontId="14" fillId="4" borderId="17" xfId="0" applyFont="1" applyFill="1" applyBorder="1" applyAlignment="1">
      <alignment horizontal="right" vertical="center" wrapText="1"/>
    </xf>
    <xf numFmtId="0" fontId="3" fillId="4" borderId="0" xfId="0" applyFont="1" applyFill="1" applyAlignment="1">
      <alignment vertical="center" wrapText="1"/>
    </xf>
    <xf numFmtId="0" fontId="14" fillId="0" borderId="12" xfId="0" applyFont="1" applyBorder="1" applyAlignment="1">
      <alignment vertical="center"/>
    </xf>
    <xf numFmtId="0" fontId="14" fillId="0" borderId="12" xfId="0" applyFont="1" applyBorder="1" applyAlignment="1">
      <alignment horizontal="right" vertical="center"/>
    </xf>
    <xf numFmtId="0" fontId="34" fillId="0" borderId="0" xfId="0" applyFont="1" applyAlignment="1">
      <alignment horizontal="justify" vertical="center"/>
    </xf>
    <xf numFmtId="0" fontId="36" fillId="2" borderId="24"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 fillId="4" borderId="16" xfId="0" applyFont="1" applyFill="1" applyBorder="1" applyAlignment="1">
      <alignment vertical="center"/>
    </xf>
    <xf numFmtId="0" fontId="14" fillId="4" borderId="16" xfId="0" applyFont="1" applyFill="1" applyBorder="1" applyAlignment="1">
      <alignment horizontal="right" vertical="center" wrapText="1"/>
    </xf>
    <xf numFmtId="0" fontId="34" fillId="0" borderId="0" xfId="0" applyFont="1" applyAlignment="1">
      <alignment vertical="center"/>
    </xf>
    <xf numFmtId="0" fontId="37" fillId="2" borderId="2" xfId="0" applyFont="1" applyFill="1" applyBorder="1" applyAlignment="1">
      <alignment vertical="center" wrapText="1"/>
    </xf>
    <xf numFmtId="0" fontId="37" fillId="2" borderId="2" xfId="0" applyFont="1" applyFill="1" applyBorder="1" applyAlignment="1">
      <alignment horizontal="center" vertical="center" wrapText="1"/>
    </xf>
    <xf numFmtId="0" fontId="34" fillId="4" borderId="0" xfId="0" applyFont="1" applyFill="1" applyAlignment="1">
      <alignment horizontal="left" vertical="center" indent="1"/>
    </xf>
    <xf numFmtId="3" fontId="34" fillId="4" borderId="0" xfId="0" applyNumberFormat="1" applyFont="1" applyFill="1" applyAlignment="1">
      <alignment horizontal="right" vertical="center"/>
    </xf>
    <xf numFmtId="0" fontId="34" fillId="0" borderId="0" xfId="0" applyFont="1" applyAlignment="1">
      <alignment horizontal="left" vertical="center" indent="1"/>
    </xf>
    <xf numFmtId="3" fontId="34" fillId="0" borderId="0" xfId="0" applyNumberFormat="1" applyFont="1" applyAlignment="1">
      <alignment horizontal="right" vertical="center"/>
    </xf>
    <xf numFmtId="0" fontId="8" fillId="0" borderId="5" xfId="0" applyFont="1" applyBorder="1" applyAlignment="1">
      <alignment vertical="center"/>
    </xf>
    <xf numFmtId="3" fontId="8" fillId="0" borderId="5" xfId="0" applyNumberFormat="1" applyFont="1" applyBorder="1" applyAlignment="1">
      <alignment horizontal="right" vertical="center"/>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27" fillId="4" borderId="0" xfId="0" applyFont="1" applyFill="1" applyAlignment="1">
      <alignment horizontal="right" vertical="center"/>
    </xf>
    <xf numFmtId="3" fontId="28" fillId="4" borderId="26" xfId="0" applyNumberFormat="1" applyFont="1" applyFill="1" applyBorder="1" applyAlignment="1">
      <alignment horizontal="right" vertical="center"/>
    </xf>
    <xf numFmtId="0" fontId="27" fillId="0" borderId="0" xfId="0" applyFont="1" applyAlignment="1">
      <alignment horizontal="right" vertical="center"/>
    </xf>
    <xf numFmtId="3" fontId="28" fillId="0" borderId="26" xfId="0" applyNumberFormat="1" applyFont="1" applyBorder="1" applyAlignment="1">
      <alignment horizontal="right" vertical="center"/>
    </xf>
    <xf numFmtId="0" fontId="30" fillId="4" borderId="0" xfId="0" applyFont="1" applyFill="1" applyAlignment="1">
      <alignment vertical="center" wrapText="1"/>
    </xf>
    <xf numFmtId="3" fontId="38" fillId="4" borderId="0" xfId="0" applyNumberFormat="1" applyFont="1" applyFill="1" applyAlignment="1">
      <alignment horizontal="right" vertical="center"/>
    </xf>
    <xf numFmtId="0" fontId="38" fillId="4" borderId="0" xfId="0" applyFont="1" applyFill="1" applyAlignment="1">
      <alignment horizontal="right" vertical="center"/>
    </xf>
    <xf numFmtId="3" fontId="39" fillId="4" borderId="26" xfId="0" applyNumberFormat="1" applyFont="1" applyFill="1" applyBorder="1" applyAlignment="1">
      <alignment horizontal="right" vertical="center"/>
    </xf>
    <xf numFmtId="0" fontId="30" fillId="0" borderId="0" xfId="0" applyFont="1" applyAlignment="1">
      <alignment vertical="center" wrapText="1"/>
    </xf>
    <xf numFmtId="3" fontId="38" fillId="0" borderId="0" xfId="0" applyNumberFormat="1" applyFont="1" applyAlignment="1">
      <alignment horizontal="right" vertical="center"/>
    </xf>
    <xf numFmtId="3" fontId="39" fillId="0" borderId="26" xfId="0" applyNumberFormat="1" applyFont="1" applyBorder="1" applyAlignment="1">
      <alignment horizontal="right" vertical="center"/>
    </xf>
    <xf numFmtId="0" fontId="38" fillId="0" borderId="0" xfId="0" applyFont="1" applyAlignment="1">
      <alignment horizontal="right" vertical="center"/>
    </xf>
    <xf numFmtId="0" fontId="39" fillId="0" borderId="26" xfId="0" applyFont="1" applyBorder="1" applyAlignment="1">
      <alignment horizontal="right" vertical="center"/>
    </xf>
    <xf numFmtId="0" fontId="12" fillId="0" borderId="5" xfId="0" applyFont="1" applyBorder="1" applyAlignment="1">
      <alignment vertical="center" wrapText="1"/>
    </xf>
    <xf numFmtId="3" fontId="28" fillId="0" borderId="27" xfId="0" applyNumberFormat="1" applyFont="1" applyBorder="1" applyAlignment="1">
      <alignment horizontal="right" vertical="center"/>
    </xf>
    <xf numFmtId="0" fontId="34" fillId="0" borderId="0" xfId="0" applyFont="1" applyAlignment="1">
      <alignment horizontal="center" vertical="center"/>
    </xf>
    <xf numFmtId="0" fontId="20" fillId="0" borderId="0" xfId="0" applyFont="1" applyAlignment="1">
      <alignment horizontal="center" vertical="center"/>
    </xf>
    <xf numFmtId="0" fontId="15" fillId="4" borderId="0" xfId="0" applyFont="1" applyFill="1" applyAlignment="1">
      <alignment vertical="center"/>
    </xf>
    <xf numFmtId="0" fontId="13" fillId="4" borderId="26" xfId="0" applyFont="1" applyFill="1" applyBorder="1" applyAlignment="1">
      <alignment vertical="center"/>
    </xf>
    <xf numFmtId="0" fontId="15" fillId="0" borderId="0" xfId="0" applyFont="1" applyAlignment="1">
      <alignment vertical="center"/>
    </xf>
    <xf numFmtId="0" fontId="13" fillId="0" borderId="26" xfId="0" applyFont="1" applyBorder="1" applyAlignment="1">
      <alignment vertical="center"/>
    </xf>
    <xf numFmtId="4" fontId="15" fillId="4" borderId="0" xfId="0" applyNumberFormat="1" applyFont="1" applyFill="1" applyAlignment="1">
      <alignment vertical="center"/>
    </xf>
    <xf numFmtId="4" fontId="13" fillId="4" borderId="26" xfId="0" applyNumberFormat="1" applyFont="1" applyFill="1" applyBorder="1" applyAlignment="1">
      <alignment vertical="center"/>
    </xf>
    <xf numFmtId="4" fontId="15" fillId="0" borderId="0" xfId="0" applyNumberFormat="1" applyFont="1" applyAlignment="1">
      <alignment vertical="center"/>
    </xf>
    <xf numFmtId="4" fontId="13" fillId="0" borderId="26" xfId="0" applyNumberFormat="1" applyFont="1" applyBorder="1" applyAlignment="1">
      <alignment vertical="center"/>
    </xf>
    <xf numFmtId="0" fontId="40" fillId="0" borderId="5" xfId="0" applyFont="1" applyBorder="1" applyAlignment="1">
      <alignment vertical="center" wrapText="1"/>
    </xf>
    <xf numFmtId="4" fontId="40" fillId="0" borderId="5" xfId="0" applyNumberFormat="1" applyFont="1" applyBorder="1" applyAlignment="1">
      <alignment vertical="center" wrapText="1"/>
    </xf>
    <xf numFmtId="4" fontId="40" fillId="0" borderId="27" xfId="0" applyNumberFormat="1" applyFont="1" applyBorder="1" applyAlignment="1">
      <alignment vertical="center" wrapText="1"/>
    </xf>
    <xf numFmtId="0" fontId="42" fillId="2" borderId="2" xfId="0" applyFont="1" applyFill="1" applyBorder="1" applyAlignment="1">
      <alignment horizontal="center" vertical="center" wrapText="1"/>
    </xf>
    <xf numFmtId="0" fontId="42" fillId="2" borderId="2" xfId="0" applyFont="1" applyFill="1" applyBorder="1" applyAlignment="1">
      <alignment horizontal="center" vertical="center" textRotation="90" wrapText="1"/>
    </xf>
    <xf numFmtId="0" fontId="43" fillId="2" borderId="2" xfId="0" applyFont="1" applyFill="1" applyBorder="1" applyAlignment="1">
      <alignment horizontal="center" vertical="center" wrapText="1"/>
    </xf>
    <xf numFmtId="0" fontId="8" fillId="4" borderId="0" xfId="0" applyFont="1" applyFill="1" applyAlignment="1">
      <alignment vertical="center" wrapText="1"/>
    </xf>
    <xf numFmtId="0" fontId="34" fillId="0" borderId="0" xfId="0" applyFont="1" applyAlignment="1">
      <alignment vertical="center" wrapText="1"/>
    </xf>
    <xf numFmtId="0" fontId="8" fillId="0" borderId="5" xfId="0" applyFont="1" applyBorder="1" applyAlignment="1">
      <alignment vertical="center" wrapText="1"/>
    </xf>
    <xf numFmtId="0" fontId="11" fillId="2" borderId="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5" fillId="8" borderId="28" xfId="0" applyFont="1" applyFill="1" applyBorder="1" applyAlignment="1">
      <alignment vertical="center" wrapText="1"/>
    </xf>
    <xf numFmtId="3" fontId="15" fillId="8" borderId="0" xfId="0" applyNumberFormat="1" applyFont="1" applyFill="1" applyAlignment="1">
      <alignment horizontal="right" vertical="center"/>
    </xf>
    <xf numFmtId="3" fontId="15" fillId="8" borderId="21" xfId="0" applyNumberFormat="1" applyFont="1" applyFill="1" applyBorder="1" applyAlignment="1">
      <alignment horizontal="right" vertical="center"/>
    </xf>
    <xf numFmtId="0" fontId="15" fillId="0" borderId="28" xfId="0" applyFont="1" applyBorder="1" applyAlignment="1">
      <alignment vertical="center" wrapText="1"/>
    </xf>
    <xf numFmtId="3" fontId="15" fillId="0" borderId="0" xfId="0" applyNumberFormat="1" applyFont="1" applyAlignment="1">
      <alignment horizontal="right" vertical="center"/>
    </xf>
    <xf numFmtId="3" fontId="15" fillId="0" borderId="21" xfId="0" applyNumberFormat="1" applyFont="1" applyBorder="1" applyAlignment="1">
      <alignment horizontal="right" vertical="center"/>
    </xf>
    <xf numFmtId="0" fontId="15" fillId="0" borderId="29" xfId="0" applyFont="1" applyBorder="1" applyAlignment="1">
      <alignment vertical="center" wrapText="1"/>
    </xf>
    <xf numFmtId="3" fontId="15" fillId="0" borderId="30" xfId="0" applyNumberFormat="1" applyFont="1" applyBorder="1" applyAlignment="1">
      <alignment horizontal="right" vertical="center"/>
    </xf>
    <xf numFmtId="3" fontId="15" fillId="0" borderId="31" xfId="0" applyNumberFormat="1" applyFont="1" applyBorder="1" applyAlignment="1">
      <alignment horizontal="right" vertical="center"/>
    </xf>
    <xf numFmtId="0" fontId="13" fillId="4" borderId="32" xfId="0" applyFont="1" applyFill="1" applyBorder="1" applyAlignment="1">
      <alignment horizontal="center" vertical="center" wrapText="1"/>
    </xf>
    <xf numFmtId="3" fontId="13" fillId="4" borderId="23" xfId="0" applyNumberFormat="1" applyFont="1" applyFill="1" applyBorder="1" applyAlignment="1">
      <alignment horizontal="right" vertical="center"/>
    </xf>
    <xf numFmtId="3" fontId="13" fillId="4" borderId="20" xfId="0" applyNumberFormat="1" applyFont="1" applyFill="1" applyBorder="1" applyAlignment="1">
      <alignment horizontal="right" vertical="center"/>
    </xf>
    <xf numFmtId="0" fontId="32" fillId="2" borderId="0" xfId="0" applyFont="1" applyFill="1" applyAlignment="1">
      <alignment vertical="center" wrapText="1"/>
    </xf>
    <xf numFmtId="3" fontId="44" fillId="2" borderId="0" xfId="0" applyNumberFormat="1" applyFont="1" applyFill="1" applyAlignment="1">
      <alignment horizontal="right" vertical="center" wrapText="1"/>
    </xf>
    <xf numFmtId="0" fontId="45" fillId="0" borderId="0" xfId="0" applyFont="1" applyAlignment="1">
      <alignment horizontal="left" vertical="center" indent="2"/>
    </xf>
    <xf numFmtId="3" fontId="7" fillId="0" borderId="0" xfId="0" applyNumberFormat="1" applyFont="1" applyAlignment="1">
      <alignment horizontal="right" vertical="center"/>
    </xf>
    <xf numFmtId="0" fontId="46" fillId="0" borderId="0" xfId="0" applyFont="1" applyAlignment="1">
      <alignment horizontal="left" vertical="center" indent="2"/>
    </xf>
    <xf numFmtId="0" fontId="23" fillId="0" borderId="0" xfId="0" applyFont="1" applyAlignment="1">
      <alignment horizontal="right" vertical="center"/>
    </xf>
    <xf numFmtId="3" fontId="23" fillId="0" borderId="0" xfId="0" applyNumberFormat="1" applyFont="1" applyAlignment="1">
      <alignment horizontal="right" vertical="center"/>
    </xf>
    <xf numFmtId="0" fontId="24" fillId="0" borderId="0" xfId="0" applyFont="1" applyAlignment="1">
      <alignment horizontal="left" vertical="center" indent="2"/>
    </xf>
    <xf numFmtId="0" fontId="46" fillId="0" borderId="0" xfId="0" applyFont="1" applyAlignment="1">
      <alignment horizontal="left" vertical="center" indent="4"/>
    </xf>
    <xf numFmtId="0" fontId="46" fillId="0" borderId="0" xfId="0" applyFont="1" applyAlignment="1">
      <alignment horizontal="left" vertical="center" indent="6"/>
    </xf>
    <xf numFmtId="0" fontId="47" fillId="4" borderId="0" xfId="0" applyFont="1" applyFill="1" applyAlignment="1">
      <alignment vertical="center"/>
    </xf>
    <xf numFmtId="3" fontId="7" fillId="4" borderId="0" xfId="0" applyNumberFormat="1" applyFont="1" applyFill="1" applyAlignment="1">
      <alignment horizontal="right" vertical="center"/>
    </xf>
    <xf numFmtId="0" fontId="46" fillId="5" borderId="0" xfId="0" applyFont="1" applyFill="1" applyAlignment="1">
      <alignment vertical="center"/>
    </xf>
    <xf numFmtId="0" fontId="23" fillId="5" borderId="0" xfId="0" applyFont="1" applyFill="1" applyAlignment="1">
      <alignment vertical="center"/>
    </xf>
    <xf numFmtId="0" fontId="8" fillId="4" borderId="0" xfId="0" applyFont="1" applyFill="1" applyAlignment="1">
      <alignment vertical="center"/>
    </xf>
    <xf numFmtId="0" fontId="34" fillId="5" borderId="0" xfId="0" applyFont="1" applyFill="1" applyAlignment="1">
      <alignment vertical="center"/>
    </xf>
    <xf numFmtId="0" fontId="48" fillId="0" borderId="0" xfId="0" applyFont="1" applyAlignment="1">
      <alignment horizontal="left" vertical="center" indent="2"/>
    </xf>
    <xf numFmtId="0" fontId="32" fillId="2" borderId="2" xfId="0" applyFont="1" applyFill="1" applyBorder="1" applyAlignment="1">
      <alignment horizontal="center" vertical="center" wrapText="1"/>
    </xf>
    <xf numFmtId="0" fontId="24" fillId="4" borderId="0" xfId="0" applyFont="1" applyFill="1" applyAlignment="1">
      <alignment horizontal="left" vertical="center" wrapText="1" indent="2"/>
    </xf>
    <xf numFmtId="0" fontId="24" fillId="4" borderId="0" xfId="0" applyFont="1" applyFill="1" applyAlignment="1">
      <alignment vertical="center"/>
    </xf>
    <xf numFmtId="0" fontId="46" fillId="0" borderId="0" xfId="0" applyFont="1" applyAlignment="1">
      <alignment horizontal="left" vertical="center" wrapText="1" indent="3"/>
    </xf>
    <xf numFmtId="0" fontId="24" fillId="0" borderId="5" xfId="0" applyFont="1" applyBorder="1" applyAlignment="1">
      <alignment vertical="center"/>
    </xf>
    <xf numFmtId="0" fontId="49" fillId="0" borderId="0" xfId="0" applyFont="1" applyAlignment="1">
      <alignment vertical="center"/>
    </xf>
    <xf numFmtId="0" fontId="5" fillId="4" borderId="0" xfId="0" applyFont="1" applyFill="1" applyAlignment="1">
      <alignment vertical="center" wrapText="1"/>
    </xf>
    <xf numFmtId="3" fontId="5" fillId="4" borderId="0" xfId="0" applyNumberFormat="1" applyFont="1" applyFill="1" applyAlignment="1">
      <alignment horizontal="right" vertical="center" wrapText="1"/>
    </xf>
    <xf numFmtId="0" fontId="5" fillId="0" borderId="0" xfId="0" applyFont="1" applyAlignment="1">
      <alignment vertical="center" wrapText="1"/>
    </xf>
    <xf numFmtId="0" fontId="12" fillId="0" borderId="0" xfId="0" applyFont="1" applyAlignment="1">
      <alignment vertical="center"/>
    </xf>
    <xf numFmtId="0" fontId="32" fillId="2" borderId="13" xfId="0" applyFont="1" applyFill="1" applyBorder="1" applyAlignment="1">
      <alignment horizontal="center" vertical="center" wrapText="1"/>
    </xf>
    <xf numFmtId="0" fontId="46" fillId="4" borderId="17" xfId="0" applyFont="1" applyFill="1" applyBorder="1" applyAlignment="1">
      <alignment vertical="center" wrapText="1"/>
    </xf>
    <xf numFmtId="4" fontId="5" fillId="4" borderId="18" xfId="0" applyNumberFormat="1" applyFont="1" applyFill="1" applyBorder="1" applyAlignment="1">
      <alignment horizontal="right" vertical="center" wrapText="1"/>
    </xf>
    <xf numFmtId="0" fontId="5" fillId="4" borderId="18" xfId="0" applyFont="1" applyFill="1" applyBorder="1" applyAlignment="1">
      <alignment horizontal="right" vertical="center" wrapText="1"/>
    </xf>
    <xf numFmtId="0" fontId="46" fillId="0" borderId="17" xfId="0" applyFont="1" applyBorder="1" applyAlignment="1">
      <alignment vertical="center" wrapText="1"/>
    </xf>
    <xf numFmtId="4" fontId="5" fillId="0" borderId="20" xfId="0" applyNumberFormat="1" applyFont="1" applyBorder="1" applyAlignment="1">
      <alignment horizontal="right" vertical="center" wrapText="1"/>
    </xf>
    <xf numFmtId="0" fontId="5" fillId="0" borderId="20" xfId="0" applyFont="1" applyBorder="1" applyAlignment="1">
      <alignment horizontal="right" vertical="center" wrapText="1"/>
    </xf>
    <xf numFmtId="4" fontId="5" fillId="4" borderId="20" xfId="0" applyNumberFormat="1" applyFont="1" applyFill="1" applyBorder="1" applyAlignment="1">
      <alignment horizontal="right" vertical="center" wrapText="1"/>
    </xf>
    <xf numFmtId="0" fontId="5" fillId="4" borderId="20" xfId="0" applyFont="1" applyFill="1" applyBorder="1" applyAlignment="1">
      <alignment horizontal="right" vertical="center" wrapText="1"/>
    </xf>
    <xf numFmtId="0" fontId="24" fillId="0" borderId="12" xfId="0" applyFont="1" applyBorder="1" applyAlignment="1">
      <alignment vertical="center"/>
    </xf>
    <xf numFmtId="4" fontId="17" fillId="0" borderId="12" xfId="0" applyNumberFormat="1" applyFont="1" applyBorder="1" applyAlignment="1">
      <alignment horizontal="right" vertical="center"/>
    </xf>
    <xf numFmtId="0" fontId="17" fillId="0" borderId="12" xfId="0" applyFont="1" applyBorder="1" applyAlignment="1">
      <alignment vertical="center"/>
    </xf>
    <xf numFmtId="0" fontId="33" fillId="2" borderId="2" xfId="0" applyFont="1" applyFill="1" applyBorder="1" applyAlignment="1">
      <alignment horizontal="center" vertical="center" wrapText="1"/>
    </xf>
    <xf numFmtId="0" fontId="5" fillId="4" borderId="37" xfId="0" applyFont="1" applyFill="1" applyBorder="1" applyAlignment="1">
      <alignment vertical="center" wrapText="1"/>
    </xf>
    <xf numFmtId="4" fontId="5" fillId="4" borderId="38" xfId="0" applyNumberFormat="1" applyFont="1" applyFill="1" applyBorder="1" applyAlignment="1">
      <alignment horizontal="right" vertical="center" wrapText="1"/>
    </xf>
    <xf numFmtId="0" fontId="50" fillId="4" borderId="39" xfId="0" applyFont="1" applyFill="1" applyBorder="1" applyAlignment="1">
      <alignment horizontal="right" vertical="center" wrapText="1"/>
    </xf>
    <xf numFmtId="4" fontId="5" fillId="4" borderId="40" xfId="0" applyNumberFormat="1" applyFont="1" applyFill="1" applyBorder="1" applyAlignment="1">
      <alignment horizontal="right" vertical="center" wrapText="1"/>
    </xf>
    <xf numFmtId="0" fontId="5" fillId="0" borderId="41" xfId="0" applyFont="1" applyBorder="1" applyAlignment="1">
      <alignment vertical="center" wrapText="1"/>
    </xf>
    <xf numFmtId="4" fontId="5" fillId="0" borderId="42" xfId="0" applyNumberFormat="1" applyFont="1" applyBorder="1" applyAlignment="1">
      <alignment horizontal="right" vertical="center" wrapText="1"/>
    </xf>
    <xf numFmtId="0" fontId="50" fillId="0" borderId="42" xfId="0" applyFont="1" applyBorder="1" applyAlignment="1">
      <alignment horizontal="right" vertical="center" wrapText="1"/>
    </xf>
    <xf numFmtId="4" fontId="5" fillId="0" borderId="40" xfId="0" applyNumberFormat="1" applyFont="1" applyBorder="1" applyAlignment="1">
      <alignment horizontal="right" vertical="center" wrapText="1"/>
    </xf>
    <xf numFmtId="4" fontId="5" fillId="4" borderId="39" xfId="0" applyNumberFormat="1" applyFont="1" applyFill="1" applyBorder="1" applyAlignment="1">
      <alignment horizontal="right" vertical="center" wrapText="1"/>
    </xf>
    <xf numFmtId="0" fontId="5" fillId="0" borderId="32" xfId="0" applyFont="1" applyBorder="1" applyAlignment="1">
      <alignment vertical="center" wrapText="1"/>
    </xf>
    <xf numFmtId="4" fontId="5" fillId="0" borderId="17" xfId="0" applyNumberFormat="1" applyFont="1" applyBorder="1" applyAlignment="1">
      <alignment horizontal="right" vertical="center" wrapText="1"/>
    </xf>
    <xf numFmtId="0" fontId="50" fillId="0" borderId="43" xfId="0" applyFont="1" applyBorder="1" applyAlignment="1">
      <alignment horizontal="right" vertical="center" wrapText="1"/>
    </xf>
    <xf numFmtId="0" fontId="5" fillId="4" borderId="32" xfId="0" applyFont="1" applyFill="1" applyBorder="1" applyAlignment="1">
      <alignment vertical="center" wrapText="1"/>
    </xf>
    <xf numFmtId="4" fontId="5" fillId="4" borderId="17" xfId="0" applyNumberFormat="1" applyFont="1" applyFill="1" applyBorder="1" applyAlignment="1">
      <alignment horizontal="right" vertical="center" wrapText="1"/>
    </xf>
    <xf numFmtId="0" fontId="50" fillId="4" borderId="43" xfId="0" applyFont="1" applyFill="1" applyBorder="1" applyAlignment="1">
      <alignment horizontal="right" vertical="center" wrapText="1"/>
    </xf>
    <xf numFmtId="0" fontId="17" fillId="0" borderId="12" xfId="0" applyFont="1" applyBorder="1" applyAlignment="1">
      <alignment horizontal="right" vertical="center"/>
    </xf>
    <xf numFmtId="0" fontId="51" fillId="4" borderId="1" xfId="0" applyFont="1" applyFill="1" applyBorder="1" applyAlignment="1">
      <alignment vertical="center"/>
    </xf>
    <xf numFmtId="3" fontId="38" fillId="4" borderId="18" xfId="0" applyNumberFormat="1" applyFont="1" applyFill="1" applyBorder="1" applyAlignment="1">
      <alignment horizontal="right" vertical="center"/>
    </xf>
    <xf numFmtId="3" fontId="39" fillId="4" borderId="18" xfId="0" applyNumberFormat="1" applyFont="1" applyFill="1" applyBorder="1" applyAlignment="1">
      <alignment horizontal="right" vertical="center"/>
    </xf>
    <xf numFmtId="0" fontId="51" fillId="0" borderId="17" xfId="0" applyFont="1" applyBorder="1" applyAlignment="1">
      <alignment vertical="center"/>
    </xf>
    <xf numFmtId="3" fontId="38" fillId="0" borderId="20" xfId="0" applyNumberFormat="1" applyFont="1" applyBorder="1" applyAlignment="1">
      <alignment horizontal="right" vertical="center"/>
    </xf>
    <xf numFmtId="3" fontId="39" fillId="0" borderId="20" xfId="0" applyNumberFormat="1" applyFont="1" applyBorder="1" applyAlignment="1">
      <alignment horizontal="right" vertical="center"/>
    </xf>
    <xf numFmtId="0" fontId="51" fillId="4" borderId="17" xfId="0" applyFont="1" applyFill="1" applyBorder="1" applyAlignment="1">
      <alignment vertical="center"/>
    </xf>
    <xf numFmtId="3" fontId="38" fillId="4" borderId="20" xfId="0" applyNumberFormat="1" applyFont="1" applyFill="1" applyBorder="1" applyAlignment="1">
      <alignment horizontal="right" vertical="center"/>
    </xf>
    <xf numFmtId="3" fontId="39" fillId="4" borderId="20" xfId="0" applyNumberFormat="1" applyFont="1" applyFill="1" applyBorder="1" applyAlignment="1">
      <alignment horizontal="right" vertical="center"/>
    </xf>
    <xf numFmtId="0" fontId="39" fillId="0" borderId="12" xfId="0" applyFont="1" applyBorder="1" applyAlignment="1">
      <alignment horizontal="center" vertical="center"/>
    </xf>
    <xf numFmtId="3" fontId="39" fillId="0" borderId="12" xfId="0" applyNumberFormat="1" applyFont="1" applyBorder="1" applyAlignment="1">
      <alignment horizontal="right" vertical="center"/>
    </xf>
    <xf numFmtId="0" fontId="20" fillId="0" borderId="0" xfId="0" applyFont="1" applyAlignment="1">
      <alignment horizontal="right" vertical="center"/>
    </xf>
    <xf numFmtId="0" fontId="53" fillId="0" borderId="0" xfId="0" applyFont="1" applyAlignment="1">
      <alignment vertical="center"/>
    </xf>
    <xf numFmtId="0" fontId="5" fillId="0" borderId="1" xfId="0" applyFont="1" applyBorder="1" applyAlignment="1">
      <alignment vertical="center" wrapText="1"/>
    </xf>
    <xf numFmtId="0" fontId="27" fillId="0" borderId="18" xfId="0" applyFont="1" applyBorder="1" applyAlignment="1">
      <alignment horizontal="center" vertical="center" wrapText="1"/>
    </xf>
    <xf numFmtId="0" fontId="27" fillId="0" borderId="18" xfId="0" applyFont="1" applyBorder="1" applyAlignment="1">
      <alignment horizontal="right" vertical="center" wrapText="1"/>
    </xf>
    <xf numFmtId="3" fontId="27" fillId="0" borderId="18" xfId="0" applyNumberFormat="1" applyFont="1" applyBorder="1" applyAlignment="1">
      <alignment horizontal="right" vertical="center" wrapText="1"/>
    </xf>
    <xf numFmtId="0" fontId="54" fillId="0" borderId="18" xfId="0" applyFont="1" applyBorder="1" applyAlignment="1">
      <alignment horizontal="right" vertical="center" wrapText="1"/>
    </xf>
    <xf numFmtId="0" fontId="5" fillId="0" borderId="17" xfId="0" applyFont="1" applyBorder="1" applyAlignment="1">
      <alignment vertical="center" wrapText="1"/>
    </xf>
    <xf numFmtId="0" fontId="27" fillId="0" borderId="20" xfId="0" applyFont="1" applyBorder="1" applyAlignment="1">
      <alignment horizontal="center" vertical="center" wrapText="1"/>
    </xf>
    <xf numFmtId="0" fontId="27" fillId="0" borderId="20" xfId="0" applyFont="1" applyBorder="1" applyAlignment="1">
      <alignment horizontal="right" vertical="center" wrapText="1"/>
    </xf>
    <xf numFmtId="3" fontId="27" fillId="0" borderId="20" xfId="0" applyNumberFormat="1" applyFont="1" applyBorder="1" applyAlignment="1">
      <alignment horizontal="right" vertical="center" wrapText="1"/>
    </xf>
    <xf numFmtId="0" fontId="54" fillId="0" borderId="20" xfId="0" applyFont="1" applyBorder="1" applyAlignment="1">
      <alignment horizontal="right" vertical="center" wrapText="1"/>
    </xf>
    <xf numFmtId="0" fontId="55" fillId="0" borderId="0" xfId="0" applyFont="1" applyAlignment="1">
      <alignment vertical="center"/>
    </xf>
    <xf numFmtId="0" fontId="17" fillId="0" borderId="1" xfId="0" applyFont="1" applyBorder="1" applyAlignment="1">
      <alignment vertical="center" wrapText="1"/>
    </xf>
    <xf numFmtId="0" fontId="27" fillId="0" borderId="18" xfId="0" applyFont="1" applyBorder="1" applyAlignment="1">
      <alignment vertical="center" wrapText="1"/>
    </xf>
    <xf numFmtId="0" fontId="5" fillId="0" borderId="17" xfId="0" applyFont="1" applyBorder="1" applyAlignment="1">
      <alignment horizontal="justify" vertical="center" wrapText="1"/>
    </xf>
    <xf numFmtId="0" fontId="17" fillId="0" borderId="17" xfId="0" applyFont="1" applyBorder="1" applyAlignment="1">
      <alignment vertical="center" wrapText="1"/>
    </xf>
    <xf numFmtId="0" fontId="27" fillId="0" borderId="20" xfId="0" applyFont="1" applyBorder="1" applyAlignment="1">
      <alignment vertical="center" wrapText="1"/>
    </xf>
    <xf numFmtId="0" fontId="54" fillId="0" borderId="20" xfId="0" applyFont="1" applyBorder="1" applyAlignment="1">
      <alignment vertical="center" wrapText="1"/>
    </xf>
    <xf numFmtId="3" fontId="54" fillId="0" borderId="20" xfId="0" applyNumberFormat="1" applyFont="1" applyBorder="1" applyAlignment="1">
      <alignment horizontal="right" vertical="center" wrapText="1"/>
    </xf>
    <xf numFmtId="0" fontId="24" fillId="0" borderId="0" xfId="0" applyFont="1" applyAlignment="1">
      <alignment vertical="center"/>
    </xf>
    <xf numFmtId="0" fontId="46" fillId="0" borderId="1" xfId="0" applyFont="1" applyBorder="1" applyAlignment="1">
      <alignment vertical="center" wrapText="1"/>
    </xf>
    <xf numFmtId="3" fontId="54" fillId="0" borderId="18" xfId="0" applyNumberFormat="1" applyFont="1" applyBorder="1" applyAlignment="1">
      <alignment horizontal="right" vertical="center" wrapText="1"/>
    </xf>
    <xf numFmtId="0" fontId="24" fillId="0" borderId="1" xfId="0" applyFont="1" applyBorder="1" applyAlignment="1">
      <alignment vertical="center" wrapText="1"/>
    </xf>
    <xf numFmtId="0" fontId="46" fillId="0" borderId="17" xfId="0" applyFont="1" applyBorder="1" applyAlignment="1">
      <alignment horizontal="justify" vertical="center" wrapText="1"/>
    </xf>
    <xf numFmtId="0" fontId="56" fillId="0" borderId="20" xfId="0" applyFont="1" applyBorder="1" applyAlignment="1">
      <alignment vertical="center" wrapText="1"/>
    </xf>
    <xf numFmtId="0" fontId="24" fillId="0" borderId="17" xfId="0" applyFont="1" applyBorder="1" applyAlignment="1">
      <alignment vertical="center" wrapText="1"/>
    </xf>
    <xf numFmtId="0" fontId="27" fillId="0" borderId="20" xfId="0" applyFont="1" applyBorder="1" applyAlignment="1">
      <alignment horizontal="justify" vertical="center" wrapText="1"/>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6" fillId="0" borderId="18" xfId="0" applyFont="1" applyBorder="1" applyAlignment="1">
      <alignment vertical="center" wrapText="1"/>
    </xf>
    <xf numFmtId="0" fontId="24" fillId="0" borderId="17" xfId="0" applyFont="1" applyBorder="1" applyAlignment="1">
      <alignment horizontal="justify" vertical="center" wrapText="1"/>
    </xf>
    <xf numFmtId="4" fontId="27" fillId="0" borderId="20" xfId="0" applyNumberFormat="1" applyFont="1" applyBorder="1" applyAlignment="1">
      <alignment horizontal="right" vertical="center" wrapText="1"/>
    </xf>
    <xf numFmtId="4" fontId="27" fillId="0" borderId="20" xfId="0" applyNumberFormat="1" applyFont="1" applyBorder="1" applyAlignment="1">
      <alignment vertical="center" wrapText="1"/>
    </xf>
    <xf numFmtId="0" fontId="57" fillId="0" borderId="0" xfId="0" applyFont="1" applyAlignment="1">
      <alignment horizontal="right" vertical="center"/>
    </xf>
    <xf numFmtId="4" fontId="27" fillId="0" borderId="18" xfId="0" applyNumberFormat="1" applyFont="1" applyBorder="1" applyAlignment="1">
      <alignment horizontal="right" vertical="center" wrapText="1"/>
    </xf>
    <xf numFmtId="0" fontId="27" fillId="0" borderId="20" xfId="0" applyFont="1" applyBorder="1" applyAlignment="1">
      <alignment horizontal="center" vertical="center"/>
    </xf>
    <xf numFmtId="3" fontId="46" fillId="0" borderId="0" xfId="0" applyNumberFormat="1" applyFont="1" applyAlignment="1">
      <alignment vertical="center"/>
    </xf>
    <xf numFmtId="3" fontId="24" fillId="0" borderId="5" xfId="0" applyNumberFormat="1" applyFont="1" applyBorder="1" applyAlignment="1">
      <alignment vertical="center"/>
    </xf>
    <xf numFmtId="0" fontId="9" fillId="0" borderId="23" xfId="0" applyFont="1" applyBorder="1"/>
    <xf numFmtId="0" fontId="59" fillId="2" borderId="2" xfId="0" applyFont="1" applyFill="1" applyBorder="1" applyAlignment="1">
      <alignment horizontal="center" vertical="center" wrapText="1"/>
    </xf>
    <xf numFmtId="0" fontId="46" fillId="0" borderId="0" xfId="0" applyFont="1" applyAlignment="1">
      <alignment vertical="center"/>
    </xf>
    <xf numFmtId="3" fontId="46" fillId="0" borderId="0" xfId="0" applyNumberFormat="1" applyFont="1" applyAlignment="1">
      <alignment horizontal="center" vertical="center"/>
    </xf>
    <xf numFmtId="3" fontId="46" fillId="0" borderId="0" xfId="0" applyNumberFormat="1" applyFont="1" applyAlignment="1">
      <alignment horizontal="right" vertical="center"/>
    </xf>
    <xf numFmtId="0" fontId="32" fillId="2" borderId="17" xfId="0" applyFont="1" applyFill="1" applyBorder="1" applyAlignment="1">
      <alignment horizontal="center" vertical="center"/>
    </xf>
    <xf numFmtId="0" fontId="32" fillId="2" borderId="20" xfId="0" applyFont="1" applyFill="1" applyBorder="1" applyAlignment="1">
      <alignment horizontal="center" vertical="center"/>
    </xf>
    <xf numFmtId="0" fontId="46" fillId="0" borderId="17" xfId="0" applyFont="1" applyBorder="1" applyAlignment="1">
      <alignment horizontal="center" vertical="center" wrapText="1"/>
    </xf>
    <xf numFmtId="0" fontId="39" fillId="10" borderId="20" xfId="0" applyFont="1" applyFill="1" applyBorder="1" applyAlignment="1">
      <alignment horizontal="center" vertical="center" wrapText="1"/>
    </xf>
    <xf numFmtId="3" fontId="27" fillId="0" borderId="20" xfId="0" applyNumberFormat="1" applyFont="1" applyBorder="1" applyAlignment="1">
      <alignment horizontal="center" vertical="center" wrapText="1"/>
    </xf>
    <xf numFmtId="0" fontId="28" fillId="10" borderId="20" xfId="0" applyFont="1" applyFill="1" applyBorder="1" applyAlignment="1">
      <alignment horizontal="center" vertical="center" wrapText="1"/>
    </xf>
    <xf numFmtId="0" fontId="46" fillId="0" borderId="23" xfId="0" applyFont="1" applyBorder="1" applyAlignment="1">
      <alignment vertical="center" wrapText="1"/>
    </xf>
    <xf numFmtId="0" fontId="46" fillId="5" borderId="17" xfId="0" applyFont="1" applyFill="1" applyBorder="1" applyAlignment="1">
      <alignment vertical="center" wrapText="1"/>
    </xf>
    <xf numFmtId="0" fontId="24" fillId="0" borderId="20" xfId="0" applyFont="1" applyBorder="1" applyAlignment="1">
      <alignment vertical="center" wrapText="1"/>
    </xf>
    <xf numFmtId="0" fontId="49" fillId="0" borderId="0" xfId="0" applyFont="1" applyAlignment="1">
      <alignment horizontal="center" vertical="center"/>
    </xf>
    <xf numFmtId="0" fontId="5" fillId="4" borderId="46" xfId="0" applyFont="1" applyFill="1" applyBorder="1" applyAlignment="1">
      <alignment vertical="center" wrapText="1"/>
    </xf>
    <xf numFmtId="3" fontId="5" fillId="4" borderId="46" xfId="0" applyNumberFormat="1" applyFont="1" applyFill="1" applyBorder="1" applyAlignment="1">
      <alignment horizontal="right" vertical="center"/>
    </xf>
    <xf numFmtId="0" fontId="5" fillId="0" borderId="46" xfId="0" applyFont="1" applyBorder="1" applyAlignment="1">
      <alignment vertical="center" wrapText="1"/>
    </xf>
    <xf numFmtId="3" fontId="5" fillId="0" borderId="46" xfId="0" applyNumberFormat="1" applyFont="1" applyBorder="1" applyAlignment="1">
      <alignment horizontal="right" vertical="center"/>
    </xf>
    <xf numFmtId="0" fontId="17" fillId="0" borderId="0" xfId="0" applyFont="1" applyAlignment="1">
      <alignment vertical="center" wrapText="1"/>
    </xf>
    <xf numFmtId="3" fontId="17" fillId="0" borderId="0" xfId="0" applyNumberFormat="1" applyFont="1" applyAlignment="1">
      <alignment horizontal="right" vertical="center"/>
    </xf>
    <xf numFmtId="0" fontId="10" fillId="2" borderId="49" xfId="0" applyFont="1" applyFill="1" applyBorder="1" applyAlignment="1">
      <alignment horizontal="right" vertical="center"/>
    </xf>
    <xf numFmtId="0" fontId="14" fillId="0" borderId="50" xfId="0" applyFont="1" applyBorder="1" applyAlignment="1">
      <alignment horizontal="right" vertical="center"/>
    </xf>
    <xf numFmtId="0" fontId="14" fillId="0" borderId="5" xfId="0" applyFont="1" applyBorder="1" applyAlignment="1">
      <alignment vertical="center"/>
    </xf>
    <xf numFmtId="3" fontId="14" fillId="0" borderId="51" xfId="0" applyNumberFormat="1" applyFont="1" applyBorder="1" applyAlignment="1">
      <alignment horizontal="right" vertical="center"/>
    </xf>
    <xf numFmtId="0" fontId="14" fillId="0" borderId="52" xfId="0" applyFont="1" applyBorder="1" applyAlignment="1">
      <alignment horizontal="right" vertical="center"/>
    </xf>
    <xf numFmtId="0" fontId="14" fillId="0" borderId="53" xfId="0" applyFont="1" applyBorder="1" applyAlignment="1">
      <alignment vertical="center"/>
    </xf>
    <xf numFmtId="3" fontId="14" fillId="0" borderId="54" xfId="0" applyNumberFormat="1" applyFont="1" applyBorder="1" applyAlignment="1">
      <alignment horizontal="right" vertical="center"/>
    </xf>
    <xf numFmtId="0" fontId="14" fillId="0" borderId="55" xfId="0" applyFont="1" applyBorder="1" applyAlignment="1">
      <alignment horizontal="right" vertical="center"/>
    </xf>
    <xf numFmtId="3" fontId="10" fillId="2" borderId="20" xfId="0" applyNumberFormat="1" applyFont="1" applyFill="1" applyBorder="1" applyAlignment="1">
      <alignment horizontal="center" vertical="center"/>
    </xf>
    <xf numFmtId="0" fontId="12" fillId="0" borderId="60" xfId="0" applyFont="1" applyBorder="1" applyAlignment="1">
      <alignment vertical="center"/>
    </xf>
    <xf numFmtId="0" fontId="14" fillId="0" borderId="61" xfId="0" applyFont="1" applyBorder="1" applyAlignment="1">
      <alignment vertical="center" wrapText="1"/>
    </xf>
    <xf numFmtId="3" fontId="14" fillId="0" borderId="62" xfId="0" applyNumberFormat="1" applyFont="1" applyBorder="1" applyAlignment="1">
      <alignment horizontal="right" vertical="center"/>
    </xf>
    <xf numFmtId="0" fontId="14" fillId="0" borderId="61" xfId="0" applyFont="1" applyBorder="1" applyAlignment="1">
      <alignment vertical="center"/>
    </xf>
    <xf numFmtId="3" fontId="10" fillId="2" borderId="20" xfId="0" applyNumberFormat="1" applyFont="1" applyFill="1" applyBorder="1" applyAlignment="1">
      <alignment horizontal="right" vertical="center"/>
    </xf>
    <xf numFmtId="0" fontId="10" fillId="2" borderId="66"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4" fillId="0" borderId="67" xfId="0" applyFont="1" applyBorder="1" applyAlignment="1">
      <alignment vertical="center" wrapText="1"/>
    </xf>
    <xf numFmtId="3" fontId="14" fillId="0" borderId="70" xfId="0" applyNumberFormat="1" applyFont="1" applyBorder="1" applyAlignment="1">
      <alignment horizontal="right" vertical="center"/>
    </xf>
    <xf numFmtId="3" fontId="14" fillId="0" borderId="70" xfId="0" applyNumberFormat="1" applyFont="1" applyBorder="1" applyAlignment="1">
      <alignment horizontal="right" vertical="center" wrapText="1"/>
    </xf>
    <xf numFmtId="0" fontId="14" fillId="0" borderId="71" xfId="0" applyFont="1" applyBorder="1" applyAlignment="1">
      <alignment vertical="center" wrapText="1"/>
    </xf>
    <xf numFmtId="3" fontId="14" fillId="0" borderId="72" xfId="0" applyNumberFormat="1" applyFont="1" applyBorder="1" applyAlignment="1">
      <alignment horizontal="right" vertical="center"/>
    </xf>
    <xf numFmtId="0" fontId="14" fillId="0" borderId="66" xfId="0" applyFont="1" applyBorder="1" applyAlignment="1">
      <alignment vertical="center" wrapText="1"/>
    </xf>
    <xf numFmtId="3" fontId="14" fillId="0" borderId="69" xfId="0" applyNumberFormat="1" applyFont="1" applyBorder="1" applyAlignment="1">
      <alignment horizontal="right" vertical="center"/>
    </xf>
    <xf numFmtId="0" fontId="14" fillId="0" borderId="67" xfId="0" applyFont="1" applyBorder="1" applyAlignment="1">
      <alignment vertical="center"/>
    </xf>
    <xf numFmtId="0" fontId="14" fillId="0" borderId="65" xfId="0" applyFont="1" applyBorder="1" applyAlignment="1">
      <alignment vertical="center" wrapText="1"/>
    </xf>
    <xf numFmtId="3" fontId="14" fillId="0" borderId="68" xfId="0" applyNumberFormat="1" applyFont="1" applyBorder="1" applyAlignment="1">
      <alignment horizontal="right" vertical="center"/>
    </xf>
    <xf numFmtId="0" fontId="14" fillId="0" borderId="71" xfId="0" applyFont="1" applyBorder="1" applyAlignment="1">
      <alignment vertical="center"/>
    </xf>
    <xf numFmtId="3" fontId="14" fillId="0" borderId="72" xfId="0" applyNumberFormat="1" applyFont="1" applyBorder="1" applyAlignment="1">
      <alignment horizontal="right" vertical="center" wrapText="1"/>
    </xf>
    <xf numFmtId="3" fontId="14" fillId="0" borderId="68" xfId="0" applyNumberFormat="1" applyFont="1" applyBorder="1" applyAlignment="1">
      <alignment horizontal="right" vertical="center" wrapText="1"/>
    </xf>
    <xf numFmtId="0" fontId="14" fillId="0" borderId="65" xfId="0" applyFont="1" applyBorder="1" applyAlignment="1">
      <alignment vertical="center"/>
    </xf>
    <xf numFmtId="0" fontId="14" fillId="0" borderId="72" xfId="0" applyFont="1" applyBorder="1" applyAlignment="1">
      <alignment horizontal="right" vertical="center" wrapText="1"/>
    </xf>
    <xf numFmtId="0" fontId="14" fillId="0" borderId="68" xfId="0" applyFont="1" applyBorder="1" applyAlignment="1">
      <alignment horizontal="right" vertical="center"/>
    </xf>
    <xf numFmtId="0" fontId="14" fillId="0" borderId="68" xfId="0" applyFont="1" applyBorder="1" applyAlignment="1">
      <alignment horizontal="right" vertical="center" wrapText="1"/>
    </xf>
    <xf numFmtId="0" fontId="14" fillId="0" borderId="72" xfId="0" applyFont="1" applyBorder="1" applyAlignment="1">
      <alignment horizontal="right" vertical="center"/>
    </xf>
    <xf numFmtId="0" fontId="12" fillId="8" borderId="65" xfId="0" applyFont="1" applyFill="1" applyBorder="1" applyAlignment="1">
      <alignment vertical="center" wrapText="1"/>
    </xf>
    <xf numFmtId="3" fontId="12" fillId="8" borderId="68" xfId="0" applyNumberFormat="1" applyFont="1" applyFill="1" applyBorder="1" applyAlignment="1">
      <alignment horizontal="right" vertical="center"/>
    </xf>
    <xf numFmtId="0" fontId="2" fillId="0" borderId="0" xfId="0" applyFont="1" applyAlignment="1">
      <alignment horizontal="center" vertical="center"/>
    </xf>
    <xf numFmtId="0" fontId="10" fillId="11" borderId="0" xfId="0" applyFont="1" applyFill="1" applyAlignment="1">
      <alignment horizontal="center" vertical="center"/>
    </xf>
    <xf numFmtId="0" fontId="14" fillId="4" borderId="0" xfId="0" applyFont="1" applyFill="1" applyAlignment="1">
      <alignment horizontal="center" vertical="center" wrapText="1"/>
    </xf>
    <xf numFmtId="3" fontId="14" fillId="4" borderId="0" xfId="0" applyNumberFormat="1" applyFont="1" applyFill="1" applyAlignment="1">
      <alignment horizontal="right" vertical="center"/>
    </xf>
    <xf numFmtId="3" fontId="14" fillId="0" borderId="0" xfId="0" applyNumberFormat="1" applyFont="1" applyAlignment="1">
      <alignment horizontal="right" vertical="center"/>
    </xf>
    <xf numFmtId="0" fontId="14" fillId="4" borderId="0" xfId="0" applyFont="1" applyFill="1" applyAlignment="1">
      <alignment horizontal="right" vertical="center"/>
    </xf>
    <xf numFmtId="3" fontId="12" fillId="8" borderId="0" xfId="0" applyNumberFormat="1" applyFont="1" applyFill="1" applyAlignment="1">
      <alignment vertical="center"/>
    </xf>
    <xf numFmtId="0" fontId="20" fillId="0" borderId="0" xfId="0" applyFont="1" applyAlignment="1">
      <alignment horizontal="justify" vertical="center"/>
    </xf>
    <xf numFmtId="0" fontId="2" fillId="0" borderId="0" xfId="0" applyFont="1" applyAlignment="1">
      <alignment vertical="center"/>
    </xf>
    <xf numFmtId="0" fontId="12" fillId="8" borderId="0" xfId="0" applyFont="1" applyFill="1" applyAlignment="1">
      <alignment vertical="center"/>
    </xf>
    <xf numFmtId="0" fontId="14" fillId="4" borderId="0" xfId="0" applyFont="1" applyFill="1" applyAlignment="1">
      <alignment horizontal="left" vertical="center"/>
    </xf>
    <xf numFmtId="0" fontId="14" fillId="0" borderId="0" xfId="0" applyFont="1" applyAlignment="1">
      <alignment horizontal="left" vertical="center"/>
    </xf>
    <xf numFmtId="44" fontId="12" fillId="8" borderId="0" xfId="2" applyFont="1" applyFill="1" applyAlignment="1">
      <alignment vertical="center"/>
    </xf>
    <xf numFmtId="0" fontId="33" fillId="2" borderId="33" xfId="0" applyFont="1" applyFill="1" applyBorder="1" applyAlignment="1">
      <alignment vertical="center" wrapText="1"/>
    </xf>
    <xf numFmtId="0" fontId="33" fillId="2" borderId="73" xfId="0" applyFont="1" applyFill="1" applyBorder="1" applyAlignment="1">
      <alignment horizontal="center" vertical="center" wrapText="1"/>
    </xf>
    <xf numFmtId="0" fontId="5" fillId="0" borderId="25" xfId="0" applyFont="1" applyBorder="1" applyAlignment="1">
      <alignment vertical="center" wrapText="1"/>
    </xf>
    <xf numFmtId="0" fontId="61" fillId="0" borderId="42" xfId="0" applyFont="1" applyBorder="1" applyAlignment="1">
      <alignment horizontal="right" vertical="center" wrapText="1"/>
    </xf>
    <xf numFmtId="0" fontId="17" fillId="4" borderId="25" xfId="0" applyFont="1" applyFill="1" applyBorder="1" applyAlignment="1">
      <alignment horizontal="left" vertical="center" wrapText="1" indent="1"/>
    </xf>
    <xf numFmtId="3" fontId="17" fillId="4" borderId="42" xfId="0" applyNumberFormat="1" applyFont="1" applyFill="1" applyBorder="1" applyAlignment="1">
      <alignment horizontal="right" vertical="center" wrapText="1"/>
    </xf>
    <xf numFmtId="0" fontId="17" fillId="0" borderId="42" xfId="0" applyFont="1" applyBorder="1" applyAlignment="1">
      <alignment horizontal="right" vertical="center" wrapText="1"/>
    </xf>
    <xf numFmtId="0" fontId="5" fillId="0" borderId="25" xfId="0" applyFont="1" applyBorder="1" applyAlignment="1">
      <alignment horizontal="left" vertical="center" wrapText="1" indent="1"/>
    </xf>
    <xf numFmtId="3" fontId="5" fillId="0" borderId="42" xfId="0" applyNumberFormat="1" applyFont="1" applyBorder="1" applyAlignment="1">
      <alignment horizontal="right" vertical="center"/>
    </xf>
    <xf numFmtId="0" fontId="5" fillId="0" borderId="42" xfId="0" applyFont="1" applyBorder="1" applyAlignment="1">
      <alignment horizontal="right" vertical="center"/>
    </xf>
    <xf numFmtId="3" fontId="5" fillId="0" borderId="42" xfId="0" applyNumberFormat="1" applyFont="1" applyBorder="1" applyAlignment="1">
      <alignment horizontal="right" vertical="center" wrapText="1"/>
    </xf>
    <xf numFmtId="0" fontId="5" fillId="0" borderId="42" xfId="0" applyFont="1" applyBorder="1" applyAlignment="1">
      <alignment horizontal="right" vertical="center" wrapText="1"/>
    </xf>
    <xf numFmtId="0" fontId="17" fillId="4" borderId="34" xfId="0" applyFont="1" applyFill="1" applyBorder="1" applyAlignment="1">
      <alignment horizontal="left" vertical="center" wrapText="1" indent="1"/>
    </xf>
    <xf numFmtId="3" fontId="17" fillId="4" borderId="40" xfId="0" applyNumberFormat="1" applyFont="1" applyFill="1" applyBorder="1" applyAlignment="1">
      <alignment horizontal="right" vertical="center" wrapText="1"/>
    </xf>
    <xf numFmtId="0" fontId="61" fillId="0" borderId="42" xfId="0" applyFont="1" applyBorder="1" applyAlignment="1">
      <alignment horizontal="right" vertical="center"/>
    </xf>
    <xf numFmtId="0" fontId="17" fillId="4" borderId="42" xfId="0" applyFont="1" applyFill="1" applyBorder="1" applyAlignment="1">
      <alignment horizontal="right" vertical="center"/>
    </xf>
    <xf numFmtId="0" fontId="17" fillId="0" borderId="42" xfId="0" applyFont="1" applyBorder="1" applyAlignment="1">
      <alignment horizontal="right" vertical="center"/>
    </xf>
    <xf numFmtId="0" fontId="5" fillId="0" borderId="0" xfId="0" applyFont="1" applyAlignment="1">
      <alignment horizontal="right" vertical="center"/>
    </xf>
    <xf numFmtId="3" fontId="17" fillId="4" borderId="42" xfId="0" applyNumberFormat="1" applyFont="1" applyFill="1" applyBorder="1" applyAlignment="1">
      <alignment horizontal="right" vertical="center"/>
    </xf>
    <xf numFmtId="0" fontId="61" fillId="0" borderId="25" xfId="0" applyFont="1" applyBorder="1" applyAlignment="1">
      <alignment vertical="center" wrapText="1"/>
    </xf>
    <xf numFmtId="3" fontId="17" fillId="4" borderId="40" xfId="0" applyNumberFormat="1" applyFont="1" applyFill="1" applyBorder="1" applyAlignment="1">
      <alignment horizontal="right" vertical="center"/>
    </xf>
    <xf numFmtId="0" fontId="33" fillId="2" borderId="73" xfId="0" applyFont="1" applyFill="1" applyBorder="1" applyAlignment="1">
      <alignment horizontal="right" vertical="center" wrapText="1"/>
    </xf>
    <xf numFmtId="0" fontId="5" fillId="0" borderId="42" xfId="0" applyFont="1" applyBorder="1" applyAlignment="1">
      <alignment vertical="center"/>
    </xf>
    <xf numFmtId="0" fontId="5" fillId="0" borderId="42" xfId="0" applyFont="1" applyBorder="1" applyAlignment="1">
      <alignment vertical="center" wrapText="1"/>
    </xf>
    <xf numFmtId="0" fontId="17" fillId="4" borderId="42" xfId="0" applyFont="1" applyFill="1" applyBorder="1" applyAlignment="1">
      <alignment horizontal="left" vertical="center" wrapText="1" indent="1"/>
    </xf>
    <xf numFmtId="0" fontId="17" fillId="4" borderId="40" xfId="0" applyFont="1" applyFill="1" applyBorder="1" applyAlignment="1">
      <alignment vertical="center" wrapText="1"/>
    </xf>
    <xf numFmtId="0" fontId="17" fillId="4" borderId="40" xfId="0" applyFont="1" applyFill="1" applyBorder="1" applyAlignment="1">
      <alignment horizontal="right" vertical="center"/>
    </xf>
    <xf numFmtId="0" fontId="33" fillId="2" borderId="16" xfId="0" applyFont="1" applyFill="1" applyBorder="1" applyAlignment="1">
      <alignment vertical="center" wrapText="1"/>
    </xf>
    <xf numFmtId="0" fontId="33" fillId="2" borderId="19" xfId="0" applyFont="1" applyFill="1" applyBorder="1" applyAlignment="1">
      <alignment horizontal="right" vertical="center" wrapText="1"/>
    </xf>
    <xf numFmtId="0" fontId="5" fillId="0" borderId="22" xfId="0" applyFont="1" applyBorder="1" applyAlignment="1">
      <alignment vertical="center" wrapText="1"/>
    </xf>
    <xf numFmtId="3" fontId="5" fillId="0" borderId="21" xfId="0" applyNumberFormat="1" applyFont="1" applyBorder="1" applyAlignment="1">
      <alignment horizontal="right" vertical="center"/>
    </xf>
    <xf numFmtId="0" fontId="5" fillId="0" borderId="21" xfId="0" applyFont="1" applyBorder="1" applyAlignment="1">
      <alignment horizontal="right" vertical="center"/>
    </xf>
    <xf numFmtId="0" fontId="46" fillId="0" borderId="21" xfId="0" applyFont="1" applyBorder="1" applyAlignment="1">
      <alignment horizontal="right" vertical="center"/>
    </xf>
    <xf numFmtId="0" fontId="17" fillId="4" borderId="22" xfId="0" applyFont="1" applyFill="1" applyBorder="1" applyAlignment="1">
      <alignment vertical="center" wrapText="1"/>
    </xf>
    <xf numFmtId="0" fontId="17" fillId="4" borderId="21" xfId="0" applyFont="1" applyFill="1" applyBorder="1" applyAlignment="1">
      <alignment horizontal="right" vertical="center"/>
    </xf>
    <xf numFmtId="0" fontId="17" fillId="4" borderId="23" xfId="0" applyFont="1" applyFill="1" applyBorder="1" applyAlignment="1">
      <alignment horizontal="left" vertical="center" wrapText="1" indent="1"/>
    </xf>
    <xf numFmtId="3" fontId="17" fillId="4" borderId="17" xfId="0" applyNumberFormat="1" applyFont="1" applyFill="1" applyBorder="1" applyAlignment="1">
      <alignment horizontal="right" vertical="center"/>
    </xf>
    <xf numFmtId="0" fontId="63" fillId="4" borderId="42" xfId="0" applyFont="1" applyFill="1" applyBorder="1" applyAlignment="1">
      <alignment vertical="center" wrapText="1"/>
    </xf>
    <xf numFmtId="0" fontId="65" fillId="0" borderId="42" xfId="0" applyFont="1" applyBorder="1" applyAlignment="1">
      <alignment vertical="center" wrapText="1"/>
    </xf>
    <xf numFmtId="0" fontId="51" fillId="4" borderId="40" xfId="0" applyFont="1" applyFill="1" applyBorder="1" applyAlignment="1">
      <alignment vertical="center" wrapText="1"/>
    </xf>
    <xf numFmtId="0" fontId="12" fillId="5" borderId="1" xfId="0" applyFont="1" applyFill="1" applyBorder="1" applyAlignment="1">
      <alignment horizontal="center" vertical="center"/>
    </xf>
    <xf numFmtId="0" fontId="12" fillId="5" borderId="18" xfId="0" applyFont="1" applyFill="1" applyBorder="1" applyAlignment="1">
      <alignment horizontal="center" vertical="center" wrapText="1"/>
    </xf>
    <xf numFmtId="0" fontId="31" fillId="12" borderId="22" xfId="0" applyFont="1" applyFill="1" applyBorder="1" applyAlignment="1">
      <alignment horizontal="left" vertical="center" indent="1"/>
    </xf>
    <xf numFmtId="0" fontId="67" fillId="5" borderId="21" xfId="0" applyFont="1" applyFill="1" applyBorder="1" applyAlignment="1">
      <alignment horizontal="right" vertical="center" wrapText="1"/>
    </xf>
    <xf numFmtId="0" fontId="30" fillId="5" borderId="22" xfId="0" applyFont="1" applyFill="1" applyBorder="1" applyAlignment="1">
      <alignment vertical="center" wrapText="1"/>
    </xf>
    <xf numFmtId="0" fontId="30" fillId="5" borderId="22" xfId="0" applyFont="1" applyFill="1" applyBorder="1" applyAlignment="1">
      <alignment vertical="center"/>
    </xf>
    <xf numFmtId="0" fontId="68" fillId="0" borderId="0" xfId="0" applyFont="1" applyAlignment="1">
      <alignment vertical="center"/>
    </xf>
    <xf numFmtId="0" fontId="33" fillId="2" borderId="0" xfId="0" applyFont="1" applyFill="1" applyAlignment="1">
      <alignment vertical="center"/>
    </xf>
    <xf numFmtId="0" fontId="33" fillId="2" borderId="0" xfId="0" applyFont="1" applyFill="1" applyAlignment="1">
      <alignment horizontal="center" vertical="center"/>
    </xf>
    <xf numFmtId="0" fontId="17" fillId="4" borderId="0" xfId="0" applyFont="1" applyFill="1" applyAlignment="1">
      <alignment vertical="center"/>
    </xf>
    <xf numFmtId="0" fontId="17" fillId="6" borderId="3" xfId="0" applyFont="1" applyFill="1" applyBorder="1" applyAlignment="1">
      <alignment vertical="center"/>
    </xf>
    <xf numFmtId="3" fontId="17" fillId="6" borderId="0" xfId="0" applyNumberFormat="1" applyFont="1" applyFill="1" applyAlignment="1">
      <alignment horizontal="right" vertical="center"/>
    </xf>
    <xf numFmtId="0" fontId="17" fillId="4" borderId="0" xfId="0" applyFont="1" applyFill="1" applyAlignment="1">
      <alignment horizontal="left" vertical="center" indent="1"/>
    </xf>
    <xf numFmtId="0" fontId="5" fillId="0" borderId="0" xfId="0" applyFont="1" applyAlignment="1">
      <alignment horizontal="left" vertical="center" indent="2"/>
    </xf>
    <xf numFmtId="0" fontId="17" fillId="6" borderId="0" xfId="0" applyFont="1" applyFill="1" applyAlignment="1">
      <alignment vertical="center"/>
    </xf>
    <xf numFmtId="0" fontId="5" fillId="4" borderId="0" xfId="0" applyFont="1" applyFill="1" applyAlignment="1">
      <alignment horizontal="left" vertical="center" indent="1"/>
    </xf>
    <xf numFmtId="0" fontId="69" fillId="0" borderId="0" xfId="0" applyFont="1" applyAlignment="1">
      <alignment horizontal="center" vertical="center"/>
    </xf>
    <xf numFmtId="0" fontId="70" fillId="13" borderId="0" xfId="0" applyFont="1" applyFill="1" applyAlignment="1">
      <alignment horizontal="left" vertical="center" wrapText="1" indent="14"/>
    </xf>
    <xf numFmtId="0" fontId="71" fillId="13" borderId="0" xfId="0" applyFont="1" applyFill="1" applyAlignment="1">
      <alignment vertical="center" wrapText="1"/>
    </xf>
    <xf numFmtId="0" fontId="70" fillId="13" borderId="0" xfId="0" applyFont="1" applyFill="1" applyAlignment="1">
      <alignment horizontal="right" vertical="center" wrapText="1"/>
    </xf>
    <xf numFmtId="0" fontId="72" fillId="13" borderId="23" xfId="0" applyFont="1" applyFill="1" applyBorder="1" applyAlignment="1">
      <alignment vertical="center" wrapText="1"/>
    </xf>
    <xf numFmtId="0" fontId="70" fillId="0" borderId="0" xfId="0" applyFont="1" applyAlignment="1">
      <alignment vertical="center" wrapText="1"/>
    </xf>
    <xf numFmtId="0" fontId="71" fillId="0" borderId="0" xfId="0" applyFont="1" applyAlignment="1">
      <alignment vertical="center" wrapText="1"/>
    </xf>
    <xf numFmtId="3" fontId="70" fillId="0" borderId="0" xfId="0" applyNumberFormat="1" applyFont="1" applyAlignment="1">
      <alignment horizontal="right" vertical="center" wrapText="1"/>
    </xf>
    <xf numFmtId="0" fontId="73" fillId="0" borderId="0" xfId="0" applyFont="1" applyAlignment="1">
      <alignment horizontal="left" vertical="center" wrapText="1" indent="8"/>
    </xf>
    <xf numFmtId="3" fontId="73" fillId="0" borderId="0" xfId="0" applyNumberFormat="1" applyFont="1" applyAlignment="1">
      <alignment horizontal="right" vertical="center" wrapText="1"/>
    </xf>
    <xf numFmtId="0" fontId="74" fillId="0" borderId="0" xfId="0" applyFont="1" applyAlignment="1">
      <alignment vertical="center" wrapText="1"/>
    </xf>
    <xf numFmtId="0" fontId="75" fillId="0" borderId="0" xfId="0" applyFont="1" applyAlignment="1">
      <alignment vertical="center" wrapText="1"/>
    </xf>
    <xf numFmtId="0" fontId="76" fillId="0" borderId="0" xfId="0" applyFont="1" applyAlignment="1">
      <alignment horizontal="left" vertical="center" wrapText="1" indent="15"/>
    </xf>
    <xf numFmtId="0" fontId="76" fillId="0" borderId="0" xfId="0" applyFont="1" applyAlignment="1">
      <alignment vertical="center" wrapText="1"/>
    </xf>
    <xf numFmtId="3" fontId="76" fillId="0" borderId="0" xfId="0" applyNumberFormat="1" applyFont="1" applyAlignment="1">
      <alignment horizontal="right" vertical="center" wrapText="1"/>
    </xf>
    <xf numFmtId="0" fontId="77" fillId="0" borderId="0" xfId="0" applyFont="1" applyAlignment="1">
      <alignment vertical="center" wrapText="1"/>
    </xf>
    <xf numFmtId="0" fontId="78" fillId="0" borderId="0" xfId="0" applyFont="1" applyAlignment="1">
      <alignment vertical="center" wrapText="1"/>
    </xf>
    <xf numFmtId="0" fontId="79" fillId="2" borderId="21" xfId="0" applyFont="1" applyFill="1" applyBorder="1" applyAlignment="1">
      <alignment horizontal="center" vertical="center" wrapText="1"/>
    </xf>
    <xf numFmtId="0" fontId="79" fillId="2" borderId="20" xfId="0" applyFont="1" applyFill="1" applyBorder="1" applyAlignment="1">
      <alignment horizontal="center" vertical="center" wrapText="1"/>
    </xf>
    <xf numFmtId="0" fontId="41" fillId="0" borderId="21" xfId="0" applyFont="1" applyBorder="1" applyAlignment="1">
      <alignment horizontal="justify" vertical="center" wrapText="1"/>
    </xf>
    <xf numFmtId="3" fontId="80" fillId="6" borderId="21" xfId="0" applyNumberFormat="1" applyFont="1" applyFill="1" applyBorder="1" applyAlignment="1">
      <alignment horizontal="right" vertical="center" wrapText="1"/>
    </xf>
    <xf numFmtId="0" fontId="80" fillId="6" borderId="21" xfId="0" applyFont="1" applyFill="1" applyBorder="1" applyAlignment="1">
      <alignment horizontal="right" vertical="center" wrapText="1"/>
    </xf>
    <xf numFmtId="3" fontId="41" fillId="4" borderId="21" xfId="0" applyNumberFormat="1" applyFont="1" applyFill="1" applyBorder="1" applyAlignment="1">
      <alignment horizontal="right" vertical="center" wrapText="1"/>
    </xf>
    <xf numFmtId="0" fontId="67" fillId="4" borderId="21" xfId="0" applyFont="1" applyFill="1" applyBorder="1" applyAlignment="1">
      <alignment horizontal="right" vertical="center" wrapText="1"/>
    </xf>
    <xf numFmtId="3" fontId="66" fillId="4" borderId="21" xfId="0" applyNumberFormat="1" applyFont="1" applyFill="1" applyBorder="1" applyAlignment="1">
      <alignment horizontal="right" vertical="center" wrapText="1"/>
    </xf>
    <xf numFmtId="0" fontId="67" fillId="0" borderId="28" xfId="0" applyFont="1" applyBorder="1" applyAlignment="1">
      <alignment vertical="center" wrapText="1"/>
    </xf>
    <xf numFmtId="3" fontId="67" fillId="0" borderId="21" xfId="0" applyNumberFormat="1" applyFont="1" applyBorder="1" applyAlignment="1">
      <alignment horizontal="right" vertical="center" wrapText="1"/>
    </xf>
    <xf numFmtId="0" fontId="67" fillId="0" borderId="21" xfId="0" applyFont="1" applyBorder="1" applyAlignment="1">
      <alignment horizontal="right" vertical="center" wrapText="1"/>
    </xf>
    <xf numFmtId="3" fontId="81" fillId="0" borderId="21" xfId="0" applyNumberFormat="1" applyFont="1" applyBorder="1" applyAlignment="1">
      <alignment horizontal="right" vertical="center" wrapText="1"/>
    </xf>
    <xf numFmtId="0" fontId="66" fillId="4" borderId="21" xfId="0" applyFont="1" applyFill="1" applyBorder="1" applyAlignment="1">
      <alignment horizontal="right" vertical="center" wrapText="1"/>
    </xf>
    <xf numFmtId="0" fontId="81" fillId="0" borderId="21" xfId="0" applyFont="1" applyBorder="1" applyAlignment="1">
      <alignment horizontal="right" vertical="center" wrapText="1"/>
    </xf>
    <xf numFmtId="0" fontId="67" fillId="0" borderId="0" xfId="0" applyFont="1" applyAlignment="1">
      <alignment horizontal="right" vertical="center" wrapText="1"/>
    </xf>
    <xf numFmtId="0" fontId="67" fillId="6" borderId="21" xfId="0" applyFont="1" applyFill="1" applyBorder="1" applyAlignment="1">
      <alignment horizontal="right" vertical="center" wrapText="1"/>
    </xf>
    <xf numFmtId="0" fontId="67" fillId="0" borderId="28" xfId="0" applyFont="1" applyBorder="1" applyAlignment="1">
      <alignment horizontal="justify" vertical="center" wrapText="1"/>
    </xf>
    <xf numFmtId="0" fontId="67" fillId="0" borderId="22" xfId="0" applyFont="1" applyBorder="1" applyAlignment="1">
      <alignment horizontal="right" vertical="center" wrapText="1"/>
    </xf>
    <xf numFmtId="3" fontId="66" fillId="6" borderId="21" xfId="0" applyNumberFormat="1" applyFont="1" applyFill="1" applyBorder="1" applyAlignment="1">
      <alignment horizontal="right" vertical="center" wrapText="1"/>
    </xf>
    <xf numFmtId="0" fontId="66" fillId="6" borderId="21" xfId="0" applyFont="1" applyFill="1" applyBorder="1" applyAlignment="1">
      <alignment horizontal="right" vertical="center" wrapText="1"/>
    </xf>
    <xf numFmtId="0" fontId="41" fillId="0" borderId="21" xfId="0" applyFont="1" applyBorder="1" applyAlignment="1">
      <alignment horizontal="right" vertical="center" wrapText="1"/>
    </xf>
    <xf numFmtId="0" fontId="41" fillId="6" borderId="21" xfId="0" applyFont="1" applyFill="1" applyBorder="1" applyAlignment="1">
      <alignment horizontal="right" vertical="center" wrapText="1"/>
    </xf>
    <xf numFmtId="0" fontId="82" fillId="0" borderId="21" xfId="0" applyFont="1" applyBorder="1" applyAlignment="1">
      <alignment horizontal="right" vertical="center" wrapText="1"/>
    </xf>
    <xf numFmtId="0" fontId="82" fillId="6" borderId="21" xfId="0" applyFont="1" applyFill="1" applyBorder="1" applyAlignment="1">
      <alignment horizontal="right" vertical="center" wrapText="1"/>
    </xf>
    <xf numFmtId="0" fontId="82" fillId="0" borderId="20" xfId="0" applyFont="1" applyBorder="1" applyAlignment="1">
      <alignment horizontal="right" vertical="center" wrapTex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9" fillId="2" borderId="20" xfId="0" applyFont="1" applyFill="1" applyBorder="1" applyAlignment="1">
      <alignment vertical="center" wrapText="1"/>
    </xf>
    <xf numFmtId="0" fontId="10" fillId="2" borderId="20" xfId="0" applyFont="1" applyFill="1" applyBorder="1" applyAlignment="1">
      <alignment horizontal="center" vertical="center" wrapText="1"/>
    </xf>
    <xf numFmtId="0" fontId="18" fillId="6" borderId="22" xfId="0" applyFont="1" applyFill="1" applyBorder="1" applyAlignment="1">
      <alignment vertical="center" wrapText="1"/>
    </xf>
    <xf numFmtId="3" fontId="18" fillId="6" borderId="21" xfId="0" applyNumberFormat="1" applyFont="1" applyFill="1" applyBorder="1" applyAlignment="1">
      <alignment horizontal="right" vertical="center" wrapText="1"/>
    </xf>
    <xf numFmtId="0" fontId="18" fillId="6" borderId="21" xfId="0" applyFont="1" applyFill="1" applyBorder="1" applyAlignment="1">
      <alignment vertical="center" wrapText="1"/>
    </xf>
    <xf numFmtId="0" fontId="21" fillId="0" borderId="22" xfId="0" applyFont="1" applyBorder="1" applyAlignment="1">
      <alignment vertical="center" wrapText="1"/>
    </xf>
    <xf numFmtId="0" fontId="21" fillId="0" borderId="21" xfId="0" applyFont="1" applyBorder="1" applyAlignment="1">
      <alignment vertical="center" wrapText="1"/>
    </xf>
    <xf numFmtId="3" fontId="21" fillId="0" borderId="21" xfId="0" applyNumberFormat="1" applyFont="1" applyBorder="1" applyAlignment="1">
      <alignment horizontal="right" vertical="center" wrapText="1"/>
    </xf>
    <xf numFmtId="0" fontId="21" fillId="0" borderId="21" xfId="0" applyFont="1" applyBorder="1" applyAlignment="1">
      <alignment horizontal="center" vertical="center" wrapText="1"/>
    </xf>
    <xf numFmtId="10" fontId="21" fillId="0" borderId="21" xfId="0" applyNumberFormat="1" applyFont="1" applyBorder="1" applyAlignment="1">
      <alignment horizontal="center" vertical="center" wrapText="1"/>
    </xf>
    <xf numFmtId="0" fontId="67" fillId="0" borderId="17" xfId="0" applyFont="1" applyBorder="1" applyAlignment="1">
      <alignment vertical="center" wrapText="1"/>
    </xf>
    <xf numFmtId="0" fontId="67" fillId="0" borderId="20" xfId="0" applyFont="1" applyBorder="1" applyAlignment="1">
      <alignment vertical="center" wrapText="1"/>
    </xf>
    <xf numFmtId="0" fontId="41" fillId="0" borderId="22" xfId="0" applyFont="1" applyBorder="1" applyAlignment="1">
      <alignment horizontal="justify" vertical="center" wrapText="1"/>
    </xf>
    <xf numFmtId="0" fontId="82" fillId="0" borderId="21" xfId="0" applyFont="1" applyBorder="1" applyAlignment="1">
      <alignment horizontal="justify" vertical="center" wrapText="1"/>
    </xf>
    <xf numFmtId="0" fontId="41" fillId="4" borderId="22" xfId="0" applyFont="1" applyFill="1" applyBorder="1" applyAlignment="1">
      <alignment vertical="center" wrapText="1"/>
    </xf>
    <xf numFmtId="0" fontId="83" fillId="4" borderId="21" xfId="0" applyFont="1" applyFill="1" applyBorder="1" applyAlignment="1">
      <alignment horizontal="justify" vertical="center" wrapText="1"/>
    </xf>
    <xf numFmtId="3" fontId="83" fillId="4" borderId="21" xfId="0" applyNumberFormat="1" applyFont="1" applyFill="1" applyBorder="1" applyAlignment="1">
      <alignment horizontal="right" vertical="center" wrapText="1"/>
    </xf>
    <xf numFmtId="0" fontId="83" fillId="4" borderId="21" xfId="0" applyFont="1" applyFill="1" applyBorder="1" applyAlignment="1">
      <alignment horizontal="right" vertical="center" wrapText="1"/>
    </xf>
    <xf numFmtId="0" fontId="67" fillId="0" borderId="22" xfId="0" applyFont="1" applyBorder="1" applyAlignment="1">
      <alignment vertical="center" wrapText="1"/>
    </xf>
    <xf numFmtId="14" fontId="85" fillId="0" borderId="21" xfId="0" applyNumberFormat="1" applyFont="1" applyBorder="1" applyAlignment="1">
      <alignment horizontal="right" vertical="center" wrapText="1"/>
    </xf>
    <xf numFmtId="3" fontId="85" fillId="0" borderId="21" xfId="0" applyNumberFormat="1" applyFont="1" applyBorder="1" applyAlignment="1">
      <alignment horizontal="right" vertical="center" wrapText="1"/>
    </xf>
    <xf numFmtId="0" fontId="85" fillId="0" borderId="21" xfId="0" applyFont="1" applyBorder="1" applyAlignment="1">
      <alignment horizontal="right" vertical="center" wrapText="1"/>
    </xf>
    <xf numFmtId="0" fontId="85" fillId="0" borderId="21" xfId="0" applyFont="1" applyBorder="1" applyAlignment="1">
      <alignment horizontal="center" vertical="center" wrapText="1"/>
    </xf>
    <xf numFmtId="0" fontId="83" fillId="0" borderId="21" xfId="0" applyFont="1" applyBorder="1" applyAlignment="1">
      <alignment horizontal="justify" vertical="center" wrapText="1"/>
    </xf>
    <xf numFmtId="0" fontId="83" fillId="0" borderId="21" xfId="0" applyFont="1" applyBorder="1" applyAlignment="1">
      <alignment horizontal="right" vertical="center" wrapText="1"/>
    </xf>
    <xf numFmtId="0" fontId="67" fillId="0" borderId="22" xfId="0" applyFont="1" applyBorder="1" applyAlignment="1">
      <alignment horizontal="left" vertical="center" wrapText="1" indent="1"/>
    </xf>
    <xf numFmtId="0" fontId="41" fillId="4" borderId="17" xfId="0" applyFont="1" applyFill="1" applyBorder="1" applyAlignment="1">
      <alignment vertical="center" wrapText="1"/>
    </xf>
    <xf numFmtId="0" fontId="83" fillId="4" borderId="20" xfId="0" applyFont="1" applyFill="1" applyBorder="1" applyAlignment="1">
      <alignment horizontal="justify" vertical="center" wrapText="1"/>
    </xf>
    <xf numFmtId="4" fontId="83" fillId="4" borderId="20" xfId="0" applyNumberFormat="1" applyFont="1" applyFill="1" applyBorder="1" applyAlignment="1">
      <alignment horizontal="right" vertical="center" wrapText="1"/>
    </xf>
    <xf numFmtId="0" fontId="83" fillId="4" borderId="20" xfId="0" applyFont="1" applyFill="1" applyBorder="1" applyAlignment="1">
      <alignment horizontal="right" vertical="center" wrapText="1"/>
    </xf>
    <xf numFmtId="0" fontId="83" fillId="4" borderId="20" xfId="0" applyFont="1" applyFill="1" applyBorder="1" applyAlignment="1">
      <alignment horizontal="center" vertical="center" wrapText="1"/>
    </xf>
    <xf numFmtId="0" fontId="41" fillId="12" borderId="28" xfId="0" applyFont="1" applyFill="1" applyBorder="1" applyAlignment="1">
      <alignment vertical="center"/>
    </xf>
    <xf numFmtId="0" fontId="41" fillId="12" borderId="0" xfId="0" applyFont="1" applyFill="1" applyAlignment="1">
      <alignment horizontal="center" vertical="center" wrapText="1"/>
    </xf>
    <xf numFmtId="0" fontId="41" fillId="12" borderId="0" xfId="0" applyFont="1" applyFill="1" applyAlignment="1">
      <alignment horizontal="center" vertical="center"/>
    </xf>
    <xf numFmtId="0" fontId="41" fillId="12" borderId="21" xfId="0" applyFont="1" applyFill="1" applyBorder="1" applyAlignment="1">
      <alignment horizontal="center" vertical="center" wrapText="1"/>
    </xf>
    <xf numFmtId="0" fontId="41" fillId="0" borderId="28" xfId="0" applyFont="1" applyBorder="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41" fillId="0" borderId="21" xfId="0" applyFont="1" applyBorder="1" applyAlignment="1">
      <alignment horizontal="center" vertical="center"/>
    </xf>
    <xf numFmtId="0" fontId="67" fillId="0" borderId="0" xfId="0" applyFont="1" applyAlignment="1">
      <alignment horizontal="center" vertical="center" wrapText="1"/>
    </xf>
    <xf numFmtId="0" fontId="67" fillId="0" borderId="21" xfId="0" applyFont="1" applyBorder="1" applyAlignment="1">
      <alignment horizontal="center" vertical="center" wrapText="1"/>
    </xf>
    <xf numFmtId="0" fontId="67" fillId="0" borderId="0" xfId="0" applyFont="1" applyAlignment="1">
      <alignment horizontal="center" vertical="center"/>
    </xf>
    <xf numFmtId="0" fontId="67" fillId="0" borderId="21" xfId="0" applyFont="1" applyBorder="1" applyAlignment="1">
      <alignment horizontal="center" vertical="center"/>
    </xf>
    <xf numFmtId="0" fontId="67" fillId="0" borderId="28" xfId="0" applyFont="1" applyBorder="1" applyAlignment="1">
      <alignment vertical="center"/>
    </xf>
    <xf numFmtId="0" fontId="67" fillId="0" borderId="28" xfId="0" applyFont="1" applyBorder="1" applyAlignment="1">
      <alignment horizontal="left" vertical="center" indent="1"/>
    </xf>
    <xf numFmtId="0" fontId="67" fillId="0" borderId="0" xfId="0" applyFont="1" applyAlignment="1">
      <alignment horizontal="right" vertical="center"/>
    </xf>
    <xf numFmtId="9" fontId="67" fillId="0" borderId="0" xfId="0" applyNumberFormat="1" applyFont="1" applyAlignment="1">
      <alignment horizontal="right" vertical="center" wrapText="1"/>
    </xf>
    <xf numFmtId="9" fontId="67" fillId="0" borderId="21" xfId="0" applyNumberFormat="1" applyFont="1" applyBorder="1" applyAlignment="1">
      <alignment horizontal="right" vertical="center" wrapText="1"/>
    </xf>
    <xf numFmtId="10" fontId="67" fillId="0" borderId="0" xfId="0" applyNumberFormat="1" applyFont="1" applyAlignment="1">
      <alignment horizontal="right" vertical="center"/>
    </xf>
    <xf numFmtId="0" fontId="67" fillId="0" borderId="21" xfId="0" applyFont="1" applyBorder="1" applyAlignment="1">
      <alignment horizontal="right" vertical="center"/>
    </xf>
    <xf numFmtId="4" fontId="67" fillId="0" borderId="0" xfId="0" applyNumberFormat="1" applyFont="1" applyAlignment="1">
      <alignment horizontal="right" vertical="center" wrapText="1"/>
    </xf>
    <xf numFmtId="4" fontId="67" fillId="0" borderId="0" xfId="0" applyNumberFormat="1" applyFont="1" applyAlignment="1">
      <alignment horizontal="center" vertical="center" wrapText="1"/>
    </xf>
    <xf numFmtId="0" fontId="41" fillId="0" borderId="28" xfId="0" applyFont="1" applyBorder="1" applyAlignment="1">
      <alignment vertical="center" wrapText="1"/>
    </xf>
    <xf numFmtId="0" fontId="67" fillId="0" borderId="32" xfId="0" applyFont="1" applyBorder="1" applyAlignment="1">
      <alignment vertical="center"/>
    </xf>
    <xf numFmtId="0" fontId="67" fillId="0" borderId="23" xfId="0" applyFont="1" applyBorder="1" applyAlignment="1">
      <alignment horizontal="right" vertical="center" wrapText="1"/>
    </xf>
    <xf numFmtId="0" fontId="67" fillId="0" borderId="23" xfId="0" applyFont="1" applyBorder="1" applyAlignment="1">
      <alignment horizontal="center" vertical="center"/>
    </xf>
    <xf numFmtId="0" fontId="67" fillId="0" borderId="20" xfId="0" applyFont="1" applyBorder="1" applyAlignment="1">
      <alignment horizontal="center" vertical="center"/>
    </xf>
    <xf numFmtId="0" fontId="35" fillId="0" borderId="0" xfId="0" applyFont="1" applyAlignment="1">
      <alignment vertical="center"/>
    </xf>
    <xf numFmtId="0" fontId="10" fillId="14" borderId="20" xfId="0" applyFont="1" applyFill="1" applyBorder="1" applyAlignment="1">
      <alignment horizontal="center" vertical="center" wrapText="1"/>
    </xf>
    <xf numFmtId="0" fontId="14" fillId="0" borderId="17" xfId="0" applyFont="1" applyBorder="1" applyAlignment="1">
      <alignment vertical="center" wrapText="1"/>
    </xf>
    <xf numFmtId="0" fontId="67" fillId="0" borderId="0" xfId="0" applyFont="1" applyAlignment="1">
      <alignment horizontal="center" vertical="center"/>
    </xf>
    <xf numFmtId="0" fontId="67" fillId="0" borderId="23" xfId="0" applyFont="1" applyBorder="1" applyAlignment="1">
      <alignment horizontal="center" vertical="center"/>
    </xf>
    <xf numFmtId="4" fontId="67" fillId="0" borderId="0" xfId="0" applyNumberFormat="1" applyFont="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horizontal="right" vertical="center"/>
    </xf>
    <xf numFmtId="9" fontId="67" fillId="0" borderId="0" xfId="0" applyNumberFormat="1" applyFont="1" applyAlignment="1">
      <alignment horizontal="right" vertical="center" wrapText="1"/>
    </xf>
    <xf numFmtId="0" fontId="67" fillId="0" borderId="0" xfId="0" applyFont="1" applyAlignment="1">
      <alignment horizontal="right" vertical="center" wrapText="1"/>
    </xf>
    <xf numFmtId="0" fontId="41" fillId="12" borderId="0" xfId="0" applyFont="1" applyFill="1" applyAlignment="1">
      <alignment horizontal="center" vertical="center" wrapText="1"/>
    </xf>
    <xf numFmtId="0" fontId="41" fillId="0" borderId="0" xfId="0" applyFont="1" applyAlignment="1">
      <alignment horizontal="center" vertical="center"/>
    </xf>
    <xf numFmtId="0" fontId="79" fillId="2" borderId="20" xfId="0" applyFont="1" applyFill="1" applyBorder="1" applyAlignment="1">
      <alignment horizontal="center" vertical="center" wrapText="1"/>
    </xf>
    <xf numFmtId="0" fontId="67" fillId="0" borderId="28" xfId="0" applyFont="1" applyBorder="1" applyAlignment="1">
      <alignment vertical="center" wrapText="1"/>
    </xf>
    <xf numFmtId="0" fontId="67" fillId="0" borderId="28" xfId="0" applyFont="1" applyBorder="1" applyAlignment="1">
      <alignment horizontal="justify" vertical="center" wrapText="1"/>
    </xf>
    <xf numFmtId="0" fontId="67" fillId="0" borderId="22" xfId="0" applyFont="1" applyBorder="1" applyAlignment="1">
      <alignment horizontal="right" vertical="center" wrapText="1"/>
    </xf>
    <xf numFmtId="0" fontId="73" fillId="0" borderId="0" xfId="0" applyFont="1" applyAlignment="1">
      <alignment horizontal="left" vertical="center" wrapText="1" indent="8"/>
    </xf>
    <xf numFmtId="0" fontId="52" fillId="2" borderId="2" xfId="0" applyFont="1" applyFill="1" applyBorder="1" applyAlignment="1">
      <alignment horizontal="center" vertical="center" wrapText="1"/>
    </xf>
    <xf numFmtId="0" fontId="2" fillId="0" borderId="6" xfId="0" applyFont="1" applyBorder="1" applyAlignment="1">
      <alignment vertical="center"/>
    </xf>
    <xf numFmtId="0" fontId="0" fillId="0" borderId="0" xfId="0" applyFont="1"/>
    <xf numFmtId="164" fontId="0" fillId="0" borderId="0" xfId="3" applyNumberFormat="1" applyFont="1"/>
    <xf numFmtId="3" fontId="0" fillId="0" borderId="0" xfId="0" applyNumberFormat="1"/>
    <xf numFmtId="0" fontId="14" fillId="0" borderId="17" xfId="0" applyFont="1" applyBorder="1" applyAlignment="1">
      <alignment vertical="center" wrapText="1"/>
    </xf>
    <xf numFmtId="0" fontId="73" fillId="0" borderId="0" xfId="0" applyFont="1" applyAlignment="1">
      <alignment horizontal="left" vertical="center" wrapText="1" indent="8"/>
    </xf>
    <xf numFmtId="0" fontId="79" fillId="2" borderId="20" xfId="0" applyFont="1" applyFill="1" applyBorder="1" applyAlignment="1">
      <alignment horizontal="center" vertical="center" wrapText="1"/>
    </xf>
    <xf numFmtId="0" fontId="67" fillId="0" borderId="28" xfId="0" applyFont="1" applyBorder="1" applyAlignment="1">
      <alignment horizontal="justify" vertical="center" wrapText="1"/>
    </xf>
    <xf numFmtId="0" fontId="67" fillId="0" borderId="22" xfId="0" applyFont="1" applyBorder="1" applyAlignment="1">
      <alignment horizontal="right" vertical="center" wrapText="1"/>
    </xf>
    <xf numFmtId="0" fontId="37" fillId="2" borderId="5" xfId="0" applyFont="1" applyFill="1" applyBorder="1" applyAlignment="1">
      <alignment vertical="center"/>
    </xf>
    <xf numFmtId="0" fontId="37" fillId="2" borderId="5" xfId="0" applyFont="1" applyFill="1" applyBorder="1" applyAlignment="1">
      <alignment horizontal="right" vertical="center"/>
    </xf>
    <xf numFmtId="0" fontId="34" fillId="0" borderId="12" xfId="0" applyFont="1" applyBorder="1" applyAlignment="1">
      <alignment vertical="center"/>
    </xf>
    <xf numFmtId="3" fontId="34" fillId="0" borderId="12" xfId="0" applyNumberFormat="1" applyFont="1" applyBorder="1" applyAlignment="1">
      <alignment horizontal="right" vertical="center"/>
    </xf>
    <xf numFmtId="0" fontId="8" fillId="0" borderId="12" xfId="0" applyFont="1" applyBorder="1" applyAlignment="1">
      <alignment vertical="center"/>
    </xf>
    <xf numFmtId="6" fontId="8" fillId="0" borderId="12" xfId="0" applyNumberFormat="1" applyFont="1" applyBorder="1" applyAlignment="1">
      <alignment horizontal="right" vertical="center"/>
    </xf>
    <xf numFmtId="0" fontId="37" fillId="2" borderId="16" xfId="0" applyFont="1" applyFill="1" applyBorder="1" applyAlignment="1">
      <alignment horizontal="center" vertical="center" wrapText="1"/>
    </xf>
    <xf numFmtId="8" fontId="34" fillId="0" borderId="22" xfId="0" applyNumberFormat="1" applyFont="1" applyBorder="1" applyAlignment="1">
      <alignment horizontal="center" vertical="center" wrapText="1"/>
    </xf>
    <xf numFmtId="0" fontId="34" fillId="0" borderId="17" xfId="0" applyFont="1" applyBorder="1" applyAlignment="1">
      <alignment horizontal="center" vertical="center" wrapText="1"/>
    </xf>
    <xf numFmtId="0" fontId="86" fillId="2" borderId="2" xfId="0" applyFont="1" applyFill="1" applyBorder="1" applyAlignment="1">
      <alignment horizontal="center" vertical="center" wrapText="1"/>
    </xf>
    <xf numFmtId="0" fontId="86" fillId="2" borderId="15" xfId="0" applyFont="1" applyFill="1" applyBorder="1" applyAlignment="1">
      <alignment horizontal="center" vertical="center" wrapText="1"/>
    </xf>
    <xf numFmtId="0" fontId="37" fillId="2" borderId="74" xfId="0" applyFont="1" applyFill="1" applyBorder="1" applyAlignment="1">
      <alignment horizontal="center" vertical="center" wrapText="1"/>
    </xf>
    <xf numFmtId="0" fontId="46" fillId="0" borderId="17" xfId="0" applyFont="1" applyBorder="1" applyAlignment="1">
      <alignment horizontal="right" vertical="center" wrapText="1"/>
    </xf>
    <xf numFmtId="4" fontId="46" fillId="0" borderId="20" xfId="0" applyNumberFormat="1" applyFont="1" applyBorder="1" applyAlignment="1">
      <alignment horizontal="right" vertical="center" wrapText="1"/>
    </xf>
    <xf numFmtId="0" fontId="46" fillId="0" borderId="20" xfId="0" applyFont="1" applyBorder="1" applyAlignment="1">
      <alignment horizontal="right" vertical="center" wrapText="1"/>
    </xf>
    <xf numFmtId="4" fontId="46" fillId="0" borderId="17" xfId="0" applyNumberFormat="1" applyFont="1" applyBorder="1" applyAlignment="1">
      <alignment horizontal="right" vertical="center" wrapText="1"/>
    </xf>
    <xf numFmtId="0" fontId="86" fillId="2" borderId="74" xfId="0" applyFont="1" applyFill="1" applyBorder="1" applyAlignment="1">
      <alignment horizontal="center" vertical="center" wrapText="1"/>
    </xf>
    <xf numFmtId="3" fontId="64" fillId="4" borderId="0" xfId="0" applyNumberFormat="1" applyFont="1" applyFill="1" applyAlignment="1">
      <alignment vertical="center"/>
    </xf>
    <xf numFmtId="3" fontId="64" fillId="4" borderId="25" xfId="0" applyNumberFormat="1" applyFont="1" applyFill="1" applyBorder="1" applyAlignment="1">
      <alignment vertical="center" wrapText="1"/>
    </xf>
    <xf numFmtId="3" fontId="64" fillId="4" borderId="42" xfId="0" applyNumberFormat="1" applyFont="1" applyFill="1" applyBorder="1" applyAlignment="1">
      <alignment vertical="center" wrapText="1"/>
    </xf>
    <xf numFmtId="3" fontId="65" fillId="0" borderId="0" xfId="0" applyNumberFormat="1" applyFont="1" applyAlignment="1">
      <alignment vertical="center"/>
    </xf>
    <xf numFmtId="3" fontId="65" fillId="0" borderId="25" xfId="0" applyNumberFormat="1" applyFont="1" applyBorder="1" applyAlignment="1">
      <alignment vertical="center" wrapText="1"/>
    </xf>
    <xf numFmtId="3" fontId="65" fillId="0" borderId="42" xfId="0" applyNumberFormat="1" applyFont="1" applyBorder="1" applyAlignment="1">
      <alignment vertical="center" wrapText="1"/>
    </xf>
    <xf numFmtId="3" fontId="63" fillId="4" borderId="0" xfId="0" applyNumberFormat="1" applyFont="1" applyFill="1" applyAlignment="1">
      <alignment vertical="center"/>
    </xf>
    <xf numFmtId="3" fontId="63" fillId="4" borderId="25" xfId="0" applyNumberFormat="1" applyFont="1" applyFill="1" applyBorder="1" applyAlignment="1">
      <alignment vertical="center" wrapText="1"/>
    </xf>
    <xf numFmtId="3" fontId="63" fillId="4" borderId="42" xfId="0" applyNumberFormat="1" applyFont="1" applyFill="1" applyBorder="1" applyAlignment="1">
      <alignment vertical="center" wrapText="1"/>
    </xf>
    <xf numFmtId="0" fontId="65" fillId="0" borderId="0" xfId="0" applyFont="1" applyAlignment="1">
      <alignment vertical="center"/>
    </xf>
    <xf numFmtId="0" fontId="65" fillId="0" borderId="25" xfId="0" applyFont="1" applyBorder="1" applyAlignment="1">
      <alignment vertical="center" wrapText="1"/>
    </xf>
    <xf numFmtId="3" fontId="51" fillId="4" borderId="40" xfId="0" applyNumberFormat="1" applyFont="1" applyFill="1" applyBorder="1" applyAlignment="1">
      <alignment vertical="center" wrapText="1"/>
    </xf>
    <xf numFmtId="0" fontId="68" fillId="0" borderId="0" xfId="0" applyFont="1" applyAlignment="1">
      <alignment horizontal="justify" vertical="center"/>
    </xf>
    <xf numFmtId="0" fontId="87" fillId="0" borderId="0" xfId="0" applyFont="1"/>
    <xf numFmtId="0" fontId="88" fillId="2" borderId="42" xfId="0" applyFont="1" applyFill="1" applyBorder="1" applyAlignment="1">
      <alignment horizontal="center" vertical="center" wrapText="1"/>
    </xf>
    <xf numFmtId="0" fontId="88" fillId="2" borderId="43" xfId="0" applyFont="1" applyFill="1" applyBorder="1" applyAlignment="1">
      <alignment horizontal="center" vertical="center" wrapText="1"/>
    </xf>
    <xf numFmtId="0" fontId="51" fillId="4" borderId="21" xfId="0" applyFont="1" applyFill="1" applyBorder="1" applyAlignment="1">
      <alignment horizontal="right" vertical="center"/>
    </xf>
    <xf numFmtId="3" fontId="51" fillId="4" borderId="21" xfId="0" applyNumberFormat="1" applyFont="1" applyFill="1" applyBorder="1" applyAlignment="1">
      <alignment horizontal="right" vertical="center"/>
    </xf>
    <xf numFmtId="0" fontId="65" fillId="5" borderId="22" xfId="0" applyFont="1" applyFill="1" applyBorder="1" applyAlignment="1">
      <alignment horizontal="justify" vertical="center"/>
    </xf>
    <xf numFmtId="3" fontId="65" fillId="5" borderId="21" xfId="0" applyNumberFormat="1" applyFont="1" applyFill="1" applyBorder="1" applyAlignment="1">
      <alignment horizontal="right" vertical="center"/>
    </xf>
    <xf numFmtId="0" fontId="51" fillId="4" borderId="22" xfId="0" applyFont="1" applyFill="1" applyBorder="1" applyAlignment="1">
      <alignment horizontal="justify" vertical="center"/>
    </xf>
    <xf numFmtId="0" fontId="65" fillId="5" borderId="21" xfId="0" applyFont="1" applyFill="1" applyBorder="1" applyAlignment="1">
      <alignment horizontal="right" vertical="center"/>
    </xf>
    <xf numFmtId="3" fontId="51" fillId="4" borderId="20" xfId="0" applyNumberFormat="1" applyFont="1" applyFill="1" applyBorder="1" applyAlignment="1">
      <alignment horizontal="right" vertical="center"/>
    </xf>
    <xf numFmtId="0" fontId="67" fillId="5" borderId="22" xfId="0" applyFont="1" applyFill="1" applyBorder="1" applyAlignment="1">
      <alignment horizontal="justify" vertical="center" wrapText="1"/>
    </xf>
    <xf numFmtId="3" fontId="31" fillId="12" borderId="21" xfId="0" applyNumberFormat="1" applyFont="1" applyFill="1" applyBorder="1" applyAlignment="1">
      <alignment horizontal="right" vertical="center" wrapText="1"/>
    </xf>
    <xf numFmtId="3" fontId="30" fillId="5" borderId="21" xfId="0" applyNumberFormat="1" applyFont="1" applyFill="1" applyBorder="1" applyAlignment="1">
      <alignment horizontal="right" vertical="center" wrapText="1"/>
    </xf>
    <xf numFmtId="0" fontId="30" fillId="5" borderId="21" xfId="0" applyFont="1" applyFill="1" applyBorder="1" applyAlignment="1">
      <alignment horizontal="right" vertical="center" wrapText="1"/>
    </xf>
    <xf numFmtId="0" fontId="30" fillId="5" borderId="22" xfId="0" applyFont="1" applyFill="1" applyBorder="1" applyAlignment="1">
      <alignment horizontal="left" vertical="center" indent="4"/>
    </xf>
    <xf numFmtId="0" fontId="31" fillId="12" borderId="21" xfId="0" applyFont="1" applyFill="1" applyBorder="1" applyAlignment="1">
      <alignment horizontal="right" vertical="center" wrapText="1"/>
    </xf>
    <xf numFmtId="0" fontId="31" fillId="5" borderId="22" xfId="0" applyFont="1" applyFill="1" applyBorder="1" applyAlignment="1">
      <alignment vertical="center"/>
    </xf>
    <xf numFmtId="0" fontId="30" fillId="5" borderId="21" xfId="0" applyFont="1" applyFill="1" applyBorder="1" applyAlignment="1">
      <alignment horizontal="justify" vertical="center" wrapText="1"/>
    </xf>
    <xf numFmtId="0" fontId="31" fillId="5" borderId="17" xfId="0" applyFont="1" applyFill="1" applyBorder="1" applyAlignment="1">
      <alignment vertical="center"/>
    </xf>
    <xf numFmtId="0" fontId="30" fillId="5" borderId="20" xfId="0" applyFont="1" applyFill="1" applyBorder="1" applyAlignment="1">
      <alignment horizontal="justify" vertical="center" wrapText="1"/>
    </xf>
    <xf numFmtId="0" fontId="14" fillId="15" borderId="0" xfId="0" applyFont="1" applyFill="1" applyAlignment="1">
      <alignment horizontal="left" vertical="center" wrapText="1" indent="1"/>
    </xf>
    <xf numFmtId="3" fontId="5" fillId="15" borderId="0" xfId="0" applyNumberFormat="1" applyFont="1" applyFill="1" applyAlignment="1">
      <alignment horizontal="right" vertical="center"/>
    </xf>
    <xf numFmtId="0" fontId="31" fillId="15" borderId="0" xfId="0" applyFont="1" applyFill="1" applyAlignment="1">
      <alignment horizontal="left" vertical="center" indent="3"/>
    </xf>
    <xf numFmtId="3" fontId="28" fillId="15" borderId="0" xfId="0" applyNumberFormat="1" applyFont="1" applyFill="1" applyAlignment="1">
      <alignment horizontal="right" vertical="center" wrapText="1"/>
    </xf>
    <xf numFmtId="0" fontId="30" fillId="15" borderId="0" xfId="0" applyFont="1" applyFill="1" applyAlignment="1">
      <alignment horizontal="left" vertical="center" indent="3"/>
    </xf>
    <xf numFmtId="3" fontId="27" fillId="15" borderId="0" xfId="0" applyNumberFormat="1" applyFont="1" applyFill="1" applyAlignment="1">
      <alignment horizontal="right" vertical="center" wrapText="1"/>
    </xf>
    <xf numFmtId="3" fontId="90" fillId="4" borderId="0" xfId="0" applyNumberFormat="1" applyFont="1" applyFill="1" applyAlignment="1">
      <alignment horizontal="right" vertical="center" wrapText="1"/>
    </xf>
    <xf numFmtId="0" fontId="91" fillId="2" borderId="0" xfId="0" applyFont="1" applyFill="1" applyAlignment="1">
      <alignment horizontal="center" vertical="center" wrapText="1"/>
    </xf>
    <xf numFmtId="3" fontId="92" fillId="0" borderId="5" xfId="0" applyNumberFormat="1" applyFont="1" applyBorder="1" applyAlignment="1">
      <alignment horizontal="right" vertical="center"/>
    </xf>
    <xf numFmtId="4" fontId="40" fillId="16" borderId="5" xfId="0" applyNumberFormat="1" applyFont="1" applyFill="1" applyBorder="1" applyAlignment="1">
      <alignment vertical="center" wrapText="1"/>
    </xf>
    <xf numFmtId="3" fontId="5" fillId="15" borderId="46" xfId="0" applyNumberFormat="1" applyFont="1" applyFill="1" applyBorder="1" applyAlignment="1">
      <alignment horizontal="right" vertical="center"/>
    </xf>
    <xf numFmtId="165" fontId="39" fillId="4" borderId="18" xfId="0" applyNumberFormat="1" applyFont="1" applyFill="1" applyBorder="1" applyAlignment="1" applyProtection="1">
      <alignment horizontal="right" vertical="center"/>
      <protection locked="0"/>
    </xf>
    <xf numFmtId="165" fontId="0" fillId="0" borderId="0" xfId="0" applyNumberFormat="1"/>
    <xf numFmtId="165" fontId="38" fillId="4" borderId="18" xfId="0" applyNumberFormat="1" applyFont="1" applyFill="1" applyBorder="1" applyAlignment="1">
      <alignment horizontal="right" vertical="center"/>
    </xf>
    <xf numFmtId="165" fontId="39" fillId="0" borderId="12" xfId="0" applyNumberFormat="1" applyFont="1" applyBorder="1" applyAlignment="1">
      <alignment horizontal="right" vertical="center"/>
    </xf>
    <xf numFmtId="165" fontId="39" fillId="15" borderId="12" xfId="0" applyNumberFormat="1" applyFont="1" applyFill="1" applyBorder="1" applyAlignment="1">
      <alignment horizontal="right" vertical="center"/>
    </xf>
    <xf numFmtId="0" fontId="31" fillId="4" borderId="22" xfId="0" applyFont="1" applyFill="1" applyBorder="1" applyAlignment="1">
      <alignment vertical="center" wrapText="1"/>
    </xf>
    <xf numFmtId="0" fontId="31" fillId="4" borderId="21" xfId="0" applyFont="1" applyFill="1" applyBorder="1" applyAlignment="1">
      <alignment horizontal="justify" vertical="center" wrapText="1"/>
    </xf>
    <xf numFmtId="3" fontId="31" fillId="4" borderId="21" xfId="0" applyNumberFormat="1" applyFont="1" applyFill="1" applyBorder="1" applyAlignment="1">
      <alignment horizontal="right" vertical="center" wrapText="1"/>
    </xf>
    <xf numFmtId="0" fontId="31" fillId="4" borderId="21" xfId="0" applyFont="1" applyFill="1" applyBorder="1" applyAlignment="1">
      <alignment horizontal="right" vertical="center" wrapText="1"/>
    </xf>
    <xf numFmtId="0" fontId="30" fillId="0" borderId="22" xfId="0" applyFont="1" applyBorder="1" applyAlignment="1">
      <alignment vertical="center" wrapText="1"/>
    </xf>
    <xf numFmtId="14" fontId="30" fillId="0" borderId="21" xfId="0" applyNumberFormat="1" applyFont="1" applyBorder="1" applyAlignment="1">
      <alignment horizontal="right" vertical="center" wrapText="1"/>
    </xf>
    <xf numFmtId="3" fontId="30" fillId="0" borderId="21" xfId="0" applyNumberFormat="1" applyFont="1" applyBorder="1" applyAlignment="1">
      <alignment horizontal="right" vertical="center" wrapText="1"/>
    </xf>
    <xf numFmtId="0" fontId="30" fillId="0" borderId="21" xfId="0" applyFont="1" applyBorder="1" applyAlignment="1">
      <alignment horizontal="right" vertical="center" wrapText="1"/>
    </xf>
    <xf numFmtId="0" fontId="30" fillId="0" borderId="21" xfId="0" applyFont="1" applyBorder="1" applyAlignment="1">
      <alignment horizontal="center" vertical="center" wrapText="1"/>
    </xf>
    <xf numFmtId="0" fontId="31" fillId="0" borderId="21" xfId="0" applyFont="1" applyBorder="1" applyAlignment="1">
      <alignment horizontal="justify" vertical="center" wrapText="1"/>
    </xf>
    <xf numFmtId="0" fontId="31" fillId="0" borderId="21" xfId="0" applyFont="1" applyBorder="1" applyAlignment="1">
      <alignment horizontal="right" vertical="center" wrapText="1"/>
    </xf>
    <xf numFmtId="0" fontId="30" fillId="0" borderId="22" xfId="0" applyFont="1" applyBorder="1" applyAlignment="1">
      <alignment horizontal="left" vertical="center" wrapText="1" indent="1"/>
    </xf>
    <xf numFmtId="0" fontId="31" fillId="4" borderId="17" xfId="0" applyFont="1" applyFill="1" applyBorder="1" applyAlignment="1">
      <alignment vertical="center" wrapText="1"/>
    </xf>
    <xf numFmtId="0" fontId="31" fillId="4" borderId="20" xfId="0" applyFont="1" applyFill="1" applyBorder="1" applyAlignment="1">
      <alignment horizontal="justify" vertical="center" wrapText="1"/>
    </xf>
    <xf numFmtId="4" fontId="31" fillId="4" borderId="20" xfId="0" applyNumberFormat="1" applyFont="1" applyFill="1" applyBorder="1" applyAlignment="1">
      <alignment horizontal="right" vertical="center" wrapText="1"/>
    </xf>
    <xf numFmtId="0" fontId="31" fillId="4" borderId="20" xfId="0" applyFont="1" applyFill="1" applyBorder="1" applyAlignment="1">
      <alignment horizontal="right" vertical="center" wrapText="1"/>
    </xf>
    <xf numFmtId="0" fontId="31" fillId="4" borderId="20" xfId="0" applyFont="1" applyFill="1" applyBorder="1" applyAlignment="1">
      <alignment horizontal="center" vertical="center" wrapText="1"/>
    </xf>
    <xf numFmtId="0" fontId="31" fillId="12" borderId="28" xfId="0" applyFont="1" applyFill="1" applyBorder="1" applyAlignment="1">
      <alignment vertical="center"/>
    </xf>
    <xf numFmtId="0" fontId="31" fillId="12" borderId="0" xfId="0" applyFont="1" applyFill="1" applyAlignment="1">
      <alignment horizontal="center" vertical="center"/>
    </xf>
    <xf numFmtId="0" fontId="31" fillId="12" borderId="0" xfId="0" applyFont="1" applyFill="1" applyAlignment="1">
      <alignment horizontal="center" vertical="center" wrapText="1"/>
    </xf>
    <xf numFmtId="0" fontId="31" fillId="12" borderId="21" xfId="0" applyFont="1" applyFill="1" applyBorder="1" applyAlignment="1">
      <alignment horizontal="center" vertical="center" wrapText="1"/>
    </xf>
    <xf numFmtId="0" fontId="31" fillId="0" borderId="28"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1" fillId="0" borderId="21" xfId="0" applyFont="1" applyBorder="1" applyAlignment="1">
      <alignment horizontal="center" vertical="center"/>
    </xf>
    <xf numFmtId="0" fontId="30" fillId="0" borderId="28" xfId="0" applyFont="1" applyBorder="1" applyAlignment="1">
      <alignmen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30" fillId="0" borderId="21" xfId="0" applyFont="1" applyBorder="1" applyAlignment="1">
      <alignment horizontal="center" vertical="center"/>
    </xf>
    <xf numFmtId="0" fontId="30" fillId="0" borderId="28" xfId="0" applyFont="1" applyBorder="1" applyAlignment="1">
      <alignment vertical="center"/>
    </xf>
    <xf numFmtId="0" fontId="30" fillId="0" borderId="0" xfId="0" applyFont="1" applyAlignment="1">
      <alignment horizontal="right" vertical="center" wrapText="1"/>
    </xf>
    <xf numFmtId="0" fontId="30" fillId="0" borderId="28" xfId="0" applyFont="1" applyBorder="1" applyAlignment="1">
      <alignment horizontal="left" vertical="center" indent="1"/>
    </xf>
    <xf numFmtId="0" fontId="30" fillId="0" borderId="0" xfId="0" applyFont="1" applyAlignment="1">
      <alignment horizontal="right" vertical="center"/>
    </xf>
    <xf numFmtId="9" fontId="30" fillId="0" borderId="0" xfId="0" applyNumberFormat="1" applyFont="1" applyAlignment="1">
      <alignment horizontal="right" vertical="center" wrapText="1"/>
    </xf>
    <xf numFmtId="9" fontId="30" fillId="0" borderId="21" xfId="0" applyNumberFormat="1" applyFont="1" applyBorder="1" applyAlignment="1">
      <alignment horizontal="right" vertical="center" wrapText="1"/>
    </xf>
    <xf numFmtId="10" fontId="30" fillId="0" borderId="0" xfId="0" applyNumberFormat="1" applyFont="1" applyAlignment="1">
      <alignment horizontal="right" vertical="center"/>
    </xf>
    <xf numFmtId="0" fontId="30" fillId="0" borderId="21" xfId="0" applyFont="1" applyBorder="1" applyAlignment="1">
      <alignment horizontal="right" vertical="center"/>
    </xf>
    <xf numFmtId="4" fontId="30" fillId="0" borderId="0" xfId="0" applyNumberFormat="1" applyFont="1" applyAlignment="1">
      <alignment horizontal="right" vertical="center" wrapText="1"/>
    </xf>
    <xf numFmtId="4" fontId="30" fillId="0" borderId="0" xfId="0" applyNumberFormat="1" applyFont="1" applyAlignment="1">
      <alignment horizontal="center" vertical="center" wrapText="1"/>
    </xf>
    <xf numFmtId="0" fontId="31" fillId="0" borderId="28" xfId="0" applyFont="1" applyBorder="1" applyAlignment="1">
      <alignment vertical="center" wrapText="1"/>
    </xf>
    <xf numFmtId="0" fontId="30" fillId="0" borderId="32" xfId="0" applyFont="1" applyBorder="1" applyAlignment="1">
      <alignment vertical="center"/>
    </xf>
    <xf numFmtId="0" fontId="30" fillId="0" borderId="23" xfId="0" applyFont="1" applyBorder="1" applyAlignment="1">
      <alignment horizontal="right" vertical="center" wrapText="1"/>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17" fillId="4" borderId="0" xfId="0" applyFont="1" applyFill="1" applyAlignment="1">
      <alignment vertical="center" wrapText="1"/>
    </xf>
    <xf numFmtId="0" fontId="14" fillId="4" borderId="16" xfId="0" applyFont="1" applyFill="1" applyBorder="1" applyAlignment="1">
      <alignment horizontal="right" vertical="center" wrapText="1"/>
    </xf>
    <xf numFmtId="0" fontId="14" fillId="4" borderId="17" xfId="0" applyFont="1" applyFill="1" applyBorder="1" applyAlignment="1">
      <alignment horizontal="righ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3" fillId="0" borderId="16" xfId="0" applyFont="1" applyBorder="1" applyAlignment="1">
      <alignment vertical="center" wrapText="1"/>
    </xf>
    <xf numFmtId="0" fontId="3" fillId="0" borderId="22" xfId="0" applyFont="1" applyBorder="1" applyAlignment="1">
      <alignment vertical="center" wrapText="1"/>
    </xf>
    <xf numFmtId="0" fontId="3" fillId="0" borderId="17" xfId="0" applyFont="1" applyBorder="1" applyAlignment="1">
      <alignment vertical="center" wrapText="1"/>
    </xf>
    <xf numFmtId="0" fontId="14" fillId="0" borderId="22" xfId="0" applyFont="1" applyBorder="1" applyAlignment="1">
      <alignment horizontal="center" vertical="center" wrapText="1"/>
    </xf>
    <xf numFmtId="0" fontId="86" fillId="2" borderId="36"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86" fillId="2" borderId="2" xfId="0" applyFont="1" applyFill="1" applyBorder="1" applyAlignment="1">
      <alignment horizontal="center" vertical="center" wrapText="1"/>
    </xf>
    <xf numFmtId="0" fontId="86" fillId="2" borderId="75" xfId="0" applyFont="1" applyFill="1" applyBorder="1" applyAlignment="1">
      <alignment horizontal="center" vertical="center" wrapText="1"/>
    </xf>
    <xf numFmtId="0" fontId="86" fillId="2" borderId="15" xfId="0" applyFont="1" applyFill="1" applyBorder="1" applyAlignment="1">
      <alignment horizontal="center" vertical="center" wrapText="1"/>
    </xf>
    <xf numFmtId="0" fontId="86" fillId="2" borderId="76"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34"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32" fillId="2" borderId="35" xfId="0" applyFont="1" applyFill="1" applyBorder="1" applyAlignment="1">
      <alignment horizontal="center" vertical="center" wrapText="1"/>
    </xf>
    <xf numFmtId="0" fontId="52" fillId="9" borderId="16" xfId="0" applyFont="1" applyFill="1" applyBorder="1" applyAlignment="1">
      <alignment horizontal="center" vertical="center" wrapText="1"/>
    </xf>
    <xf numFmtId="0" fontId="52" fillId="9" borderId="44" xfId="0" applyFont="1" applyFill="1" applyBorder="1" applyAlignment="1">
      <alignment horizontal="center" vertical="center" wrapText="1"/>
    </xf>
    <xf numFmtId="0" fontId="52" fillId="2" borderId="45"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18" xfId="0" applyFont="1" applyFill="1" applyBorder="1" applyAlignment="1">
      <alignment horizontal="center" vertical="center"/>
    </xf>
    <xf numFmtId="0" fontId="52" fillId="2" borderId="16"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60" fillId="2" borderId="16" xfId="0" applyFont="1" applyFill="1" applyBorder="1" applyAlignment="1">
      <alignment horizontal="center" vertical="center" wrapText="1"/>
    </xf>
    <xf numFmtId="0" fontId="60" fillId="2" borderId="17" xfId="0" applyFont="1" applyFill="1" applyBorder="1" applyAlignment="1">
      <alignment horizontal="center" vertical="center" wrapText="1"/>
    </xf>
    <xf numFmtId="0" fontId="46" fillId="0" borderId="45" xfId="0" applyFont="1" applyBorder="1" applyAlignment="1">
      <alignment horizontal="center" vertical="center" wrapText="1"/>
    </xf>
    <xf numFmtId="0" fontId="46" fillId="0" borderId="39" xfId="0" applyFont="1" applyBorder="1" applyAlignment="1">
      <alignment horizontal="center" vertical="center" wrapText="1"/>
    </xf>
    <xf numFmtId="0" fontId="12" fillId="8" borderId="0" xfId="0" applyFont="1" applyFill="1" applyAlignment="1">
      <alignment horizontal="center" vertical="center"/>
    </xf>
    <xf numFmtId="0" fontId="12" fillId="4" borderId="65"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12" fillId="4" borderId="65" xfId="0" applyFont="1" applyFill="1" applyBorder="1" applyAlignment="1">
      <alignment horizontal="center" vertical="center"/>
    </xf>
    <xf numFmtId="0" fontId="12" fillId="4" borderId="68" xfId="0" applyFont="1" applyFill="1" applyBorder="1" applyAlignment="1">
      <alignment horizontal="center" vertical="center"/>
    </xf>
    <xf numFmtId="0" fontId="10" fillId="11" borderId="0" xfId="0" applyFont="1" applyFill="1" applyAlignment="1">
      <alignment horizontal="center" vertical="center" wrapText="1"/>
    </xf>
    <xf numFmtId="0" fontId="12" fillId="4" borderId="71" xfId="0" applyFont="1" applyFill="1" applyBorder="1" applyAlignment="1">
      <alignment horizontal="center" vertical="center" wrapText="1"/>
    </xf>
    <xf numFmtId="0" fontId="12" fillId="4" borderId="72" xfId="0" applyFont="1" applyFill="1" applyBorder="1" applyAlignment="1">
      <alignment horizontal="center" vertical="center" wrapText="1"/>
    </xf>
    <xf numFmtId="0" fontId="12" fillId="0" borderId="0" xfId="0" applyFont="1" applyAlignment="1">
      <alignment horizontal="left" vertical="center"/>
    </xf>
    <xf numFmtId="0" fontId="35" fillId="0" borderId="0" xfId="0" applyFont="1" applyAlignment="1">
      <alignment horizontal="left"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58" xfId="0" applyFont="1" applyFill="1" applyBorder="1" applyAlignment="1">
      <alignment vertical="center"/>
    </xf>
    <xf numFmtId="0" fontId="10" fillId="2" borderId="59" xfId="0" applyFont="1" applyFill="1" applyBorder="1" applyAlignment="1">
      <alignment vertical="center"/>
    </xf>
    <xf numFmtId="0" fontId="10" fillId="2" borderId="67"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67" fillId="0" borderId="0" xfId="0" applyFont="1" applyAlignment="1">
      <alignment horizontal="center" vertical="center"/>
    </xf>
    <xf numFmtId="0" fontId="67" fillId="0" borderId="23" xfId="0" applyFont="1" applyBorder="1" applyAlignment="1">
      <alignment horizontal="center" vertical="center"/>
    </xf>
    <xf numFmtId="0" fontId="10" fillId="14" borderId="16" xfId="0" applyFont="1" applyFill="1" applyBorder="1" applyAlignment="1">
      <alignment horizontal="center" vertical="center" wrapText="1"/>
    </xf>
    <xf numFmtId="0" fontId="10" fillId="14" borderId="17" xfId="0" applyFont="1" applyFill="1" applyBorder="1" applyAlignment="1">
      <alignment horizontal="center" vertical="center" wrapText="1"/>
    </xf>
    <xf numFmtId="0" fontId="10" fillId="14" borderId="45" xfId="0" applyFont="1" applyFill="1" applyBorder="1" applyAlignment="1">
      <alignment horizontal="center" vertical="center" wrapText="1"/>
    </xf>
    <xf numFmtId="0" fontId="10" fillId="14" borderId="18" xfId="0" applyFont="1" applyFill="1" applyBorder="1" applyAlignment="1">
      <alignment horizontal="center" vertical="center" wrapText="1"/>
    </xf>
    <xf numFmtId="4" fontId="67" fillId="0" borderId="0" xfId="0" applyNumberFormat="1" applyFont="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horizontal="right" vertical="center"/>
    </xf>
    <xf numFmtId="9" fontId="67" fillId="0" borderId="0" xfId="0" applyNumberFormat="1" applyFont="1" applyAlignment="1">
      <alignment horizontal="right" vertical="center" wrapText="1"/>
    </xf>
    <xf numFmtId="9" fontId="67" fillId="0" borderId="0" xfId="0" applyNumberFormat="1" applyFont="1" applyAlignment="1">
      <alignment horizontal="right" vertical="center"/>
    </xf>
    <xf numFmtId="0" fontId="67" fillId="0" borderId="0" xfId="0" applyFont="1" applyAlignment="1">
      <alignment horizontal="right" vertical="center" wrapText="1"/>
    </xf>
    <xf numFmtId="0" fontId="79" fillId="2" borderId="16" xfId="0" applyFont="1" applyFill="1" applyBorder="1" applyAlignment="1">
      <alignment horizontal="center" vertical="center" wrapText="1"/>
    </xf>
    <xf numFmtId="0" fontId="79" fillId="2" borderId="44" xfId="0" applyFont="1" applyFill="1" applyBorder="1" applyAlignment="1">
      <alignment horizontal="center" vertical="center" wrapText="1"/>
    </xf>
    <xf numFmtId="0" fontId="79" fillId="2" borderId="47" xfId="0" applyFont="1" applyFill="1" applyBorder="1" applyAlignment="1">
      <alignment horizontal="center" vertical="center"/>
    </xf>
    <xf numFmtId="0" fontId="79" fillId="2" borderId="48" xfId="0" applyFont="1" applyFill="1" applyBorder="1" applyAlignment="1">
      <alignment horizontal="center" vertical="center"/>
    </xf>
    <xf numFmtId="0" fontId="79" fillId="2" borderId="19" xfId="0" applyFont="1" applyFill="1" applyBorder="1" applyAlignment="1">
      <alignment horizontal="center" vertical="center"/>
    </xf>
    <xf numFmtId="0" fontId="79" fillId="2" borderId="28" xfId="0" applyFont="1" applyFill="1" applyBorder="1" applyAlignment="1">
      <alignment horizontal="center" vertical="center"/>
    </xf>
    <xf numFmtId="0" fontId="79" fillId="2" borderId="0" xfId="0" applyFont="1" applyFill="1" applyBorder="1" applyAlignment="1">
      <alignment horizontal="center" vertical="center"/>
    </xf>
    <xf numFmtId="0" fontId="79" fillId="2" borderId="21" xfId="0" applyFont="1" applyFill="1" applyBorder="1" applyAlignment="1">
      <alignment horizontal="center" vertical="center"/>
    </xf>
    <xf numFmtId="0" fontId="41" fillId="12" borderId="0" xfId="0" applyFont="1" applyFill="1" applyAlignment="1">
      <alignment horizontal="center" vertical="center" wrapText="1"/>
    </xf>
    <xf numFmtId="0" fontId="41" fillId="0" borderId="0" xfId="0" applyFont="1" applyAlignment="1">
      <alignment horizontal="center" vertical="center"/>
    </xf>
    <xf numFmtId="0" fontId="79" fillId="2" borderId="45" xfId="0" applyFont="1" applyFill="1" applyBorder="1" applyAlignment="1">
      <alignment horizontal="center" vertical="center" wrapText="1"/>
    </xf>
    <xf numFmtId="0" fontId="79" fillId="2" borderId="4" xfId="0" applyFont="1" applyFill="1" applyBorder="1" applyAlignment="1">
      <alignment horizontal="center" vertical="center" wrapText="1"/>
    </xf>
    <xf numFmtId="0" fontId="79" fillId="2" borderId="1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79" fillId="2" borderId="45" xfId="0" applyFont="1" applyFill="1" applyBorder="1" applyAlignment="1">
      <alignment horizontal="center" vertical="center"/>
    </xf>
    <xf numFmtId="0" fontId="79" fillId="2" borderId="4" xfId="0" applyFont="1" applyFill="1" applyBorder="1" applyAlignment="1">
      <alignment horizontal="center" vertical="center"/>
    </xf>
    <xf numFmtId="0" fontId="79" fillId="2" borderId="18" xfId="0" applyFont="1" applyFill="1" applyBorder="1" applyAlignment="1">
      <alignment horizontal="center" vertical="center"/>
    </xf>
    <xf numFmtId="0" fontId="79" fillId="2" borderId="47" xfId="0" applyFont="1" applyFill="1" applyBorder="1" applyAlignment="1">
      <alignment horizontal="center" vertical="center" wrapText="1"/>
    </xf>
    <xf numFmtId="0" fontId="79" fillId="2" borderId="48" xfId="0" applyFont="1" applyFill="1" applyBorder="1" applyAlignment="1">
      <alignment horizontal="center" vertical="center" wrapText="1"/>
    </xf>
    <xf numFmtId="0" fontId="79" fillId="2" borderId="19" xfId="0" applyFont="1" applyFill="1" applyBorder="1" applyAlignment="1">
      <alignment horizontal="center" vertical="center" wrapText="1"/>
    </xf>
    <xf numFmtId="0" fontId="79" fillId="2" borderId="32" xfId="0" applyFont="1" applyFill="1" applyBorder="1" applyAlignment="1">
      <alignment horizontal="center" vertical="center" wrapText="1"/>
    </xf>
    <xf numFmtId="0" fontId="79" fillId="2" borderId="23" xfId="0" applyFont="1" applyFill="1" applyBorder="1" applyAlignment="1">
      <alignment horizontal="center" vertical="center" wrapText="1"/>
    </xf>
    <xf numFmtId="0" fontId="79" fillId="2" borderId="20" xfId="0" applyFont="1" applyFill="1" applyBorder="1" applyAlignment="1">
      <alignment horizontal="center" vertical="center" wrapText="1"/>
    </xf>
    <xf numFmtId="0" fontId="82" fillId="0" borderId="28" xfId="0" applyFont="1" applyBorder="1" applyAlignment="1">
      <alignment horizontal="justify" vertical="center" wrapText="1"/>
    </xf>
    <xf numFmtId="0" fontId="82" fillId="0" borderId="42" xfId="0" applyFont="1" applyBorder="1" applyAlignment="1">
      <alignment horizontal="justify" vertical="center" wrapText="1"/>
    </xf>
    <xf numFmtId="0" fontId="41" fillId="6" borderId="28" xfId="0" applyFont="1" applyFill="1" applyBorder="1" applyAlignment="1">
      <alignment horizontal="justify" vertical="center" wrapText="1"/>
    </xf>
    <xf numFmtId="0" fontId="41" fillId="6" borderId="42" xfId="0" applyFont="1" applyFill="1" applyBorder="1" applyAlignment="1">
      <alignment horizontal="justify" vertical="center" wrapText="1"/>
    </xf>
    <xf numFmtId="0" fontId="67" fillId="0" borderId="28" xfId="0" applyFont="1" applyBorder="1" applyAlignment="1">
      <alignment vertical="center" wrapText="1"/>
    </xf>
    <xf numFmtId="0" fontId="67" fillId="0" borderId="42" xfId="0" applyFont="1" applyBorder="1" applyAlignment="1">
      <alignment vertical="center" wrapText="1"/>
    </xf>
    <xf numFmtId="0" fontId="67" fillId="0" borderId="32" xfId="0" applyFont="1" applyBorder="1" applyAlignment="1">
      <alignment vertical="center" wrapText="1"/>
    </xf>
    <xf numFmtId="0" fontId="67" fillId="0" borderId="43" xfId="0" applyFont="1" applyBorder="1" applyAlignment="1">
      <alignment vertical="center" wrapText="1"/>
    </xf>
    <xf numFmtId="3" fontId="66" fillId="6" borderId="22" xfId="0" applyNumberFormat="1" applyFont="1" applyFill="1" applyBorder="1" applyAlignment="1">
      <alignment horizontal="right" vertical="center" wrapText="1"/>
    </xf>
    <xf numFmtId="0" fontId="41" fillId="0" borderId="28" xfId="0" applyFont="1" applyBorder="1" applyAlignment="1">
      <alignment horizontal="justify" vertical="center" wrapText="1"/>
    </xf>
    <xf numFmtId="0" fontId="41" fillId="0" borderId="42"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42" xfId="0" applyFont="1" applyBorder="1" applyAlignment="1">
      <alignment horizontal="justify" vertical="center" wrapText="1"/>
    </xf>
    <xf numFmtId="0" fontId="67" fillId="0" borderId="22" xfId="0" applyFont="1" applyBorder="1" applyAlignment="1">
      <alignment horizontal="right" vertical="center" wrapText="1"/>
    </xf>
    <xf numFmtId="3" fontId="66" fillId="6" borderId="83" xfId="0" applyNumberFormat="1" applyFont="1" applyFill="1" applyBorder="1" applyAlignment="1">
      <alignment horizontal="right" vertical="center" wrapText="1"/>
    </xf>
    <xf numFmtId="0" fontId="66" fillId="6" borderId="22" xfId="0" applyFont="1" applyFill="1" applyBorder="1" applyAlignment="1">
      <alignment horizontal="right" vertical="center" wrapText="1"/>
    </xf>
    <xf numFmtId="3" fontId="81" fillId="0" borderId="83" xfId="0" applyNumberFormat="1" applyFont="1" applyBorder="1" applyAlignment="1">
      <alignment horizontal="right" vertical="center" wrapText="1"/>
    </xf>
    <xf numFmtId="3" fontId="81" fillId="0" borderId="22" xfId="0" applyNumberFormat="1" applyFont="1" applyBorder="1" applyAlignment="1">
      <alignment horizontal="right" vertical="center" wrapText="1"/>
    </xf>
    <xf numFmtId="0" fontId="81" fillId="0" borderId="22" xfId="0" applyFont="1" applyBorder="1" applyAlignment="1">
      <alignment horizontal="right" vertical="center" wrapText="1"/>
    </xf>
    <xf numFmtId="0" fontId="41" fillId="4" borderId="28" xfId="0" applyFont="1" applyFill="1" applyBorder="1" applyAlignment="1">
      <alignment horizontal="justify" vertical="center" wrapText="1"/>
    </xf>
    <xf numFmtId="0" fontId="41" fillId="4" borderId="42" xfId="0" applyFont="1" applyFill="1" applyBorder="1" applyAlignment="1">
      <alignment horizontal="justify" vertical="center" wrapText="1"/>
    </xf>
    <xf numFmtId="3" fontId="66" fillId="4" borderId="22" xfId="0" applyNumberFormat="1" applyFont="1" applyFill="1" applyBorder="1" applyAlignment="1">
      <alignment horizontal="right" vertical="center" wrapText="1"/>
    </xf>
    <xf numFmtId="0" fontId="66" fillId="4" borderId="22" xfId="0" applyFont="1" applyFill="1" applyBorder="1" applyAlignment="1">
      <alignment horizontal="right" vertical="center" wrapText="1"/>
    </xf>
    <xf numFmtId="0" fontId="41" fillId="4" borderId="22" xfId="0" applyFont="1" applyFill="1" applyBorder="1" applyAlignment="1">
      <alignment horizontal="right" vertical="center" wrapText="1"/>
    </xf>
    <xf numFmtId="0" fontId="41" fillId="0" borderId="82" xfId="0" applyFont="1" applyBorder="1" applyAlignment="1">
      <alignment horizontal="justify" vertical="center" wrapText="1"/>
    </xf>
    <xf numFmtId="0" fontId="41" fillId="0" borderId="74" xfId="0" applyFont="1" applyBorder="1" applyAlignment="1">
      <alignment horizontal="justify" vertical="center" wrapText="1"/>
    </xf>
    <xf numFmtId="0" fontId="9" fillId="0" borderId="13" xfId="0" applyFont="1" applyBorder="1" applyAlignment="1">
      <alignment vertical="center" wrapText="1"/>
    </xf>
    <xf numFmtId="0" fontId="5" fillId="0" borderId="25" xfId="0" applyFont="1" applyBorder="1" applyAlignment="1">
      <alignment horizontal="right" vertical="center"/>
    </xf>
    <xf numFmtId="3" fontId="5" fillId="0" borderId="25" xfId="0" applyNumberFormat="1" applyFont="1" applyBorder="1" applyAlignment="1">
      <alignment horizontal="right" vertical="center"/>
    </xf>
    <xf numFmtId="0" fontId="73" fillId="0" borderId="0" xfId="0" applyFont="1" applyAlignment="1">
      <alignment horizontal="left" vertical="center" wrapText="1" indent="8"/>
    </xf>
    <xf numFmtId="0" fontId="79" fillId="2" borderId="79" xfId="0" applyFont="1" applyFill="1" applyBorder="1" applyAlignment="1">
      <alignment horizontal="center" vertical="center" wrapText="1"/>
    </xf>
    <xf numFmtId="0" fontId="79" fillId="2" borderId="78" xfId="0" applyFont="1" applyFill="1" applyBorder="1" applyAlignment="1">
      <alignment horizontal="center" vertical="center" wrapText="1"/>
    </xf>
    <xf numFmtId="0" fontId="79" fillId="2" borderId="40" xfId="0" applyFont="1" applyFill="1" applyBorder="1" applyAlignment="1">
      <alignment horizontal="center" vertical="center" wrapText="1"/>
    </xf>
    <xf numFmtId="0" fontId="79" fillId="2" borderId="80" xfId="0" applyFont="1" applyFill="1" applyBorder="1" applyAlignment="1">
      <alignment horizontal="center" vertical="center" wrapText="1"/>
    </xf>
    <xf numFmtId="0" fontId="79" fillId="2" borderId="81"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52" fillId="2" borderId="74"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42" xfId="0" applyFont="1" applyFill="1" applyBorder="1" applyAlignment="1">
      <alignment horizontal="center" vertical="center" wrapText="1"/>
    </xf>
    <xf numFmtId="0" fontId="52" fillId="2" borderId="75" xfId="0" applyFont="1" applyFill="1" applyBorder="1" applyAlignment="1">
      <alignment horizontal="center" vertical="center" wrapText="1"/>
    </xf>
    <xf numFmtId="0" fontId="52" fillId="2" borderId="76" xfId="0" applyFont="1" applyFill="1" applyBorder="1" applyAlignment="1">
      <alignment horizontal="center" vertical="center" wrapText="1"/>
    </xf>
    <xf numFmtId="0" fontId="52" fillId="2" borderId="40" xfId="0" applyFont="1" applyFill="1" applyBorder="1" applyAlignment="1">
      <alignment horizontal="center" vertical="center" wrapText="1"/>
    </xf>
    <xf numFmtId="0" fontId="52" fillId="2" borderId="24" xfId="0" applyFont="1" applyFill="1" applyBorder="1" applyAlignment="1">
      <alignment horizontal="center" vertical="center" wrapText="1"/>
    </xf>
    <xf numFmtId="0" fontId="52" fillId="2" borderId="34" xfId="0" applyFont="1" applyFill="1" applyBorder="1" applyAlignment="1">
      <alignment horizontal="center" vertical="center" wrapText="1"/>
    </xf>
    <xf numFmtId="3" fontId="51" fillId="4" borderId="16" xfId="0" applyNumberFormat="1" applyFont="1" applyFill="1" applyBorder="1" applyAlignment="1">
      <alignment horizontal="right" vertical="center"/>
    </xf>
    <xf numFmtId="3" fontId="51" fillId="4" borderId="22" xfId="0" applyNumberFormat="1" applyFont="1" applyFill="1" applyBorder="1" applyAlignment="1">
      <alignment horizontal="right" vertical="center"/>
    </xf>
    <xf numFmtId="0" fontId="51" fillId="4" borderId="22" xfId="0" applyFont="1" applyFill="1" applyBorder="1" applyAlignment="1">
      <alignment horizontal="justify" vertical="center"/>
    </xf>
    <xf numFmtId="0" fontId="51" fillId="4" borderId="17" xfId="0" applyFont="1" applyFill="1" applyBorder="1" applyAlignment="1">
      <alignment horizontal="justify" vertical="center"/>
    </xf>
    <xf numFmtId="3" fontId="51" fillId="4" borderId="17" xfId="0" applyNumberFormat="1" applyFont="1" applyFill="1" applyBorder="1" applyAlignment="1">
      <alignment horizontal="right" vertical="center"/>
    </xf>
    <xf numFmtId="0" fontId="88" fillId="2" borderId="24" xfId="0" applyFont="1" applyFill="1" applyBorder="1" applyAlignment="1">
      <alignment horizontal="center" vertical="center" wrapText="1"/>
    </xf>
    <xf numFmtId="0" fontId="88" fillId="2" borderId="77" xfId="0" applyFont="1" applyFill="1" applyBorder="1" applyAlignment="1">
      <alignment horizontal="center" vertical="center" wrapText="1"/>
    </xf>
    <xf numFmtId="0" fontId="51" fillId="4" borderId="16" xfId="0" applyFont="1" applyFill="1" applyBorder="1" applyAlignment="1">
      <alignment horizontal="justify" vertical="center"/>
    </xf>
    <xf numFmtId="0" fontId="88" fillId="2" borderId="2" xfId="0" applyFont="1" applyFill="1" applyBorder="1" applyAlignment="1">
      <alignment horizontal="center" vertical="center" wrapText="1"/>
    </xf>
    <xf numFmtId="0" fontId="88" fillId="2" borderId="15" xfId="0" applyFont="1" applyFill="1" applyBorder="1" applyAlignment="1">
      <alignment horizontal="center" vertical="center" wrapText="1"/>
    </xf>
    <xf numFmtId="0" fontId="88" fillId="2" borderId="74" xfId="0" applyFont="1" applyFill="1" applyBorder="1" applyAlignment="1">
      <alignment horizontal="center" vertical="center" wrapText="1"/>
    </xf>
    <xf numFmtId="0" fontId="88" fillId="2" borderId="13" xfId="0" applyFont="1" applyFill="1" applyBorder="1" applyAlignment="1">
      <alignment horizontal="center" vertical="center" wrapText="1"/>
    </xf>
    <xf numFmtId="0" fontId="88" fillId="2" borderId="0" xfId="0" applyFont="1" applyFill="1" applyBorder="1" applyAlignment="1">
      <alignment horizontal="center" vertical="center" wrapText="1"/>
    </xf>
    <xf numFmtId="0" fontId="88" fillId="2" borderId="42" xfId="0" applyFont="1" applyFill="1" applyBorder="1" applyAlignment="1">
      <alignment horizontal="center" vertical="center" wrapText="1"/>
    </xf>
    <xf numFmtId="0" fontId="88" fillId="2" borderId="75" xfId="0" applyFont="1" applyFill="1" applyBorder="1" applyAlignment="1">
      <alignment horizontal="center" vertical="center" wrapText="1"/>
    </xf>
    <xf numFmtId="0" fontId="88" fillId="2" borderId="76" xfId="0" applyFont="1" applyFill="1" applyBorder="1" applyAlignment="1">
      <alignment horizontal="center" vertical="center" wrapText="1"/>
    </xf>
    <xf numFmtId="0" fontId="88"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8" xfId="0" applyFont="1" applyFill="1" applyBorder="1" applyAlignment="1">
      <alignment horizontal="center" vertical="center"/>
    </xf>
    <xf numFmtId="0" fontId="30" fillId="0" borderId="0" xfId="0" applyFont="1" applyAlignment="1">
      <alignment horizontal="right" vertical="center" wrapText="1"/>
    </xf>
    <xf numFmtId="0" fontId="86" fillId="2" borderId="47" xfId="0" applyFont="1" applyFill="1" applyBorder="1" applyAlignment="1">
      <alignment horizontal="center" vertical="center"/>
    </xf>
    <xf numFmtId="0" fontId="86" fillId="2" borderId="48" xfId="0" applyFont="1" applyFill="1" applyBorder="1" applyAlignment="1">
      <alignment horizontal="center" vertical="center"/>
    </xf>
    <xf numFmtId="0" fontId="86" fillId="2" borderId="19" xfId="0" applyFont="1" applyFill="1" applyBorder="1" applyAlignment="1">
      <alignment horizontal="center" vertical="center"/>
    </xf>
    <xf numFmtId="0" fontId="86" fillId="2" borderId="28" xfId="0" applyFont="1" applyFill="1" applyBorder="1" applyAlignment="1">
      <alignment horizontal="center" vertical="center"/>
    </xf>
    <xf numFmtId="0" fontId="86" fillId="2" borderId="0" xfId="0" applyFont="1" applyFill="1" applyBorder="1" applyAlignment="1">
      <alignment horizontal="center" vertical="center"/>
    </xf>
    <xf numFmtId="0" fontId="86" fillId="2" borderId="21" xfId="0" applyFont="1" applyFill="1" applyBorder="1" applyAlignment="1">
      <alignment horizontal="center" vertical="center"/>
    </xf>
    <xf numFmtId="0" fontId="31" fillId="12" borderId="0" xfId="0" applyFont="1" applyFill="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right" vertical="center"/>
    </xf>
    <xf numFmtId="9" fontId="30" fillId="0" borderId="0" xfId="0" applyNumberFormat="1" applyFont="1" applyAlignment="1">
      <alignment horizontal="right" vertical="center" wrapText="1"/>
    </xf>
    <xf numFmtId="9" fontId="30" fillId="0" borderId="0" xfId="0" applyNumberFormat="1" applyFont="1" applyAlignment="1">
      <alignment horizontal="right" vertical="center"/>
    </xf>
    <xf numFmtId="4" fontId="30" fillId="0" borderId="0" xfId="0" applyNumberFormat="1" applyFont="1" applyAlignment="1">
      <alignment horizontal="center" vertical="center" wrapText="1"/>
    </xf>
    <xf numFmtId="0" fontId="30" fillId="0" borderId="23" xfId="0" applyFont="1" applyBorder="1" applyAlignment="1">
      <alignment horizontal="center" vertical="center"/>
    </xf>
    <xf numFmtId="0" fontId="25" fillId="17" borderId="0" xfId="0" applyFont="1" applyFill="1" applyAlignment="1">
      <alignment horizontal="center"/>
    </xf>
    <xf numFmtId="17" fontId="25" fillId="17" borderId="0" xfId="0" applyNumberFormat="1" applyFont="1" applyFill="1" applyAlignment="1">
      <alignment horizontal="center"/>
    </xf>
    <xf numFmtId="0" fontId="0" fillId="17" borderId="0" xfId="0" applyFill="1"/>
    <xf numFmtId="166" fontId="94" fillId="17" borderId="0" xfId="0" applyNumberFormat="1" applyFont="1" applyFill="1"/>
    <xf numFmtId="0" fontId="94" fillId="18" borderId="84" xfId="0" applyFont="1" applyFill="1" applyBorder="1" applyAlignment="1">
      <alignment horizontal="center"/>
    </xf>
    <xf numFmtId="0" fontId="94" fillId="18" borderId="85" xfId="0" applyFont="1" applyFill="1" applyBorder="1" applyAlignment="1">
      <alignment horizontal="center"/>
    </xf>
    <xf numFmtId="0" fontId="94" fillId="18" borderId="85" xfId="0" applyFont="1" applyFill="1" applyBorder="1" applyAlignment="1">
      <alignment horizontal="center" vertical="center" wrapText="1"/>
    </xf>
    <xf numFmtId="0" fontId="94" fillId="18" borderId="86" xfId="0" applyFont="1" applyFill="1" applyBorder="1" applyAlignment="1">
      <alignment horizontal="center" vertical="center" wrapText="1"/>
    </xf>
    <xf numFmtId="0" fontId="95" fillId="18" borderId="86" xfId="0" applyFont="1" applyFill="1" applyBorder="1" applyAlignment="1">
      <alignment horizontal="center" vertical="center" wrapText="1"/>
    </xf>
    <xf numFmtId="9" fontId="94" fillId="18" borderId="85" xfId="0" applyNumberFormat="1" applyFont="1" applyFill="1" applyBorder="1" applyAlignment="1">
      <alignment horizontal="center" vertical="center" wrapText="1"/>
    </xf>
    <xf numFmtId="0" fontId="95" fillId="18" borderId="85" xfId="0" applyFont="1" applyFill="1" applyBorder="1" applyAlignment="1">
      <alignment horizontal="center" vertical="center" wrapText="1"/>
    </xf>
    <xf numFmtId="0" fontId="94" fillId="18" borderId="87" xfId="0" applyFont="1" applyFill="1" applyBorder="1" applyAlignment="1">
      <alignment horizontal="center"/>
    </xf>
    <xf numFmtId="0" fontId="94" fillId="18" borderId="88" xfId="0" applyFont="1" applyFill="1" applyBorder="1" applyAlignment="1">
      <alignment horizontal="center"/>
    </xf>
    <xf numFmtId="0" fontId="94" fillId="18" borderId="88" xfId="0" applyFont="1" applyFill="1" applyBorder="1" applyAlignment="1">
      <alignment horizontal="center" vertical="center" wrapText="1"/>
    </xf>
    <xf numFmtId="0" fontId="94" fillId="18" borderId="89" xfId="0" applyFont="1" applyFill="1" applyBorder="1" applyAlignment="1">
      <alignment horizontal="center"/>
    </xf>
    <xf numFmtId="0" fontId="94" fillId="18" borderId="90" xfId="0" applyFont="1" applyFill="1" applyBorder="1" applyAlignment="1">
      <alignment horizontal="center"/>
    </xf>
    <xf numFmtId="0" fontId="94" fillId="0" borderId="91" xfId="0" applyFont="1" applyFill="1" applyBorder="1" applyAlignment="1">
      <alignment horizontal="center"/>
    </xf>
    <xf numFmtId="0" fontId="0" fillId="0" borderId="0" xfId="0" applyFill="1"/>
    <xf numFmtId="3" fontId="1" fillId="18" borderId="92" xfId="0" quotePrefix="1" applyNumberFormat="1" applyFont="1" applyFill="1" applyBorder="1" applyAlignment="1">
      <alignment horizontal="left" vertical="center"/>
    </xf>
    <xf numFmtId="4" fontId="1" fillId="18" borderId="93" xfId="0" applyNumberFormat="1" applyFont="1" applyFill="1" applyBorder="1" applyAlignment="1">
      <alignment vertical="center"/>
    </xf>
    <xf numFmtId="167" fontId="1" fillId="18" borderId="93" xfId="0" applyNumberFormat="1" applyFont="1" applyFill="1" applyBorder="1" applyAlignment="1">
      <alignment vertical="center"/>
    </xf>
    <xf numFmtId="4" fontId="1" fillId="18" borderId="93" xfId="0" applyNumberFormat="1" applyFont="1" applyFill="1" applyBorder="1"/>
    <xf numFmtId="168" fontId="0" fillId="19" borderId="94" xfId="0" applyNumberFormat="1" applyFill="1" applyBorder="1"/>
    <xf numFmtId="3" fontId="1" fillId="18" borderId="93" xfId="0" quotePrefix="1" applyNumberFormat="1" applyFont="1" applyFill="1" applyBorder="1" applyAlignment="1">
      <alignment horizontal="left" vertical="center"/>
    </xf>
    <xf numFmtId="3" fontId="1" fillId="18" borderId="93" xfId="0" applyNumberFormat="1" applyFont="1" applyFill="1" applyBorder="1" applyAlignment="1">
      <alignment horizontal="left" vertical="center"/>
    </xf>
    <xf numFmtId="3" fontId="1" fillId="18" borderId="95" xfId="0" quotePrefix="1" applyNumberFormat="1" applyFont="1" applyFill="1" applyBorder="1" applyAlignment="1">
      <alignment horizontal="left" vertical="center"/>
    </xf>
    <xf numFmtId="4" fontId="1" fillId="18" borderId="95" xfId="0" applyNumberFormat="1" applyFont="1" applyFill="1" applyBorder="1" applyAlignment="1">
      <alignment vertical="center"/>
    </xf>
    <xf numFmtId="167" fontId="1" fillId="18" borderId="95" xfId="0" applyNumberFormat="1" applyFont="1" applyFill="1" applyBorder="1" applyAlignment="1">
      <alignment vertical="center"/>
    </xf>
    <xf numFmtId="4" fontId="1" fillId="18" borderId="95" xfId="0" applyNumberFormat="1" applyFont="1" applyFill="1" applyBorder="1"/>
    <xf numFmtId="168" fontId="0" fillId="19" borderId="96" xfId="0" applyNumberFormat="1" applyFill="1" applyBorder="1"/>
    <xf numFmtId="0" fontId="94" fillId="18" borderId="97" xfId="0" applyFont="1" applyFill="1" applyBorder="1" applyAlignment="1">
      <alignment vertical="center"/>
    </xf>
    <xf numFmtId="4" fontId="94" fillId="18" borderId="97" xfId="0" applyNumberFormat="1" applyFont="1" applyFill="1" applyBorder="1" applyAlignment="1">
      <alignment vertical="center"/>
    </xf>
    <xf numFmtId="167" fontId="94" fillId="18" borderId="97" xfId="0" applyNumberFormat="1" applyFont="1" applyFill="1" applyBorder="1" applyAlignment="1">
      <alignment vertical="center"/>
    </xf>
    <xf numFmtId="4" fontId="94" fillId="18" borderId="97" xfId="0" applyNumberFormat="1" applyFont="1" applyFill="1" applyBorder="1"/>
    <xf numFmtId="169" fontId="94" fillId="18" borderId="97" xfId="0" applyNumberFormat="1" applyFont="1" applyFill="1" applyBorder="1"/>
    <xf numFmtId="0" fontId="94" fillId="0" borderId="0" xfId="0" applyFont="1"/>
    <xf numFmtId="0" fontId="0" fillId="0" borderId="0" xfId="0" applyFill="1" applyBorder="1"/>
    <xf numFmtId="4" fontId="0" fillId="0" borderId="0" xfId="0" applyNumberFormat="1" applyFill="1" applyBorder="1"/>
    <xf numFmtId="0" fontId="0" fillId="20" borderId="0" xfId="0" applyFill="1" applyBorder="1"/>
    <xf numFmtId="4" fontId="94" fillId="0" borderId="0" xfId="0" applyNumberFormat="1" applyFont="1" applyFill="1" applyBorder="1"/>
    <xf numFmtId="4" fontId="94" fillId="20" borderId="0" xfId="0" applyNumberFormat="1" applyFont="1" applyFill="1" applyBorder="1"/>
    <xf numFmtId="0" fontId="96" fillId="0" borderId="0" xfId="0" applyFont="1"/>
    <xf numFmtId="1" fontId="97" fillId="21" borderId="98" xfId="2" applyNumberFormat="1" applyFont="1" applyFill="1" applyBorder="1" applyAlignment="1">
      <alignment horizontal="center" vertical="center" wrapText="1"/>
    </xf>
    <xf numFmtId="1" fontId="98" fillId="21" borderId="98" xfId="2" applyNumberFormat="1" applyFont="1" applyFill="1" applyBorder="1" applyAlignment="1">
      <alignment horizontal="center" vertical="center" wrapText="1"/>
    </xf>
    <xf numFmtId="0" fontId="99" fillId="4" borderId="94" xfId="0" applyFont="1" applyFill="1" applyBorder="1" applyAlignment="1">
      <alignment horizontal="left" wrapText="1"/>
    </xf>
    <xf numFmtId="3" fontId="100" fillId="4" borderId="94" xfId="3" applyNumberFormat="1" applyFont="1" applyFill="1" applyBorder="1"/>
    <xf numFmtId="0" fontId="100" fillId="0" borderId="94" xfId="0" applyFont="1" applyFill="1" applyBorder="1"/>
    <xf numFmtId="3" fontId="100" fillId="0" borderId="94" xfId="3" applyNumberFormat="1" applyFont="1" applyFill="1" applyBorder="1"/>
    <xf numFmtId="0" fontId="101" fillId="0" borderId="99" xfId="0" applyFont="1" applyBorder="1" applyAlignment="1">
      <alignment horizontal="left"/>
    </xf>
    <xf numFmtId="3" fontId="55" fillId="0" borderId="99" xfId="0" applyNumberFormat="1" applyFont="1" applyBorder="1"/>
    <xf numFmtId="0" fontId="0" fillId="0" borderId="0" xfId="0" applyAlignment="1">
      <alignment vertical="center"/>
    </xf>
  </cellXfs>
  <cellStyles count="4">
    <cellStyle name="Millares" xfId="3" builtinId="3"/>
    <cellStyle name="Moneda" xfId="2" builtinId="4"/>
    <cellStyle name="Normal" xfId="0" builtinId="0"/>
    <cellStyle name="Normal 7" xfId="1"/>
  </cellStyles>
  <dxfs count="0"/>
  <tableStyles count="0" defaultTableStyle="TableStyleMedium2" defaultPivotStyle="PivotStyleLight16"/>
  <colors>
    <mruColors>
      <color rgb="FFFFFFCC"/>
      <color rgb="FFCCFF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152400</xdr:rowOff>
    </xdr:from>
    <xdr:to>
      <xdr:col>2</xdr:col>
      <xdr:colOff>0</xdr:colOff>
      <xdr:row>4</xdr:row>
      <xdr:rowOff>114300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775" t="34946" r="14070" b="35825"/>
        <a:stretch>
          <a:fillRect/>
        </a:stretch>
      </xdr:blipFill>
      <xdr:spPr bwMode="auto">
        <a:xfrm>
          <a:off x="228600" y="152400"/>
          <a:ext cx="2752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ssette.mendoza\AppData\Local\Microsoft\Windows\INetCache\Content.Outlook\XRFMREQ2\PRESP%20%20P%20M%20%20POA%202019%20%20ANUAL%20X%20MES%20X%20MPO%20LEY%20DE%20INGRESOS%202019%20%20%20(18-DIC%20-2018)V2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GENERAL COMPORTAMIENTO"/>
      <sheetName val="FOMUN COMPORTAMIENTO"/>
      <sheetName val="IEPS COMPORTAMIENTO"/>
      <sheetName val="ISAN COMPORTAMIENTO OK"/>
      <sheetName val="fdo. comp. isan  COMPORTAMIENTO"/>
      <sheetName val="FOFIR COMPORTAMIENTO"/>
      <sheetName val="I. ESTATALES COMPORTAMIENTO"/>
      <sheetName val="IEPS GASOLINA COMPORTAMIENTO"/>
      <sheetName val="FONDO ISR"/>
      <sheetName val="RESUMEN LEY DE INGRESOS 2019"/>
      <sheetName val="POR FONDO LEY DE INGRESOS 2019"/>
      <sheetName val="X MES BASE  LEY DE INGRE 2019"/>
      <sheetName val="POR FONDO X MES REPARTIR"/>
      <sheetName val="POR MUNICIPIO ANUAL"/>
      <sheetName val="PARTT. MUN.2019 EST.RESUMEN"/>
      <sheetName val="ENERO 19"/>
      <sheetName val="FEBRERO 19"/>
      <sheetName val="MARZO 19"/>
      <sheetName val="ABRIL 19"/>
      <sheetName val="MAYO 19"/>
      <sheetName val="JUNIO 19"/>
      <sheetName val="JULIO 19"/>
      <sheetName val="AGOSTO 19"/>
      <sheetName val="SEP. 19"/>
      <sheetName val="OCT. 19"/>
      <sheetName val="NOV. 19"/>
      <sheetName val="DIC. 19"/>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B21">
            <v>2150686017.1999998</v>
          </cell>
          <cell r="C21">
            <v>953894945.00000012</v>
          </cell>
          <cell r="D21">
            <v>58210325.000000015</v>
          </cell>
          <cell r="F21">
            <v>26837556.000000007</v>
          </cell>
          <cell r="G21">
            <v>6944601.5999999987</v>
          </cell>
          <cell r="H21">
            <v>227689263.39999998</v>
          </cell>
          <cell r="J21">
            <v>29929127.759999998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topLeftCell="A28" workbookViewId="0">
      <selection activeCell="D15" sqref="D15"/>
    </sheetView>
  </sheetViews>
  <sheetFormatPr baseColWidth="10" defaultRowHeight="15"/>
  <cols>
    <col min="1" max="1" width="86.42578125" bestFit="1" customWidth="1"/>
    <col min="2" max="2" width="17.28515625" bestFit="1" customWidth="1"/>
  </cols>
  <sheetData>
    <row r="1" spans="1:2" ht="15.75">
      <c r="A1" s="4" t="s">
        <v>212</v>
      </c>
    </row>
    <row r="2" spans="1:2" ht="15.75">
      <c r="A2" s="4" t="s">
        <v>213</v>
      </c>
    </row>
    <row r="3" spans="1:2" ht="15.75">
      <c r="A3" s="4"/>
    </row>
    <row r="4" spans="1:2" ht="15.75">
      <c r="A4" s="4" t="s">
        <v>214</v>
      </c>
    </row>
    <row r="5" spans="1:2" ht="15.75">
      <c r="A5" s="4" t="s">
        <v>215</v>
      </c>
    </row>
    <row r="6" spans="1:2" ht="16.5" thickBot="1">
      <c r="A6" s="4"/>
    </row>
    <row r="7" spans="1:2" ht="15.75">
      <c r="A7" s="5" t="s">
        <v>216</v>
      </c>
      <c r="B7" s="37">
        <v>2019</v>
      </c>
    </row>
    <row r="8" spans="1:2">
      <c r="A8" s="38" t="s">
        <v>217</v>
      </c>
      <c r="B8" s="39">
        <v>209230167</v>
      </c>
    </row>
    <row r="9" spans="1:2">
      <c r="A9" s="620" t="s">
        <v>218</v>
      </c>
      <c r="B9" s="621">
        <v>69220554</v>
      </c>
    </row>
    <row r="10" spans="1:2">
      <c r="A10" s="620" t="s">
        <v>219</v>
      </c>
      <c r="B10" s="621">
        <v>137009613</v>
      </c>
    </row>
    <row r="11" spans="1:2" ht="25.5">
      <c r="A11" s="620" t="s">
        <v>220</v>
      </c>
      <c r="B11" s="621">
        <v>3000000</v>
      </c>
    </row>
    <row r="12" spans="1:2">
      <c r="A12" s="38" t="s">
        <v>221</v>
      </c>
      <c r="B12" s="39">
        <v>590944856</v>
      </c>
    </row>
    <row r="13" spans="1:2">
      <c r="A13" s="38" t="s">
        <v>222</v>
      </c>
      <c r="B13" s="39">
        <v>2771322509</v>
      </c>
    </row>
    <row r="14" spans="1:2">
      <c r="A14" s="620" t="s">
        <v>223</v>
      </c>
      <c r="B14" s="621">
        <v>36796032</v>
      </c>
    </row>
    <row r="15" spans="1:2">
      <c r="A15" s="620" t="s">
        <v>224</v>
      </c>
      <c r="B15" s="621">
        <v>184596745</v>
      </c>
    </row>
    <row r="16" spans="1:2" ht="25.5">
      <c r="A16" s="620" t="s">
        <v>225</v>
      </c>
      <c r="B16" s="621">
        <v>30708917</v>
      </c>
    </row>
    <row r="17" spans="1:2">
      <c r="A17" s="620" t="s">
        <v>226</v>
      </c>
      <c r="B17" s="621">
        <v>31762274</v>
      </c>
    </row>
    <row r="18" spans="1:2">
      <c r="A18" s="620" t="s">
        <v>227</v>
      </c>
      <c r="B18" s="621">
        <v>31695287</v>
      </c>
    </row>
    <row r="19" spans="1:2" ht="15.75" thickBot="1">
      <c r="A19" s="620" t="s">
        <v>7</v>
      </c>
      <c r="B19" s="621">
        <v>2455763254</v>
      </c>
    </row>
    <row r="20" spans="1:2" ht="15.75" thickBot="1">
      <c r="A20" s="41" t="s">
        <v>165</v>
      </c>
      <c r="B20" s="42">
        <v>3571497532</v>
      </c>
    </row>
    <row r="21" spans="1:2" ht="15.75">
      <c r="A21" s="4"/>
    </row>
    <row r="22" spans="1:2" ht="15.75" thickBot="1">
      <c r="A22" s="43"/>
    </row>
    <row r="23" spans="1:2" ht="16.5" thickBot="1">
      <c r="A23" s="5" t="s">
        <v>228</v>
      </c>
      <c r="B23" s="37">
        <v>2019</v>
      </c>
    </row>
    <row r="24" spans="1:2" ht="15.75" thickBot="1">
      <c r="A24" s="44" t="s">
        <v>229</v>
      </c>
      <c r="B24" s="45">
        <v>193503335</v>
      </c>
    </row>
    <row r="25" spans="1:2" ht="15.75" thickBot="1">
      <c r="A25" s="46" t="s">
        <v>230</v>
      </c>
      <c r="B25" s="47">
        <v>31603112</v>
      </c>
    </row>
    <row r="26" spans="1:2" ht="15.75" thickBot="1">
      <c r="A26" s="48" t="s">
        <v>231</v>
      </c>
      <c r="B26" s="49">
        <v>445034889</v>
      </c>
    </row>
    <row r="27" spans="1:2" ht="15.75" thickBot="1">
      <c r="A27" s="46" t="s">
        <v>1</v>
      </c>
      <c r="B27" s="47">
        <v>2564698406</v>
      </c>
    </row>
    <row r="28" spans="1:2" ht="15.75" thickBot="1">
      <c r="A28" s="48" t="s">
        <v>232</v>
      </c>
      <c r="B28" s="49">
        <v>486719242</v>
      </c>
    </row>
    <row r="29" spans="1:2" ht="15.75" thickBot="1">
      <c r="A29" s="46" t="s">
        <v>233</v>
      </c>
      <c r="B29" s="47">
        <v>878609404</v>
      </c>
    </row>
    <row r="30" spans="1:2" ht="15.75" thickBot="1">
      <c r="A30" s="48" t="s">
        <v>234</v>
      </c>
      <c r="B30" s="49">
        <v>571727762</v>
      </c>
    </row>
    <row r="31" spans="1:2" ht="15.75" thickBot="1">
      <c r="A31" s="46" t="s">
        <v>235</v>
      </c>
      <c r="B31" s="47">
        <v>11063331415</v>
      </c>
    </row>
    <row r="32" spans="1:2" ht="15.75" thickBot="1">
      <c r="A32" s="48" t="s">
        <v>236</v>
      </c>
      <c r="B32" s="49">
        <v>623830679</v>
      </c>
    </row>
    <row r="33" spans="1:2" ht="15.75" thickBot="1">
      <c r="A33" s="46" t="s">
        <v>237</v>
      </c>
      <c r="B33" s="47">
        <v>503694911</v>
      </c>
    </row>
    <row r="34" spans="1:2" ht="15.75" thickBot="1">
      <c r="A34" s="48" t="s">
        <v>238</v>
      </c>
      <c r="B34" s="49">
        <v>772448877</v>
      </c>
    </row>
    <row r="35" spans="1:2" ht="15.75" thickBot="1">
      <c r="A35" s="46" t="s">
        <v>239</v>
      </c>
      <c r="B35" s="47">
        <v>90285285</v>
      </c>
    </row>
    <row r="36" spans="1:2" ht="15.75" thickBot="1">
      <c r="A36" s="48" t="s">
        <v>240</v>
      </c>
      <c r="B36" s="49">
        <v>510588207</v>
      </c>
    </row>
    <row r="37" spans="1:2" ht="15.75" thickBot="1">
      <c r="A37" s="46" t="s">
        <v>241</v>
      </c>
      <c r="B37" s="47">
        <v>77798839</v>
      </c>
    </row>
    <row r="38" spans="1:2" ht="15.75" thickBot="1">
      <c r="A38" s="48" t="s">
        <v>242</v>
      </c>
      <c r="B38" s="49">
        <v>1760185527</v>
      </c>
    </row>
    <row r="39" spans="1:2" ht="15.75" thickBot="1">
      <c r="A39" s="46" t="s">
        <v>243</v>
      </c>
      <c r="B39" s="47">
        <v>114459907</v>
      </c>
    </row>
    <row r="40" spans="1:2" ht="15.75" thickBot="1">
      <c r="A40" s="48" t="s">
        <v>244</v>
      </c>
      <c r="B40" s="49">
        <v>5318579742</v>
      </c>
    </row>
    <row r="41" spans="1:2" ht="15.75" thickBot="1">
      <c r="A41" s="46" t="s">
        <v>245</v>
      </c>
      <c r="B41" s="47">
        <v>2573346128</v>
      </c>
    </row>
    <row r="42" spans="1:2" ht="15.75" thickBot="1">
      <c r="A42" s="48" t="s">
        <v>246</v>
      </c>
      <c r="B42" s="49">
        <v>19582640</v>
      </c>
    </row>
    <row r="43" spans="1:2" ht="15.75" thickBot="1">
      <c r="A43" s="46" t="s">
        <v>247</v>
      </c>
      <c r="B43" s="47">
        <v>555904682</v>
      </c>
    </row>
    <row r="44" spans="1:2" ht="15.75" thickBot="1">
      <c r="A44" s="50" t="s">
        <v>165</v>
      </c>
      <c r="B44" s="51">
        <v>29155932989</v>
      </c>
    </row>
    <row r="45" spans="1:2">
      <c r="A45" s="43"/>
    </row>
    <row r="46" spans="1:2" ht="15.75" thickBot="1">
      <c r="A46" s="43"/>
    </row>
    <row r="47" spans="1:2" ht="16.5" thickBot="1">
      <c r="A47" s="31" t="s">
        <v>248</v>
      </c>
      <c r="B47" s="37">
        <v>2019</v>
      </c>
    </row>
    <row r="48" spans="1:2" ht="15.75" thickBot="1">
      <c r="A48" s="52" t="s">
        <v>249</v>
      </c>
      <c r="B48" s="53">
        <v>550309260</v>
      </c>
    </row>
    <row r="49" spans="1:2" ht="15.75" thickBot="1">
      <c r="A49" s="54" t="s">
        <v>250</v>
      </c>
      <c r="B49" s="55">
        <v>641182171</v>
      </c>
    </row>
    <row r="50" spans="1:2" ht="15.75" thickBot="1">
      <c r="A50" s="56" t="s">
        <v>251</v>
      </c>
      <c r="B50" s="57">
        <v>6667628987</v>
      </c>
    </row>
    <row r="51" spans="1:2" ht="15.75" thickBot="1">
      <c r="A51" s="58" t="s">
        <v>165</v>
      </c>
      <c r="B51" s="59">
        <v>7859120418</v>
      </c>
    </row>
    <row r="52" spans="1:2" ht="16.5" thickBot="1">
      <c r="A52" s="21"/>
      <c r="B52" s="21"/>
    </row>
    <row r="53" spans="1:2" ht="16.5" thickBot="1">
      <c r="A53" s="29" t="s">
        <v>252</v>
      </c>
      <c r="B53" s="60">
        <v>40586550939</v>
      </c>
    </row>
    <row r="54" spans="1:2">
      <c r="A54" s="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4"/>
  <sheetViews>
    <sheetView showGridLines="0" workbookViewId="0">
      <selection activeCell="D113" sqref="D113"/>
    </sheetView>
  </sheetViews>
  <sheetFormatPr baseColWidth="10" defaultRowHeight="15"/>
  <cols>
    <col min="1" max="1" width="22.28515625" customWidth="1"/>
    <col min="2" max="2" width="23.5703125" customWidth="1"/>
    <col min="3" max="3" width="22.7109375" customWidth="1"/>
    <col min="4" max="4" width="21.140625" customWidth="1"/>
  </cols>
  <sheetData>
    <row r="2" spans="1:4">
      <c r="A2" s="891" t="s">
        <v>1918</v>
      </c>
    </row>
    <row r="4" spans="1:4" ht="54">
      <c r="A4" s="892" t="s">
        <v>1919</v>
      </c>
      <c r="B4" s="893" t="s">
        <v>1920</v>
      </c>
      <c r="C4" s="893" t="s">
        <v>1921</v>
      </c>
      <c r="D4" s="892" t="s">
        <v>1922</v>
      </c>
    </row>
    <row r="5" spans="1:4">
      <c r="A5" s="894" t="s">
        <v>1923</v>
      </c>
      <c r="B5" s="895">
        <v>4513451.237776069</v>
      </c>
      <c r="C5" s="895">
        <v>7018022.9699954866</v>
      </c>
      <c r="D5" s="895">
        <v>11531474.207771555</v>
      </c>
    </row>
    <row r="6" spans="1:4">
      <c r="A6" s="896" t="s">
        <v>1924</v>
      </c>
      <c r="B6" s="897">
        <v>11194675.601859149</v>
      </c>
      <c r="C6" s="897">
        <v>8547237.1005411968</v>
      </c>
      <c r="D6" s="895">
        <v>19741912.702400345</v>
      </c>
    </row>
    <row r="7" spans="1:4">
      <c r="A7" s="894" t="s">
        <v>1925</v>
      </c>
      <c r="B7" s="895">
        <v>7852217.3603553819</v>
      </c>
      <c r="C7" s="895">
        <v>9972648.9613596182</v>
      </c>
      <c r="D7" s="895">
        <v>17824866.321715001</v>
      </c>
    </row>
    <row r="8" spans="1:4">
      <c r="A8" s="896" t="s">
        <v>1926</v>
      </c>
      <c r="B8" s="897">
        <v>4033789.6082150312</v>
      </c>
      <c r="C8" s="897">
        <v>3953276.1266662013</v>
      </c>
      <c r="D8" s="895">
        <v>7987065.7348812325</v>
      </c>
    </row>
    <row r="9" spans="1:4">
      <c r="A9" s="894" t="s">
        <v>1927</v>
      </c>
      <c r="B9" s="895">
        <v>1520892.6427496625</v>
      </c>
      <c r="C9" s="895">
        <v>2719374.184680955</v>
      </c>
      <c r="D9" s="895">
        <v>4240266.8274306171</v>
      </c>
    </row>
    <row r="10" spans="1:4">
      <c r="A10" s="896" t="s">
        <v>1928</v>
      </c>
      <c r="B10" s="897">
        <v>6169021.7284096135</v>
      </c>
      <c r="C10" s="897">
        <v>9334383.684399657</v>
      </c>
      <c r="D10" s="895">
        <v>15503405.412809271</v>
      </c>
    </row>
    <row r="11" spans="1:4">
      <c r="A11" s="894" t="s">
        <v>1929</v>
      </c>
      <c r="B11" s="895">
        <v>5014583.0171154374</v>
      </c>
      <c r="C11" s="895">
        <v>3291193.8946882426</v>
      </c>
      <c r="D11" s="895">
        <v>8305776.9118036795</v>
      </c>
    </row>
    <row r="12" spans="1:4">
      <c r="A12" s="896" t="s">
        <v>1930</v>
      </c>
      <c r="B12" s="897">
        <v>2771140.2460246133</v>
      </c>
      <c r="C12" s="897">
        <v>9121466.9944903813</v>
      </c>
      <c r="D12" s="895">
        <v>11892607.240514994</v>
      </c>
    </row>
    <row r="13" spans="1:4" ht="15" customHeight="1">
      <c r="A13" s="894" t="s">
        <v>1931</v>
      </c>
      <c r="B13" s="895">
        <v>3179322.4450594378</v>
      </c>
      <c r="C13" s="895">
        <v>5021977.9681626773</v>
      </c>
      <c r="D13" s="895">
        <v>8201300.4132221155</v>
      </c>
    </row>
    <row r="14" spans="1:4">
      <c r="A14" s="896" t="s">
        <v>1932</v>
      </c>
      <c r="B14" s="897">
        <v>1748584.0390095031</v>
      </c>
      <c r="C14" s="897">
        <v>8021916.9553911351</v>
      </c>
      <c r="D14" s="895">
        <v>9770500.9944006391</v>
      </c>
    </row>
    <row r="15" spans="1:4">
      <c r="A15" s="894" t="s">
        <v>1933</v>
      </c>
      <c r="B15" s="895">
        <v>5439274.0715744859</v>
      </c>
      <c r="C15" s="895">
        <v>5934888.2836227715</v>
      </c>
      <c r="D15" s="895">
        <v>11374162.355197258</v>
      </c>
    </row>
    <row r="16" spans="1:4">
      <c r="A16" s="896" t="s">
        <v>1934</v>
      </c>
      <c r="B16" s="897">
        <v>2697496.8000888485</v>
      </c>
      <c r="C16" s="897">
        <v>6875254.5454168739</v>
      </c>
      <c r="D16" s="895">
        <v>9572751.3455057219</v>
      </c>
    </row>
    <row r="17" spans="1:4">
      <c r="A17" s="894" t="s">
        <v>1935</v>
      </c>
      <c r="B17" s="895">
        <v>7733261.7032213071</v>
      </c>
      <c r="C17" s="895">
        <v>3098063.340093499</v>
      </c>
      <c r="D17" s="895">
        <v>10831325.043314807</v>
      </c>
    </row>
    <row r="18" spans="1:4">
      <c r="A18" s="896" t="s">
        <v>1936</v>
      </c>
      <c r="B18" s="897">
        <v>1091240.3957964932</v>
      </c>
      <c r="C18" s="897">
        <v>3413178.3396414579</v>
      </c>
      <c r="D18" s="895">
        <v>4504418.7354379511</v>
      </c>
    </row>
    <row r="19" spans="1:4">
      <c r="A19" s="894" t="s">
        <v>1937</v>
      </c>
      <c r="B19" s="895">
        <v>3596439.7002350218</v>
      </c>
      <c r="C19" s="895">
        <v>5112046.0737545574</v>
      </c>
      <c r="D19" s="895">
        <v>8708485.7739895787</v>
      </c>
    </row>
    <row r="20" spans="1:4">
      <c r="A20" s="896" t="s">
        <v>1938</v>
      </c>
      <c r="B20" s="897">
        <v>2092873.8485998015</v>
      </c>
      <c r="C20" s="897">
        <v>7839398.7191862883</v>
      </c>
      <c r="D20" s="895">
        <v>9932272.5677860901</v>
      </c>
    </row>
    <row r="21" spans="1:4">
      <c r="A21" s="894" t="s">
        <v>1939</v>
      </c>
      <c r="B21" s="895">
        <v>3181352.0052870354</v>
      </c>
      <c r="C21" s="895">
        <v>15893192.771187417</v>
      </c>
      <c r="D21" s="895">
        <v>19074544.776474454</v>
      </c>
    </row>
    <row r="22" spans="1:4">
      <c r="A22" s="896" t="s">
        <v>1940</v>
      </c>
      <c r="B22" s="897">
        <v>2188682.9443005491</v>
      </c>
      <c r="C22" s="897">
        <v>4337699.2172196303</v>
      </c>
      <c r="D22" s="895">
        <v>6526382.1615201794</v>
      </c>
    </row>
    <row r="23" spans="1:4">
      <c r="A23" s="894" t="s">
        <v>1941</v>
      </c>
      <c r="B23" s="895">
        <v>25600845.819879673</v>
      </c>
      <c r="C23" s="895">
        <v>86941128.43224813</v>
      </c>
      <c r="D23" s="895">
        <v>112541974.2521278</v>
      </c>
    </row>
    <row r="24" spans="1:4">
      <c r="A24" s="896" t="s">
        <v>1942</v>
      </c>
      <c r="B24" s="897">
        <v>3101466.5793890539</v>
      </c>
      <c r="C24" s="897">
        <v>2337633.9802422412</v>
      </c>
      <c r="D24" s="895">
        <v>5439100.5596312955</v>
      </c>
    </row>
    <row r="25" spans="1:4">
      <c r="A25" s="894" t="s">
        <v>1943</v>
      </c>
      <c r="B25" s="895">
        <v>5810782.906711516</v>
      </c>
      <c r="C25" s="895">
        <v>20016771.155142952</v>
      </c>
      <c r="D25" s="895">
        <v>25827554.061854467</v>
      </c>
    </row>
    <row r="26" spans="1:4">
      <c r="A26" s="896" t="s">
        <v>1944</v>
      </c>
      <c r="B26" s="897">
        <v>2891909.1127753234</v>
      </c>
      <c r="C26" s="897">
        <v>18811775.343913481</v>
      </c>
      <c r="D26" s="895">
        <v>21703684.456688803</v>
      </c>
    </row>
    <row r="27" spans="1:4">
      <c r="A27" s="894" t="s">
        <v>1945</v>
      </c>
      <c r="B27" s="895">
        <v>3256312.0934060835</v>
      </c>
      <c r="C27" s="895">
        <v>3529899.1633439297</v>
      </c>
      <c r="D27" s="895">
        <v>6786211.2567500137</v>
      </c>
    </row>
    <row r="28" spans="1:4">
      <c r="A28" s="896" t="s">
        <v>1946</v>
      </c>
      <c r="B28" s="897">
        <v>2296268.1748807332</v>
      </c>
      <c r="C28" s="897">
        <v>7246009.0761291236</v>
      </c>
      <c r="D28" s="895">
        <v>9542277.2510098573</v>
      </c>
    </row>
    <row r="29" spans="1:4">
      <c r="A29" s="894" t="s">
        <v>1947</v>
      </c>
      <c r="B29" s="895">
        <v>3718567.3792033559</v>
      </c>
      <c r="C29" s="895">
        <v>8574999.399956936</v>
      </c>
      <c r="D29" s="895">
        <v>12293566.779160291</v>
      </c>
    </row>
    <row r="30" spans="1:4">
      <c r="A30" s="896" t="s">
        <v>1948</v>
      </c>
      <c r="B30" s="897">
        <v>2542009.2625779905</v>
      </c>
      <c r="C30" s="897">
        <v>2715454.0035741506</v>
      </c>
      <c r="D30" s="895">
        <v>5257463.2661521416</v>
      </c>
    </row>
    <row r="31" spans="1:4" ht="15" customHeight="1">
      <c r="A31" s="894" t="s">
        <v>1949</v>
      </c>
      <c r="B31" s="895">
        <v>5675510.9095273791</v>
      </c>
      <c r="C31" s="895">
        <v>4487864.6507905722</v>
      </c>
      <c r="D31" s="895">
        <v>10163375.560317952</v>
      </c>
    </row>
    <row r="32" spans="1:4">
      <c r="A32" s="896" t="s">
        <v>1950</v>
      </c>
      <c r="B32" s="897">
        <v>1904738.5557108417</v>
      </c>
      <c r="C32" s="897">
        <v>1869912.7079024045</v>
      </c>
      <c r="D32" s="895">
        <v>3774651.2636132464</v>
      </c>
    </row>
    <row r="33" spans="1:4" ht="15" customHeight="1">
      <c r="A33" s="894" t="s">
        <v>1951</v>
      </c>
      <c r="B33" s="895">
        <v>4248264.7731087208</v>
      </c>
      <c r="C33" s="895">
        <v>5311392.2607738459</v>
      </c>
      <c r="D33" s="895">
        <v>9559657.0338825658</v>
      </c>
    </row>
    <row r="34" spans="1:4">
      <c r="A34" s="896" t="s">
        <v>1952</v>
      </c>
      <c r="B34" s="897">
        <v>2625978.7646278171</v>
      </c>
      <c r="C34" s="897">
        <v>8700527.2756331991</v>
      </c>
      <c r="D34" s="895">
        <v>11326506.040261015</v>
      </c>
    </row>
    <row r="35" spans="1:4" ht="15" customHeight="1">
      <c r="A35" s="894" t="s">
        <v>1953</v>
      </c>
      <c r="B35" s="895">
        <v>1811123.6259755993</v>
      </c>
      <c r="C35" s="895">
        <v>5313325.0411682334</v>
      </c>
      <c r="D35" s="895">
        <v>7124448.6671438329</v>
      </c>
    </row>
    <row r="36" spans="1:4">
      <c r="A36" s="896" t="s">
        <v>1954</v>
      </c>
      <c r="B36" s="897">
        <v>11155864.400568292</v>
      </c>
      <c r="C36" s="897">
        <v>31465581.641988419</v>
      </c>
      <c r="D36" s="895">
        <v>42621446.042556711</v>
      </c>
    </row>
    <row r="37" spans="1:4">
      <c r="A37" s="894" t="s">
        <v>1955</v>
      </c>
      <c r="B37" s="895">
        <v>13988628.716001876</v>
      </c>
      <c r="C37" s="895">
        <v>20525999.875010137</v>
      </c>
      <c r="D37" s="895">
        <v>34514628.591012016</v>
      </c>
    </row>
    <row r="38" spans="1:4">
      <c r="A38" s="896" t="s">
        <v>1956</v>
      </c>
      <c r="B38" s="897">
        <v>4226784.2336117839</v>
      </c>
      <c r="C38" s="897">
        <v>6806764.6607841868</v>
      </c>
      <c r="D38" s="895">
        <v>11033548.89439597</v>
      </c>
    </row>
    <row r="39" spans="1:4">
      <c r="A39" s="894" t="s">
        <v>1957</v>
      </c>
      <c r="B39" s="895">
        <v>4148289.7058271193</v>
      </c>
      <c r="C39" s="895">
        <v>8343758.7416743906</v>
      </c>
      <c r="D39" s="895">
        <v>12492048.44750151</v>
      </c>
    </row>
    <row r="40" spans="1:4">
      <c r="A40" s="896" t="s">
        <v>1958</v>
      </c>
      <c r="B40" s="897">
        <v>5324182.9823217187</v>
      </c>
      <c r="C40" s="897">
        <v>15175821.896157684</v>
      </c>
      <c r="D40" s="895">
        <v>20500004.878479403</v>
      </c>
    </row>
    <row r="41" spans="1:4">
      <c r="A41" s="894" t="s">
        <v>1959</v>
      </c>
      <c r="B41" s="895">
        <v>3622082.0350533728</v>
      </c>
      <c r="C41" s="895">
        <v>6448466.7579206238</v>
      </c>
      <c r="D41" s="895">
        <v>10070548.792973997</v>
      </c>
    </row>
    <row r="42" spans="1:4">
      <c r="A42" s="896" t="s">
        <v>1960</v>
      </c>
      <c r="B42" s="897">
        <v>22542718.321893752</v>
      </c>
      <c r="C42" s="897">
        <v>22388197.038610332</v>
      </c>
      <c r="D42" s="895">
        <v>44930915.360504083</v>
      </c>
    </row>
    <row r="43" spans="1:4">
      <c r="A43" s="894" t="s">
        <v>1961</v>
      </c>
      <c r="B43" s="895">
        <v>2827286.7946687662</v>
      </c>
      <c r="C43" s="895">
        <v>2115585.1126635713</v>
      </c>
      <c r="D43" s="895">
        <v>4942871.9073323375</v>
      </c>
    </row>
    <row r="44" spans="1:4">
      <c r="A44" s="896" t="s">
        <v>1962</v>
      </c>
      <c r="B44" s="897">
        <v>18604219.953208975</v>
      </c>
      <c r="C44" s="897">
        <v>21877715.845893029</v>
      </c>
      <c r="D44" s="895">
        <v>40481935.799102008</v>
      </c>
    </row>
    <row r="45" spans="1:4">
      <c r="A45" s="894" t="s">
        <v>1963</v>
      </c>
      <c r="B45" s="895">
        <v>66856106.078843698</v>
      </c>
      <c r="C45" s="895">
        <v>22980070.493534185</v>
      </c>
      <c r="D45" s="895">
        <v>89836176.57237789</v>
      </c>
    </row>
    <row r="46" spans="1:4">
      <c r="A46" s="896" t="s">
        <v>1964</v>
      </c>
      <c r="B46" s="897">
        <v>3786701.5240585646</v>
      </c>
      <c r="C46" s="897">
        <v>10177613.352352345</v>
      </c>
      <c r="D46" s="895">
        <v>13964314.876410909</v>
      </c>
    </row>
    <row r="47" spans="1:4">
      <c r="A47" s="894" t="s">
        <v>1965</v>
      </c>
      <c r="B47" s="895">
        <v>2165030.8517550724</v>
      </c>
      <c r="C47" s="895">
        <v>7535476.7908063699</v>
      </c>
      <c r="D47" s="895">
        <v>9700507.6425614432</v>
      </c>
    </row>
    <row r="48" spans="1:4">
      <c r="A48" s="896" t="s">
        <v>1966</v>
      </c>
      <c r="B48" s="897">
        <v>4988841.3688104162</v>
      </c>
      <c r="C48" s="897">
        <v>7239535.8195354557</v>
      </c>
      <c r="D48" s="895">
        <v>12228377.188345872</v>
      </c>
    </row>
    <row r="49" spans="1:4">
      <c r="A49" s="894" t="s">
        <v>1967</v>
      </c>
      <c r="B49" s="895">
        <v>1745819.6608405311</v>
      </c>
      <c r="C49" s="895">
        <v>2626800.234699883</v>
      </c>
      <c r="D49" s="895">
        <v>4372619.8955404144</v>
      </c>
    </row>
    <row r="50" spans="1:4">
      <c r="A50" s="896" t="s">
        <v>1968</v>
      </c>
      <c r="B50" s="897">
        <v>2228204.720856037</v>
      </c>
      <c r="C50" s="897">
        <v>5487990.7329313206</v>
      </c>
      <c r="D50" s="895">
        <v>7716195.4537873575</v>
      </c>
    </row>
    <row r="51" spans="1:4">
      <c r="A51" s="894" t="s">
        <v>1969</v>
      </c>
      <c r="B51" s="895">
        <v>3912943.9390346296</v>
      </c>
      <c r="C51" s="895">
        <v>8690218.6142581459</v>
      </c>
      <c r="D51" s="895">
        <v>12603162.553292776</v>
      </c>
    </row>
    <row r="52" spans="1:4">
      <c r="A52" s="896" t="s">
        <v>1970</v>
      </c>
      <c r="B52" s="897">
        <v>15701187.118766651</v>
      </c>
      <c r="C52" s="897">
        <v>17254331.296128776</v>
      </c>
      <c r="D52" s="895">
        <v>32955518.414895426</v>
      </c>
    </row>
    <row r="53" spans="1:4">
      <c r="A53" s="894" t="s">
        <v>1971</v>
      </c>
      <c r="B53" s="895">
        <v>2568319.3914667116</v>
      </c>
      <c r="C53" s="895">
        <v>9568265.190124359</v>
      </c>
      <c r="D53" s="895">
        <v>12136584.58159107</v>
      </c>
    </row>
    <row r="54" spans="1:4">
      <c r="A54" s="896" t="s">
        <v>1972</v>
      </c>
      <c r="B54" s="897">
        <v>619435994.80155814</v>
      </c>
      <c r="C54" s="897">
        <v>254318982.14073905</v>
      </c>
      <c r="D54" s="895">
        <v>873754976.94229722</v>
      </c>
    </row>
    <row r="55" spans="1:4">
      <c r="A55" s="894" t="s">
        <v>1973</v>
      </c>
      <c r="B55" s="895">
        <v>2233796.2229455598</v>
      </c>
      <c r="C55" s="895">
        <v>1701254.4522876537</v>
      </c>
      <c r="D55" s="895">
        <v>3935050.6752332132</v>
      </c>
    </row>
    <row r="56" spans="1:4">
      <c r="A56" s="896" t="s">
        <v>1974</v>
      </c>
      <c r="B56" s="897">
        <v>25056914.918924689</v>
      </c>
      <c r="C56" s="897">
        <v>22474348.258288272</v>
      </c>
      <c r="D56" s="895">
        <v>47531263.177212961</v>
      </c>
    </row>
    <row r="57" spans="1:4">
      <c r="A57" s="894" t="s">
        <v>1975</v>
      </c>
      <c r="B57" s="895">
        <v>8831129.8227482457</v>
      </c>
      <c r="C57" s="895">
        <v>13752425.095700843</v>
      </c>
      <c r="D57" s="895">
        <v>22583554.918449089</v>
      </c>
    </row>
    <row r="58" spans="1:4">
      <c r="A58" s="896" t="s">
        <v>1976</v>
      </c>
      <c r="B58" s="897">
        <v>1969331.6400013221</v>
      </c>
      <c r="C58" s="897">
        <v>2350547.6413552957</v>
      </c>
      <c r="D58" s="895">
        <v>4319879.2813566178</v>
      </c>
    </row>
    <row r="59" spans="1:4">
      <c r="A59" s="894" t="s">
        <v>1977</v>
      </c>
      <c r="B59" s="895">
        <v>4712596.7803072613</v>
      </c>
      <c r="C59" s="895">
        <v>9349229.0275094789</v>
      </c>
      <c r="D59" s="895">
        <v>14061825.80781674</v>
      </c>
    </row>
    <row r="60" spans="1:4">
      <c r="A60" s="896" t="s">
        <v>1978</v>
      </c>
      <c r="B60" s="897">
        <v>21659007.2585232</v>
      </c>
      <c r="C60" s="897">
        <v>36718655.08023911</v>
      </c>
      <c r="D60" s="895">
        <v>58377662.338762313</v>
      </c>
    </row>
    <row r="61" spans="1:4">
      <c r="A61" s="894" t="s">
        <v>1979</v>
      </c>
      <c r="B61" s="895">
        <v>5408878.6442140825</v>
      </c>
      <c r="C61" s="895">
        <v>8075007.3053874001</v>
      </c>
      <c r="D61" s="895">
        <v>13483885.949601483</v>
      </c>
    </row>
    <row r="62" spans="1:4">
      <c r="A62" s="896" t="s">
        <v>1980</v>
      </c>
      <c r="B62" s="897">
        <v>17537217.854179282</v>
      </c>
      <c r="C62" s="897">
        <v>40754477.485593468</v>
      </c>
      <c r="D62" s="895">
        <v>58291695.339772746</v>
      </c>
    </row>
    <row r="63" spans="1:4">
      <c r="A63" s="894" t="s">
        <v>1981</v>
      </c>
      <c r="B63" s="895">
        <v>41039422.614893205</v>
      </c>
      <c r="C63" s="895">
        <v>24890857.472663008</v>
      </c>
      <c r="D63" s="895">
        <v>65930280.087556213</v>
      </c>
    </row>
    <row r="64" spans="1:4">
      <c r="A64" s="896" t="s">
        <v>1982</v>
      </c>
      <c r="B64" s="897">
        <v>668484.57921770215</v>
      </c>
      <c r="C64" s="897">
        <v>3663580.344701251</v>
      </c>
      <c r="D64" s="895">
        <v>4332064.9239189532</v>
      </c>
    </row>
    <row r="65" spans="1:4" ht="15" customHeight="1">
      <c r="A65" s="894" t="s">
        <v>1983</v>
      </c>
      <c r="B65" s="895">
        <v>2430960.6906026467</v>
      </c>
      <c r="C65" s="895">
        <v>2872823.0283019217</v>
      </c>
      <c r="D65" s="895">
        <v>5303783.7189045679</v>
      </c>
    </row>
    <row r="66" spans="1:4">
      <c r="A66" s="896" t="s">
        <v>1984</v>
      </c>
      <c r="B66" s="897">
        <v>3345141.7428435944</v>
      </c>
      <c r="C66" s="897">
        <v>5103068.1710236492</v>
      </c>
      <c r="D66" s="895">
        <v>8448209.9138672426</v>
      </c>
    </row>
    <row r="67" spans="1:4">
      <c r="A67" s="894" t="s">
        <v>1985</v>
      </c>
      <c r="B67" s="895">
        <v>3553428.8117078342</v>
      </c>
      <c r="C67" s="895">
        <v>4326083.2629677802</v>
      </c>
      <c r="D67" s="895">
        <v>7879512.074675614</v>
      </c>
    </row>
    <row r="68" spans="1:4">
      <c r="A68" s="896" t="s">
        <v>1986</v>
      </c>
      <c r="B68" s="897">
        <v>1164848.4963170013</v>
      </c>
      <c r="C68" s="897">
        <v>1907759.9949959724</v>
      </c>
      <c r="D68" s="895">
        <v>3072608.4913129737</v>
      </c>
    </row>
    <row r="69" spans="1:4">
      <c r="A69" s="894" t="s">
        <v>1987</v>
      </c>
      <c r="B69" s="895">
        <v>1350087.9097946389</v>
      </c>
      <c r="C69" s="895">
        <v>2460680.076422628</v>
      </c>
      <c r="D69" s="895">
        <v>3810767.9862172669</v>
      </c>
    </row>
    <row r="70" spans="1:4">
      <c r="A70" s="896" t="s">
        <v>1988</v>
      </c>
      <c r="B70" s="897">
        <v>2809254.6231489987</v>
      </c>
      <c r="C70" s="897">
        <v>6565974.333882208</v>
      </c>
      <c r="D70" s="895">
        <v>9375228.9570312072</v>
      </c>
    </row>
    <row r="71" spans="1:4">
      <c r="A71" s="894" t="s">
        <v>1989</v>
      </c>
      <c r="B71" s="895">
        <v>6749986.1701740464</v>
      </c>
      <c r="C71" s="895">
        <v>7452056.5870297831</v>
      </c>
      <c r="D71" s="895">
        <v>14202042.757203829</v>
      </c>
    </row>
    <row r="72" spans="1:4">
      <c r="A72" s="896" t="s">
        <v>1990</v>
      </c>
      <c r="B72" s="897">
        <v>2143599.5106315324</v>
      </c>
      <c r="C72" s="897">
        <v>3267254.7179714059</v>
      </c>
      <c r="D72" s="895">
        <v>5410854.2286029384</v>
      </c>
    </row>
    <row r="73" spans="1:4">
      <c r="A73" s="894" t="s">
        <v>1991</v>
      </c>
      <c r="B73" s="895">
        <v>6179384.2503987821</v>
      </c>
      <c r="C73" s="895">
        <v>20034500.890403647</v>
      </c>
      <c r="D73" s="895">
        <v>26213885.140802428</v>
      </c>
    </row>
    <row r="74" spans="1:4">
      <c r="A74" s="896" t="s">
        <v>1992</v>
      </c>
      <c r="B74" s="897">
        <v>2719757.9945210079</v>
      </c>
      <c r="C74" s="897">
        <v>4255805.6862809127</v>
      </c>
      <c r="D74" s="895">
        <v>6975563.6808019206</v>
      </c>
    </row>
    <row r="75" spans="1:4">
      <c r="A75" s="894" t="s">
        <v>1993</v>
      </c>
      <c r="B75" s="895">
        <v>1187020.5632611229</v>
      </c>
      <c r="C75" s="895">
        <v>3827489.528423198</v>
      </c>
      <c r="D75" s="895">
        <v>5014510.0916843209</v>
      </c>
    </row>
    <row r="76" spans="1:4">
      <c r="A76" s="896" t="s">
        <v>1994</v>
      </c>
      <c r="B76" s="897">
        <v>1223156.5138710474</v>
      </c>
      <c r="C76" s="897">
        <v>2026591.6393616479</v>
      </c>
      <c r="D76" s="895">
        <v>3249748.1532326955</v>
      </c>
    </row>
    <row r="77" spans="1:4">
      <c r="A77" s="894" t="s">
        <v>1995</v>
      </c>
      <c r="B77" s="895">
        <v>3547735.0421920372</v>
      </c>
      <c r="C77" s="895">
        <v>19260877.578337502</v>
      </c>
      <c r="D77" s="895">
        <v>22808612.62052954</v>
      </c>
    </row>
    <row r="78" spans="1:4">
      <c r="A78" s="896" t="s">
        <v>1996</v>
      </c>
      <c r="B78" s="897">
        <v>2527462.6379304011</v>
      </c>
      <c r="C78" s="897">
        <v>2708144.7665371164</v>
      </c>
      <c r="D78" s="895">
        <v>5235607.4044675175</v>
      </c>
    </row>
    <row r="79" spans="1:4">
      <c r="A79" s="894" t="s">
        <v>1997</v>
      </c>
      <c r="B79" s="895">
        <v>4547423.6822763737</v>
      </c>
      <c r="C79" s="895">
        <v>14401299.795275157</v>
      </c>
      <c r="D79" s="895">
        <v>18948723.477551531</v>
      </c>
    </row>
    <row r="80" spans="1:4">
      <c r="A80" s="896" t="s">
        <v>1998</v>
      </c>
      <c r="B80" s="897">
        <v>12223290.033421138</v>
      </c>
      <c r="C80" s="897">
        <v>14243505.490959678</v>
      </c>
      <c r="D80" s="895">
        <v>26466795.524380818</v>
      </c>
    </row>
    <row r="81" spans="1:4" ht="15" customHeight="1">
      <c r="A81" s="894" t="s">
        <v>1999</v>
      </c>
      <c r="B81" s="895">
        <v>1815942.9275087644</v>
      </c>
      <c r="C81" s="895">
        <v>5204207.0262304004</v>
      </c>
      <c r="D81" s="895">
        <v>7020149.9537391644</v>
      </c>
    </row>
    <row r="82" spans="1:4">
      <c r="A82" s="896" t="s">
        <v>2000</v>
      </c>
      <c r="B82" s="897">
        <v>2628096.4337435891</v>
      </c>
      <c r="C82" s="897">
        <v>3852251.7045206167</v>
      </c>
      <c r="D82" s="895">
        <v>6480348.1382642053</v>
      </c>
    </row>
    <row r="83" spans="1:4">
      <c r="A83" s="894" t="s">
        <v>2001</v>
      </c>
      <c r="B83" s="895">
        <v>29460069.718864467</v>
      </c>
      <c r="C83" s="895">
        <v>70981802.039032206</v>
      </c>
      <c r="D83" s="895">
        <v>100441871.75789668</v>
      </c>
    </row>
    <row r="84" spans="1:4">
      <c r="A84" s="896" t="s">
        <v>2002</v>
      </c>
      <c r="B84" s="897">
        <v>7102658.5473392569</v>
      </c>
      <c r="C84" s="897">
        <v>8425835.7050156947</v>
      </c>
      <c r="D84" s="895">
        <v>15528494.252354952</v>
      </c>
    </row>
    <row r="85" spans="1:4">
      <c r="A85" s="894" t="s">
        <v>2003</v>
      </c>
      <c r="B85" s="895">
        <v>2232422.6410299181</v>
      </c>
      <c r="C85" s="895">
        <v>9010659.943575535</v>
      </c>
      <c r="D85" s="895">
        <v>11243082.584605454</v>
      </c>
    </row>
    <row r="86" spans="1:4">
      <c r="A86" s="896" t="s">
        <v>2004</v>
      </c>
      <c r="B86" s="897">
        <v>2571161.3869452663</v>
      </c>
      <c r="C86" s="897">
        <v>2971991.458032209</v>
      </c>
      <c r="D86" s="895">
        <v>5543152.8449774757</v>
      </c>
    </row>
    <row r="87" spans="1:4" ht="15" customHeight="1">
      <c r="A87" s="894" t="s">
        <v>2005</v>
      </c>
      <c r="B87" s="895">
        <v>1234218.1009463896</v>
      </c>
      <c r="C87" s="895">
        <v>1433812.505672704</v>
      </c>
      <c r="D87" s="895">
        <v>2668030.6066190936</v>
      </c>
    </row>
    <row r="88" spans="1:4">
      <c r="A88" s="896" t="s">
        <v>2006</v>
      </c>
      <c r="B88" s="897">
        <v>5004867.9171993732</v>
      </c>
      <c r="C88" s="897">
        <v>12124313.739782728</v>
      </c>
      <c r="D88" s="895">
        <v>17129181.656982102</v>
      </c>
    </row>
    <row r="89" spans="1:4">
      <c r="A89" s="894" t="s">
        <v>2007</v>
      </c>
      <c r="B89" s="895">
        <v>10761527.112735234</v>
      </c>
      <c r="C89" s="895">
        <v>33896474.273346491</v>
      </c>
      <c r="D89" s="895">
        <v>44658001.386081725</v>
      </c>
    </row>
    <row r="90" spans="1:4">
      <c r="A90" s="896" t="s">
        <v>2008</v>
      </c>
      <c r="B90" s="897">
        <v>1481376.8759333682</v>
      </c>
      <c r="C90" s="897">
        <v>2515296.5999851162</v>
      </c>
      <c r="D90" s="895">
        <v>3996673.4759184844</v>
      </c>
    </row>
    <row r="91" spans="1:4">
      <c r="A91" s="894" t="s">
        <v>2009</v>
      </c>
      <c r="B91" s="895">
        <v>3556826.75899177</v>
      </c>
      <c r="C91" s="895">
        <v>5691790.7225922141</v>
      </c>
      <c r="D91" s="895">
        <v>9248617.4815839846</v>
      </c>
    </row>
    <row r="92" spans="1:4">
      <c r="A92" s="896" t="s">
        <v>2010</v>
      </c>
      <c r="B92" s="897">
        <v>1330035.2435860566</v>
      </c>
      <c r="C92" s="897">
        <v>2024093.0843384822</v>
      </c>
      <c r="D92" s="895">
        <v>3354128.3279245389</v>
      </c>
    </row>
    <row r="93" spans="1:4">
      <c r="A93" s="894" t="s">
        <v>2011</v>
      </c>
      <c r="B93" s="895">
        <v>27877927.036575627</v>
      </c>
      <c r="C93" s="895">
        <v>22592355.205749769</v>
      </c>
      <c r="D93" s="895">
        <v>50470282.242325395</v>
      </c>
    </row>
    <row r="94" spans="1:4">
      <c r="A94" s="896" t="s">
        <v>2012</v>
      </c>
      <c r="B94" s="897">
        <v>5110346.2758223368</v>
      </c>
      <c r="C94" s="897">
        <v>6558209.6612500707</v>
      </c>
      <c r="D94" s="895">
        <v>11668555.937072407</v>
      </c>
    </row>
    <row r="95" spans="1:4">
      <c r="A95" s="894" t="s">
        <v>2013</v>
      </c>
      <c r="B95" s="895">
        <v>8289643.357745178</v>
      </c>
      <c r="C95" s="895">
        <v>16920771.60432364</v>
      </c>
      <c r="D95" s="895">
        <v>25210414.962068819</v>
      </c>
    </row>
    <row r="96" spans="1:4">
      <c r="A96" s="896" t="s">
        <v>2014</v>
      </c>
      <c r="B96" s="897">
        <v>4968050.0139809782</v>
      </c>
      <c r="C96" s="897">
        <v>24273099.678691123</v>
      </c>
      <c r="D96" s="895">
        <v>29241149.6926721</v>
      </c>
    </row>
    <row r="97" spans="1:4">
      <c r="A97" s="894" t="s">
        <v>2015</v>
      </c>
      <c r="B97" s="895">
        <v>12347033.31363263</v>
      </c>
      <c r="C97" s="895">
        <v>6393264.5887178648</v>
      </c>
      <c r="D97" s="895">
        <v>18740297.902350493</v>
      </c>
    </row>
    <row r="98" spans="1:4">
      <c r="A98" s="896" t="s">
        <v>2016</v>
      </c>
      <c r="B98" s="897">
        <v>3341024.0528962598</v>
      </c>
      <c r="C98" s="897">
        <v>15074204.83856879</v>
      </c>
      <c r="D98" s="895">
        <v>18415228.891465049</v>
      </c>
    </row>
    <row r="99" spans="1:4">
      <c r="A99" s="894" t="s">
        <v>2017</v>
      </c>
      <c r="B99" s="895">
        <v>3753384.0392703526</v>
      </c>
      <c r="C99" s="895">
        <v>2717156.7195942537</v>
      </c>
      <c r="D99" s="895">
        <v>6470540.7588646058</v>
      </c>
    </row>
    <row r="100" spans="1:4">
      <c r="A100" s="896" t="s">
        <v>2018</v>
      </c>
      <c r="B100" s="897">
        <v>53881023.035466298</v>
      </c>
      <c r="C100" s="897">
        <v>82163264.94160375</v>
      </c>
      <c r="D100" s="895">
        <v>136044287.97707003</v>
      </c>
    </row>
    <row r="101" spans="1:4">
      <c r="A101" s="894" t="s">
        <v>2019</v>
      </c>
      <c r="B101" s="895">
        <v>2444851.438798266</v>
      </c>
      <c r="C101" s="895">
        <v>9276328.0778880492</v>
      </c>
      <c r="D101" s="895">
        <v>11721179.516686315</v>
      </c>
    </row>
    <row r="102" spans="1:4">
      <c r="A102" s="896" t="s">
        <v>2020</v>
      </c>
      <c r="B102" s="897">
        <v>10262414.096464913</v>
      </c>
      <c r="C102" s="897">
        <v>29536438.341683693</v>
      </c>
      <c r="D102" s="895">
        <v>39798852.438148603</v>
      </c>
    </row>
    <row r="103" spans="1:4">
      <c r="A103" s="894" t="s">
        <v>2021</v>
      </c>
      <c r="B103" s="895">
        <v>2815481.3241132665</v>
      </c>
      <c r="C103" s="895">
        <v>11235022.767623309</v>
      </c>
      <c r="D103" s="895">
        <v>14050504.091736576</v>
      </c>
    </row>
    <row r="104" spans="1:4">
      <c r="A104" s="896" t="s">
        <v>2022</v>
      </c>
      <c r="B104" s="897">
        <v>2555875.6662368765</v>
      </c>
      <c r="C104" s="897">
        <v>2377724.3949850928</v>
      </c>
      <c r="D104" s="895">
        <v>4933600.0612219693</v>
      </c>
    </row>
    <row r="105" spans="1:4">
      <c r="A105" s="894" t="s">
        <v>2023</v>
      </c>
      <c r="B105" s="895">
        <v>38359447.871512599</v>
      </c>
      <c r="C105" s="895">
        <v>20298886.495712984</v>
      </c>
      <c r="D105" s="895">
        <v>58658334.367225587</v>
      </c>
    </row>
    <row r="106" spans="1:4">
      <c r="A106" s="896" t="s">
        <v>2024</v>
      </c>
      <c r="B106" s="897">
        <v>55749344.40514496</v>
      </c>
      <c r="C106" s="897">
        <v>85215143.05826807</v>
      </c>
      <c r="D106" s="895">
        <v>140964487.46341303</v>
      </c>
    </row>
    <row r="107" spans="1:4">
      <c r="A107" s="894" t="s">
        <v>2025</v>
      </c>
      <c r="B107" s="895">
        <v>2417042.0327707734</v>
      </c>
      <c r="C107" s="895">
        <v>4068226.632967758</v>
      </c>
      <c r="D107" s="895">
        <v>6485268.6657385314</v>
      </c>
    </row>
    <row r="108" spans="1:4">
      <c r="A108" s="896" t="s">
        <v>2026</v>
      </c>
      <c r="B108" s="897">
        <v>10553352.293575929</v>
      </c>
      <c r="C108" s="897">
        <v>44137657.487827264</v>
      </c>
      <c r="D108" s="895">
        <v>54691009.781403191</v>
      </c>
    </row>
    <row r="109" spans="1:4">
      <c r="A109" s="894" t="s">
        <v>2027</v>
      </c>
      <c r="B109" s="895">
        <v>2158113.6419434827</v>
      </c>
      <c r="C109" s="895">
        <v>2150017.8809729838</v>
      </c>
      <c r="D109" s="895">
        <v>4308131.522916466</v>
      </c>
    </row>
    <row r="110" spans="1:4">
      <c r="A110" s="896" t="s">
        <v>2028</v>
      </c>
      <c r="B110" s="897">
        <v>1545839.7831613207</v>
      </c>
      <c r="C110" s="897">
        <v>2065312.1525633438</v>
      </c>
      <c r="D110" s="895">
        <v>3611151.9357246645</v>
      </c>
    </row>
    <row r="111" spans="1:4" ht="16.5" thickBot="1">
      <c r="A111" s="898" t="s">
        <v>2029</v>
      </c>
      <c r="B111" s="899">
        <v>1455760000.3055794</v>
      </c>
      <c r="C111" s="899">
        <v>1600018999.9001455</v>
      </c>
      <c r="D111" s="899">
        <v>3055779000.2057247</v>
      </c>
    </row>
    <row r="113" spans="1:4">
      <c r="A113" s="900"/>
      <c r="B113" s="125"/>
      <c r="C113" s="125"/>
      <c r="D113" s="564"/>
    </row>
    <row r="114" spans="1:4">
      <c r="A114" s="90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topLeftCell="A49" workbookViewId="0">
      <selection activeCell="J34" sqref="J34"/>
    </sheetView>
  </sheetViews>
  <sheetFormatPr baseColWidth="10" defaultRowHeight="15"/>
  <cols>
    <col min="2" max="2" width="53" bestFit="1" customWidth="1"/>
    <col min="3" max="5" width="19.42578125" customWidth="1"/>
    <col min="6" max="6" width="15.85546875" bestFit="1" customWidth="1"/>
    <col min="8" max="8" width="10.7109375" bestFit="1" customWidth="1"/>
  </cols>
  <sheetData>
    <row r="1" spans="2:7" ht="15.75">
      <c r="B1" s="4" t="s">
        <v>613</v>
      </c>
    </row>
    <row r="2" spans="2:7" ht="15.75">
      <c r="B2" s="4" t="s">
        <v>614</v>
      </c>
    </row>
    <row r="3" spans="2:7" ht="15.75" thickBot="1">
      <c r="B3" s="43"/>
    </row>
    <row r="4" spans="2:7" ht="77.25" thickBot="1">
      <c r="B4" s="103" t="s">
        <v>615</v>
      </c>
      <c r="C4" s="103" t="s">
        <v>616</v>
      </c>
      <c r="D4" s="104" t="s">
        <v>616</v>
      </c>
      <c r="E4" s="105" t="s">
        <v>616</v>
      </c>
      <c r="F4" s="106" t="s">
        <v>617</v>
      </c>
      <c r="G4" s="106" t="s">
        <v>618</v>
      </c>
    </row>
    <row r="5" spans="2:7" ht="25.5">
      <c r="B5" s="687" t="s">
        <v>619</v>
      </c>
      <c r="C5" s="685">
        <v>9940</v>
      </c>
      <c r="D5" s="685">
        <v>11245</v>
      </c>
      <c r="E5" s="108" t="s">
        <v>620</v>
      </c>
      <c r="F5" s="685" t="s">
        <v>622</v>
      </c>
      <c r="G5" s="685" t="s">
        <v>623</v>
      </c>
    </row>
    <row r="6" spans="2:7" ht="26.25" thickBot="1">
      <c r="B6" s="689"/>
      <c r="C6" s="686"/>
      <c r="D6" s="686"/>
      <c r="E6" s="110" t="s">
        <v>621</v>
      </c>
      <c r="F6" s="686"/>
      <c r="G6" s="686"/>
    </row>
    <row r="7" spans="2:7" ht="39" thickBot="1">
      <c r="B7" s="111" t="s">
        <v>624</v>
      </c>
      <c r="C7" s="110" t="s">
        <v>625</v>
      </c>
      <c r="D7" s="110" t="s">
        <v>626</v>
      </c>
      <c r="E7" s="110" t="s">
        <v>627</v>
      </c>
      <c r="F7" s="110" t="s">
        <v>628</v>
      </c>
      <c r="G7" s="110" t="s">
        <v>629</v>
      </c>
    </row>
    <row r="8" spans="2:7" ht="26.25" thickBot="1">
      <c r="B8" s="111" t="s">
        <v>630</v>
      </c>
      <c r="C8" s="110" t="s">
        <v>631</v>
      </c>
      <c r="D8" s="110" t="s">
        <v>631</v>
      </c>
      <c r="E8" s="110" t="s">
        <v>631</v>
      </c>
      <c r="F8" s="110" t="s">
        <v>631</v>
      </c>
      <c r="G8" s="110" t="s">
        <v>631</v>
      </c>
    </row>
    <row r="9" spans="2:7" ht="102">
      <c r="B9" s="687" t="s">
        <v>632</v>
      </c>
      <c r="C9" s="109" t="s">
        <v>633</v>
      </c>
      <c r="D9" s="685" t="s">
        <v>639</v>
      </c>
      <c r="E9" s="109" t="s">
        <v>640</v>
      </c>
      <c r="F9" s="685" t="s">
        <v>644</v>
      </c>
      <c r="G9" s="685" t="s">
        <v>645</v>
      </c>
    </row>
    <row r="10" spans="2:7" ht="38.25">
      <c r="B10" s="688"/>
      <c r="C10" s="109" t="s">
        <v>634</v>
      </c>
      <c r="D10" s="690"/>
      <c r="E10" s="109" t="s">
        <v>641</v>
      </c>
      <c r="F10" s="690"/>
      <c r="G10" s="690"/>
    </row>
    <row r="11" spans="2:7" ht="63.75">
      <c r="B11" s="688"/>
      <c r="C11" s="109" t="s">
        <v>635</v>
      </c>
      <c r="D11" s="690"/>
      <c r="E11" s="109" t="s">
        <v>642</v>
      </c>
      <c r="F11" s="690"/>
      <c r="G11" s="690"/>
    </row>
    <row r="12" spans="2:7" ht="114.75">
      <c r="B12" s="688"/>
      <c r="C12" s="109" t="s">
        <v>636</v>
      </c>
      <c r="D12" s="690"/>
      <c r="E12" s="109" t="s">
        <v>643</v>
      </c>
      <c r="F12" s="690"/>
      <c r="G12" s="690"/>
    </row>
    <row r="13" spans="2:7" ht="51">
      <c r="B13" s="688"/>
      <c r="C13" s="109" t="s">
        <v>637</v>
      </c>
      <c r="D13" s="690"/>
      <c r="E13" s="112"/>
      <c r="F13" s="690"/>
      <c r="G13" s="690"/>
    </row>
    <row r="14" spans="2:7" ht="64.5" thickBot="1">
      <c r="B14" s="689"/>
      <c r="C14" s="110" t="s">
        <v>638</v>
      </c>
      <c r="D14" s="686"/>
      <c r="E14" s="113"/>
      <c r="F14" s="686"/>
      <c r="G14" s="686"/>
    </row>
    <row r="15" spans="2:7" ht="102.75" thickBot="1">
      <c r="B15" s="111" t="s">
        <v>646</v>
      </c>
      <c r="C15" s="110" t="s">
        <v>647</v>
      </c>
      <c r="D15" s="110" t="s">
        <v>647</v>
      </c>
      <c r="E15" s="110" t="s">
        <v>647</v>
      </c>
      <c r="F15" s="114" t="s">
        <v>648</v>
      </c>
      <c r="G15" s="110" t="s">
        <v>647</v>
      </c>
    </row>
    <row r="16" spans="2:7" ht="15.75" thickBot="1">
      <c r="B16" s="115" t="s">
        <v>649</v>
      </c>
      <c r="C16" s="116">
        <v>1300000000</v>
      </c>
      <c r="D16" s="116">
        <v>1591380113</v>
      </c>
      <c r="E16" s="116">
        <v>317268611</v>
      </c>
      <c r="F16" s="116">
        <v>1500000000</v>
      </c>
      <c r="G16" s="116">
        <v>487200000</v>
      </c>
    </row>
    <row r="17" spans="2:7" ht="25.5">
      <c r="B17" s="683" t="s">
        <v>650</v>
      </c>
      <c r="C17" s="685" t="s">
        <v>651</v>
      </c>
      <c r="D17" s="685" t="s">
        <v>652</v>
      </c>
      <c r="E17" s="109" t="s">
        <v>653</v>
      </c>
      <c r="F17" s="685" t="s">
        <v>655</v>
      </c>
      <c r="G17" s="685" t="s">
        <v>656</v>
      </c>
    </row>
    <row r="18" spans="2:7" ht="26.25" thickBot="1">
      <c r="B18" s="684"/>
      <c r="C18" s="686"/>
      <c r="D18" s="686"/>
      <c r="E18" s="110" t="s">
        <v>654</v>
      </c>
      <c r="F18" s="686"/>
      <c r="G18" s="686"/>
    </row>
    <row r="19" spans="2:7" ht="15.75" thickBot="1">
      <c r="B19" s="118" t="s">
        <v>657</v>
      </c>
      <c r="C19" s="110" t="s">
        <v>658</v>
      </c>
      <c r="D19" s="110" t="s">
        <v>659</v>
      </c>
      <c r="E19" s="110" t="s">
        <v>660</v>
      </c>
      <c r="F19" s="110" t="s">
        <v>659</v>
      </c>
      <c r="G19" s="110" t="s">
        <v>660</v>
      </c>
    </row>
    <row r="20" spans="2:7" ht="15.75" thickBot="1">
      <c r="B20" s="119" t="s">
        <v>661</v>
      </c>
      <c r="C20" s="116">
        <v>613380645</v>
      </c>
      <c r="D20" s="116">
        <v>1396001052</v>
      </c>
      <c r="E20" s="116">
        <v>6931762</v>
      </c>
      <c r="F20" s="116">
        <v>1128817926</v>
      </c>
      <c r="G20" s="116">
        <v>483240639</v>
      </c>
    </row>
    <row r="21" spans="2:7" ht="26.25" thickBot="1">
      <c r="B21" s="118" t="s">
        <v>662</v>
      </c>
      <c r="C21" s="120" t="s">
        <v>663</v>
      </c>
      <c r="D21" s="120" t="s">
        <v>664</v>
      </c>
      <c r="E21" s="120" t="s">
        <v>665</v>
      </c>
      <c r="F21" s="120" t="s">
        <v>664</v>
      </c>
      <c r="G21" s="120" t="s">
        <v>664</v>
      </c>
    </row>
    <row r="22" spans="2:7" ht="15.75" thickBot="1">
      <c r="B22" s="119" t="s">
        <v>666</v>
      </c>
      <c r="C22" s="116">
        <v>76290984</v>
      </c>
      <c r="D22" s="116">
        <v>170577686</v>
      </c>
      <c r="E22" s="116">
        <v>25383442</v>
      </c>
      <c r="F22" s="116">
        <v>47249771</v>
      </c>
      <c r="G22" s="116">
        <v>51524908</v>
      </c>
    </row>
    <row r="23" spans="2:7" ht="26.25" thickBot="1">
      <c r="B23" s="118" t="s">
        <v>667</v>
      </c>
      <c r="C23" s="121">
        <v>12403870</v>
      </c>
      <c r="D23" s="121">
        <v>52529216</v>
      </c>
      <c r="E23" s="120" t="s">
        <v>665</v>
      </c>
      <c r="F23" s="121">
        <v>50268654</v>
      </c>
      <c r="G23" s="121">
        <v>4981649</v>
      </c>
    </row>
    <row r="24" spans="2:7" ht="15.75" thickBot="1">
      <c r="B24" s="118" t="s">
        <v>668</v>
      </c>
      <c r="C24" s="121">
        <v>63887114</v>
      </c>
      <c r="D24" s="121">
        <v>118048470</v>
      </c>
      <c r="E24" s="121">
        <v>25383442</v>
      </c>
      <c r="F24" s="121">
        <v>96981117</v>
      </c>
      <c r="G24" s="121">
        <v>46543259</v>
      </c>
    </row>
    <row r="25" spans="2:7" ht="26.25" thickBot="1">
      <c r="B25" s="119" t="s">
        <v>669</v>
      </c>
      <c r="C25" s="116">
        <v>2000000</v>
      </c>
      <c r="D25" s="116">
        <v>7500000</v>
      </c>
      <c r="E25" s="122" t="s">
        <v>665</v>
      </c>
      <c r="F25" s="116">
        <v>3131908</v>
      </c>
      <c r="G25" s="116">
        <v>1500000</v>
      </c>
    </row>
    <row r="26" spans="2:7" ht="26.25" thickBot="1">
      <c r="B26" s="118" t="s">
        <v>670</v>
      </c>
      <c r="C26" s="114" t="s">
        <v>663</v>
      </c>
      <c r="D26" s="120" t="s">
        <v>664</v>
      </c>
      <c r="E26" s="120" t="s">
        <v>665</v>
      </c>
      <c r="F26" s="120" t="s">
        <v>664</v>
      </c>
      <c r="G26" s="120" t="s">
        <v>664</v>
      </c>
    </row>
    <row r="27" spans="2:7" ht="15.75" thickBot="1">
      <c r="B27" s="118" t="s">
        <v>671</v>
      </c>
      <c r="C27" s="121">
        <v>2000000</v>
      </c>
      <c r="D27" s="121">
        <v>7500000</v>
      </c>
      <c r="E27" s="120" t="s">
        <v>672</v>
      </c>
      <c r="F27" s="121">
        <v>3131908</v>
      </c>
      <c r="G27" s="121">
        <v>1500000</v>
      </c>
    </row>
    <row r="28" spans="2:7">
      <c r="B28" s="2"/>
    </row>
    <row r="29" spans="2:7" ht="15.75">
      <c r="B29" s="123" t="s">
        <v>673</v>
      </c>
    </row>
    <row r="30" spans="2:7" ht="15.75">
      <c r="B30" s="123" t="s">
        <v>674</v>
      </c>
    </row>
    <row r="31" spans="2:7" ht="16.5" thickBot="1">
      <c r="B31" s="123" t="s">
        <v>675</v>
      </c>
    </row>
    <row r="32" spans="2:7" ht="26.25" thickBot="1">
      <c r="B32" s="106" t="s">
        <v>676</v>
      </c>
      <c r="C32" s="106" t="s">
        <v>677</v>
      </c>
      <c r="D32" s="106" t="s">
        <v>678</v>
      </c>
      <c r="E32" s="106" t="s">
        <v>679</v>
      </c>
      <c r="F32" s="106" t="s">
        <v>680</v>
      </c>
      <c r="G32" s="106" t="s">
        <v>681</v>
      </c>
    </row>
    <row r="33" spans="2:7" ht="15.75" thickBot="1">
      <c r="B33" s="124" t="s">
        <v>682</v>
      </c>
      <c r="C33" s="126">
        <v>3928.4</v>
      </c>
      <c r="D33" s="127">
        <v>14</v>
      </c>
      <c r="E33" s="127">
        <v>47.4</v>
      </c>
      <c r="F33" s="127">
        <v>11.4</v>
      </c>
      <c r="G33" s="127">
        <v>72.8</v>
      </c>
    </row>
    <row r="34" spans="2:7" ht="15.75" thickBot="1">
      <c r="B34" s="111" t="s">
        <v>683</v>
      </c>
      <c r="C34" s="128">
        <v>3914.38</v>
      </c>
      <c r="D34" s="129">
        <v>10.32</v>
      </c>
      <c r="E34" s="129">
        <v>29.24</v>
      </c>
      <c r="F34" s="129">
        <v>0.34</v>
      </c>
      <c r="G34" s="129">
        <v>39.9</v>
      </c>
    </row>
    <row r="35" spans="2:7" ht="15.75" thickBot="1">
      <c r="B35" s="119" t="s">
        <v>684</v>
      </c>
      <c r="C35" s="130">
        <v>3904.1</v>
      </c>
      <c r="D35" s="122">
        <v>9.4</v>
      </c>
      <c r="E35" s="122">
        <v>28.5</v>
      </c>
      <c r="F35" s="122">
        <v>0.4</v>
      </c>
      <c r="G35" s="122">
        <v>38.299999999999997</v>
      </c>
    </row>
    <row r="36" spans="2:7" ht="15.75" thickBot="1">
      <c r="B36" s="111" t="s">
        <v>685</v>
      </c>
      <c r="C36" s="128">
        <v>3894.67</v>
      </c>
      <c r="D36" s="129">
        <v>10.27</v>
      </c>
      <c r="E36" s="129">
        <v>29.96</v>
      </c>
      <c r="F36" s="129">
        <v>0.3</v>
      </c>
      <c r="G36" s="129">
        <v>40.53</v>
      </c>
    </row>
    <row r="37" spans="2:7" ht="15.75" thickBot="1">
      <c r="B37" s="119" t="s">
        <v>686</v>
      </c>
      <c r="C37" s="130">
        <v>3884.4</v>
      </c>
      <c r="D37" s="122">
        <v>9.9</v>
      </c>
      <c r="E37" s="122">
        <v>28.9</v>
      </c>
      <c r="F37" s="122">
        <v>0.3</v>
      </c>
      <c r="G37" s="122">
        <v>39.1</v>
      </c>
    </row>
    <row r="38" spans="2:7" ht="15.75" thickBot="1">
      <c r="B38" s="111" t="s">
        <v>687</v>
      </c>
      <c r="C38" s="128">
        <v>3874.53</v>
      </c>
      <c r="D38" s="129">
        <v>9.98</v>
      </c>
      <c r="E38" s="129">
        <v>28.57</v>
      </c>
      <c r="F38" s="129">
        <v>0.28000000000000003</v>
      </c>
      <c r="G38" s="129">
        <v>38.83</v>
      </c>
    </row>
    <row r="39" spans="2:7" ht="15.75" thickBot="1">
      <c r="B39" s="119" t="s">
        <v>688</v>
      </c>
      <c r="C39" s="130">
        <v>3864.6</v>
      </c>
      <c r="D39" s="122">
        <v>9.3000000000000007</v>
      </c>
      <c r="E39" s="122">
        <v>26.7</v>
      </c>
      <c r="F39" s="122">
        <v>0.2</v>
      </c>
      <c r="G39" s="122">
        <v>36.200000000000003</v>
      </c>
    </row>
    <row r="40" spans="2:7" ht="15.75" thickBot="1">
      <c r="B40" s="111" t="s">
        <v>689</v>
      </c>
      <c r="C40" s="128">
        <v>3855.28</v>
      </c>
      <c r="D40" s="129">
        <v>8.61</v>
      </c>
      <c r="E40" s="129">
        <v>27.13</v>
      </c>
      <c r="F40" s="129">
        <v>0.21</v>
      </c>
      <c r="G40" s="129">
        <v>35.950000000000003</v>
      </c>
    </row>
    <row r="41" spans="2:7" ht="15.75" thickBot="1">
      <c r="B41" s="119" t="s">
        <v>690</v>
      </c>
      <c r="C41" s="130">
        <v>3846.7</v>
      </c>
      <c r="D41" s="122">
        <v>10</v>
      </c>
      <c r="E41" s="122">
        <v>26.8</v>
      </c>
      <c r="F41" s="122">
        <v>0.2</v>
      </c>
      <c r="G41" s="122">
        <v>36.9</v>
      </c>
    </row>
    <row r="42" spans="2:7" ht="15.75" thickBot="1">
      <c r="B42" s="111" t="s">
        <v>691</v>
      </c>
      <c r="C42" s="128">
        <v>3836.7</v>
      </c>
      <c r="D42" s="129">
        <v>9.32</v>
      </c>
      <c r="E42" s="129">
        <v>25.08</v>
      </c>
      <c r="F42" s="129">
        <v>0.14000000000000001</v>
      </c>
      <c r="G42" s="129">
        <v>34.54</v>
      </c>
    </row>
    <row r="43" spans="2:7" ht="15.75" thickBot="1">
      <c r="B43" s="119" t="s">
        <v>692</v>
      </c>
      <c r="C43" s="130">
        <v>3827.4</v>
      </c>
      <c r="D43" s="122">
        <v>9.1999999999999993</v>
      </c>
      <c r="E43" s="122">
        <v>26.6</v>
      </c>
      <c r="F43" s="122">
        <v>0.1</v>
      </c>
      <c r="G43" s="122">
        <v>35.9</v>
      </c>
    </row>
    <row r="44" spans="2:7" ht="15.75" thickBot="1">
      <c r="B44" s="111" t="s">
        <v>693</v>
      </c>
      <c r="C44" s="128">
        <v>3818.21</v>
      </c>
      <c r="D44" s="129">
        <v>10.02</v>
      </c>
      <c r="E44" s="129">
        <v>25.99</v>
      </c>
      <c r="F44" s="129">
        <v>0.28000000000000003</v>
      </c>
      <c r="G44" s="129">
        <v>36.29</v>
      </c>
    </row>
    <row r="45" spans="2:7" ht="15.75" thickBot="1">
      <c r="B45" s="58" t="s">
        <v>165</v>
      </c>
      <c r="C45" s="58"/>
      <c r="D45" s="131">
        <v>120.2</v>
      </c>
      <c r="E45" s="131">
        <v>350.8</v>
      </c>
      <c r="F45" s="131">
        <v>14.1</v>
      </c>
      <c r="G45" s="131">
        <v>485.2</v>
      </c>
    </row>
    <row r="46" spans="2:7">
      <c r="B46" s="132"/>
    </row>
    <row r="47" spans="2:7">
      <c r="C47" s="125"/>
    </row>
    <row r="48" spans="2:7" ht="15.75">
      <c r="B48" s="123" t="s">
        <v>694</v>
      </c>
    </row>
    <row r="49" spans="1:7" ht="16.5" thickBot="1">
      <c r="B49" s="123" t="s">
        <v>695</v>
      </c>
    </row>
    <row r="50" spans="1:7">
      <c r="A50" s="146" t="s">
        <v>696</v>
      </c>
      <c r="B50" s="146" t="s">
        <v>697</v>
      </c>
      <c r="C50" s="133" t="s">
        <v>698</v>
      </c>
      <c r="D50" s="133" t="s">
        <v>700</v>
      </c>
      <c r="E50" s="133" t="s">
        <v>702</v>
      </c>
      <c r="F50" s="133" t="s">
        <v>703</v>
      </c>
      <c r="G50" s="133" t="s">
        <v>704</v>
      </c>
    </row>
    <row r="51" spans="1:7" ht="15.75" thickBot="1">
      <c r="A51" s="147"/>
      <c r="B51" s="147"/>
      <c r="C51" s="134" t="s">
        <v>699</v>
      </c>
      <c r="D51" s="134" t="s">
        <v>701</v>
      </c>
      <c r="E51" s="134" t="s">
        <v>701</v>
      </c>
      <c r="F51" s="134" t="s">
        <v>701</v>
      </c>
      <c r="G51" s="134" t="s">
        <v>701</v>
      </c>
    </row>
    <row r="52" spans="1:7" ht="15.75" thickBot="1">
      <c r="A52" s="135">
        <v>9100</v>
      </c>
      <c r="B52" s="136" t="s">
        <v>705</v>
      </c>
      <c r="C52" s="137">
        <v>120.2</v>
      </c>
      <c r="D52" s="127">
        <v>33.700000000000003</v>
      </c>
      <c r="E52" s="127">
        <v>30.1</v>
      </c>
      <c r="F52" s="127">
        <v>27.9</v>
      </c>
      <c r="G52" s="127">
        <v>28.5</v>
      </c>
    </row>
    <row r="53" spans="1:7" ht="15.75" thickBot="1">
      <c r="A53" s="138">
        <v>9200</v>
      </c>
      <c r="B53" s="139" t="s">
        <v>706</v>
      </c>
      <c r="C53" s="140">
        <v>350.8</v>
      </c>
      <c r="D53" s="129">
        <v>105.2</v>
      </c>
      <c r="E53" s="129">
        <v>87.4</v>
      </c>
      <c r="F53" s="129">
        <v>80.599999999999994</v>
      </c>
      <c r="G53" s="129">
        <v>77.7</v>
      </c>
    </row>
    <row r="54" spans="1:7" ht="15.75" thickBot="1">
      <c r="A54" s="135">
        <v>9300</v>
      </c>
      <c r="B54" s="136" t="s">
        <v>707</v>
      </c>
      <c r="C54" s="141">
        <v>0</v>
      </c>
      <c r="D54" s="122">
        <v>0</v>
      </c>
      <c r="E54" s="122">
        <v>0</v>
      </c>
      <c r="F54" s="122">
        <v>0</v>
      </c>
      <c r="G54" s="122">
        <v>0</v>
      </c>
    </row>
    <row r="55" spans="1:7" ht="15.75" thickBot="1">
      <c r="A55" s="138">
        <v>9400</v>
      </c>
      <c r="B55" s="139" t="s">
        <v>708</v>
      </c>
      <c r="C55" s="140">
        <v>0</v>
      </c>
      <c r="D55" s="129">
        <v>0</v>
      </c>
      <c r="E55" s="129">
        <v>0</v>
      </c>
      <c r="F55" s="129">
        <v>0</v>
      </c>
      <c r="G55" s="129">
        <v>0</v>
      </c>
    </row>
    <row r="56" spans="1:7" ht="15.75" thickBot="1">
      <c r="A56" s="135">
        <v>9500</v>
      </c>
      <c r="B56" s="136" t="s">
        <v>709</v>
      </c>
      <c r="C56" s="141">
        <v>14.1</v>
      </c>
      <c r="D56" s="122">
        <v>12.1</v>
      </c>
      <c r="E56" s="122">
        <v>0.9</v>
      </c>
      <c r="F56" s="122">
        <v>0.6</v>
      </c>
      <c r="G56" s="122">
        <v>0.5</v>
      </c>
    </row>
    <row r="57" spans="1:7" ht="15.75" thickBot="1">
      <c r="A57" s="138">
        <v>9600</v>
      </c>
      <c r="B57" s="139" t="s">
        <v>710</v>
      </c>
      <c r="C57" s="140">
        <v>0</v>
      </c>
      <c r="D57" s="129">
        <v>0</v>
      </c>
      <c r="E57" s="129">
        <v>0</v>
      </c>
      <c r="F57" s="129">
        <v>0</v>
      </c>
      <c r="G57" s="129">
        <v>0</v>
      </c>
    </row>
    <row r="58" spans="1:7">
      <c r="A58" s="148">
        <v>9900</v>
      </c>
      <c r="B58" s="142" t="s">
        <v>711</v>
      </c>
      <c r="C58" s="149">
        <v>0</v>
      </c>
      <c r="D58" s="149">
        <v>0</v>
      </c>
      <c r="E58" s="149">
        <v>0</v>
      </c>
      <c r="F58" s="149">
        <v>0</v>
      </c>
      <c r="G58" s="681">
        <v>0</v>
      </c>
    </row>
    <row r="59" spans="1:7" ht="15.75" thickBot="1">
      <c r="A59" s="135"/>
      <c r="B59" s="136" t="s">
        <v>712</v>
      </c>
      <c r="C59" s="141"/>
      <c r="D59" s="141"/>
      <c r="E59" s="141"/>
      <c r="F59" s="141"/>
      <c r="G59" s="682"/>
    </row>
    <row r="60" spans="1:7" ht="16.5" thickBot="1">
      <c r="A60" s="21"/>
      <c r="B60" s="143" t="s">
        <v>165</v>
      </c>
      <c r="C60" s="144">
        <v>485.2</v>
      </c>
      <c r="D60" s="144">
        <v>151</v>
      </c>
      <c r="E60" s="144">
        <v>118.5</v>
      </c>
      <c r="F60" s="144">
        <v>109</v>
      </c>
      <c r="G60" s="144">
        <v>106.7</v>
      </c>
    </row>
    <row r="61" spans="1:7">
      <c r="B61" s="2"/>
    </row>
    <row r="62" spans="1:7">
      <c r="B62" s="145"/>
    </row>
  </sheetData>
  <mergeCells count="15">
    <mergeCell ref="B9:B14"/>
    <mergeCell ref="D9:D14"/>
    <mergeCell ref="F9:F14"/>
    <mergeCell ref="G9:G14"/>
    <mergeCell ref="B5:B6"/>
    <mergeCell ref="C5:C6"/>
    <mergeCell ref="D5:D6"/>
    <mergeCell ref="F5:F6"/>
    <mergeCell ref="G5:G6"/>
    <mergeCell ref="G58:G59"/>
    <mergeCell ref="B17:B18"/>
    <mergeCell ref="C17:C18"/>
    <mergeCell ref="D17:D18"/>
    <mergeCell ref="F17:F18"/>
    <mergeCell ref="G17:G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election activeCell="E10" sqref="E10"/>
    </sheetView>
  </sheetViews>
  <sheetFormatPr baseColWidth="10" defaultRowHeight="15"/>
  <cols>
    <col min="1" max="1" width="63.28515625" bestFit="1" customWidth="1"/>
    <col min="2" max="2" width="14" bestFit="1" customWidth="1"/>
  </cols>
  <sheetData>
    <row r="1" spans="1:2" ht="15.75">
      <c r="A1" s="4" t="s">
        <v>713</v>
      </c>
    </row>
    <row r="2" spans="1:2" ht="15.75">
      <c r="A2" s="4" t="s">
        <v>211</v>
      </c>
    </row>
    <row r="3" spans="1:2" ht="15.75">
      <c r="A3" s="4"/>
    </row>
    <row r="4" spans="1:2" ht="15.75">
      <c r="A4" s="4" t="s">
        <v>714</v>
      </c>
    </row>
    <row r="5" spans="1:2" ht="16.5" thickBot="1">
      <c r="A5" s="4" t="s">
        <v>715</v>
      </c>
    </row>
    <row r="6" spans="1:2" ht="15.75">
      <c r="A6" s="151" t="s">
        <v>716</v>
      </c>
      <c r="B6" s="152" t="s">
        <v>206</v>
      </c>
    </row>
    <row r="7" spans="1:2">
      <c r="A7" s="153" t="s">
        <v>717</v>
      </c>
      <c r="B7" s="154">
        <v>501572152</v>
      </c>
    </row>
    <row r="8" spans="1:2">
      <c r="A8" s="155" t="s">
        <v>718</v>
      </c>
      <c r="B8" s="156">
        <v>4604815</v>
      </c>
    </row>
    <row r="9" spans="1:2" ht="15.75" thickBot="1">
      <c r="A9" s="153" t="s">
        <v>719</v>
      </c>
      <c r="B9" s="154">
        <v>135005204</v>
      </c>
    </row>
    <row r="10" spans="1:2" ht="16.5" thickBot="1">
      <c r="A10" s="157" t="s">
        <v>165</v>
      </c>
      <c r="B10" s="158">
        <v>641182171</v>
      </c>
    </row>
    <row r="11" spans="1:2">
      <c r="A11" s="43"/>
    </row>
    <row r="12" spans="1:2" ht="15.75">
      <c r="A12" s="4" t="s">
        <v>720</v>
      </c>
    </row>
    <row r="13" spans="1:2" ht="16.5" thickBot="1">
      <c r="A13" s="4" t="s">
        <v>721</v>
      </c>
    </row>
    <row r="14" spans="1:2" ht="15.75">
      <c r="A14" s="151" t="s">
        <v>717</v>
      </c>
      <c r="B14" s="152" t="s">
        <v>206</v>
      </c>
    </row>
    <row r="15" spans="1:2">
      <c r="A15" s="153" t="s">
        <v>722</v>
      </c>
      <c r="B15" s="154">
        <v>24955569</v>
      </c>
    </row>
    <row r="16" spans="1:2">
      <c r="A16" s="155" t="s">
        <v>723</v>
      </c>
      <c r="B16" s="156">
        <v>64925445</v>
      </c>
    </row>
    <row r="17" spans="1:2" ht="15.75" thickBot="1">
      <c r="A17" s="153" t="s">
        <v>724</v>
      </c>
      <c r="B17" s="154">
        <v>411691138</v>
      </c>
    </row>
    <row r="18" spans="1:2" ht="16.5" thickBot="1">
      <c r="A18" s="157" t="s">
        <v>165</v>
      </c>
      <c r="B18" s="158">
        <v>501572152</v>
      </c>
    </row>
    <row r="19" spans="1:2">
      <c r="A19" s="43"/>
    </row>
    <row r="20" spans="1:2" ht="15.75">
      <c r="A20" s="4" t="s">
        <v>725</v>
      </c>
    </row>
    <row r="21" spans="1:2" ht="16.5" thickBot="1">
      <c r="A21" s="4" t="s">
        <v>726</v>
      </c>
    </row>
    <row r="22" spans="1:2" ht="15.75">
      <c r="A22" s="151" t="s">
        <v>719</v>
      </c>
      <c r="B22" s="152" t="s">
        <v>328</v>
      </c>
    </row>
    <row r="23" spans="1:2">
      <c r="A23" s="153" t="s">
        <v>727</v>
      </c>
      <c r="B23" s="154">
        <v>55251588</v>
      </c>
    </row>
    <row r="24" spans="1:2" ht="15.75" thickBot="1">
      <c r="A24" s="155" t="s">
        <v>728</v>
      </c>
      <c r="B24" s="156">
        <v>79753616</v>
      </c>
    </row>
    <row r="25" spans="1:2" ht="16.5" thickBot="1">
      <c r="A25" s="157" t="s">
        <v>165</v>
      </c>
      <c r="B25" s="158">
        <v>135005204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election activeCell="D21" sqref="D21"/>
    </sheetView>
  </sheetViews>
  <sheetFormatPr baseColWidth="10" defaultRowHeight="15"/>
  <cols>
    <col min="1" max="1" width="64.28515625" bestFit="1" customWidth="1"/>
    <col min="2" max="2" width="17.28515625" bestFit="1" customWidth="1"/>
  </cols>
  <sheetData>
    <row r="1" spans="1:2" ht="15.75">
      <c r="A1" s="123" t="s">
        <v>1753</v>
      </c>
    </row>
    <row r="2" spans="1:2" ht="15.75">
      <c r="A2" s="4" t="s">
        <v>1379</v>
      </c>
    </row>
    <row r="3" spans="1:2" ht="6.75" customHeight="1">
      <c r="A3" s="4"/>
    </row>
    <row r="4" spans="1:2" ht="15.75">
      <c r="A4" s="4" t="s">
        <v>1754</v>
      </c>
    </row>
    <row r="5" spans="1:2" ht="16.5" thickBot="1">
      <c r="A5" s="4" t="s">
        <v>1755</v>
      </c>
    </row>
    <row r="6" spans="1:2" ht="16.5" thickBot="1">
      <c r="A6" s="570" t="s">
        <v>1756</v>
      </c>
      <c r="B6" s="571" t="s">
        <v>1757</v>
      </c>
    </row>
    <row r="7" spans="1:2" ht="15.75" thickBot="1">
      <c r="A7" s="572" t="s">
        <v>808</v>
      </c>
      <c r="B7" s="573">
        <v>4076863021</v>
      </c>
    </row>
    <row r="8" spans="1:2" ht="15.75" thickBot="1">
      <c r="A8" s="572" t="s">
        <v>822</v>
      </c>
      <c r="B8" s="573">
        <v>420032359</v>
      </c>
    </row>
    <row r="9" spans="1:2" ht="15.75" thickBot="1">
      <c r="A9" s="572" t="s">
        <v>834</v>
      </c>
      <c r="B9" s="573">
        <v>17523753</v>
      </c>
    </row>
    <row r="10" spans="1:2" ht="15.75" thickBot="1">
      <c r="A10" s="572" t="s">
        <v>836</v>
      </c>
      <c r="B10" s="573">
        <v>208811669</v>
      </c>
    </row>
    <row r="11" spans="1:2" ht="15.75" thickBot="1">
      <c r="A11" s="572" t="s">
        <v>847</v>
      </c>
      <c r="B11" s="573">
        <v>71627138</v>
      </c>
    </row>
    <row r="12" spans="1:2" ht="15.75" thickBot="1">
      <c r="A12" s="572" t="s">
        <v>878</v>
      </c>
      <c r="B12" s="573">
        <v>93391564</v>
      </c>
    </row>
    <row r="13" spans="1:2" ht="15.75" thickBot="1">
      <c r="A13" s="572" t="s">
        <v>886</v>
      </c>
      <c r="B13" s="573">
        <v>59125000</v>
      </c>
    </row>
    <row r="14" spans="1:2" ht="15.75" thickBot="1">
      <c r="A14" s="572" t="s">
        <v>922</v>
      </c>
      <c r="B14" s="573">
        <v>1620038321</v>
      </c>
    </row>
    <row r="15" spans="1:2" ht="15.75" thickBot="1">
      <c r="A15" s="572" t="s">
        <v>924</v>
      </c>
      <c r="B15" s="573">
        <v>107289866</v>
      </c>
    </row>
    <row r="16" spans="1:2" ht="15.75" thickBot="1">
      <c r="A16" s="572" t="s">
        <v>933</v>
      </c>
      <c r="B16" s="573">
        <v>234405211</v>
      </c>
    </row>
    <row r="17" spans="1:2" ht="15.75" thickBot="1">
      <c r="A17" s="572" t="s">
        <v>940</v>
      </c>
      <c r="B17" s="573">
        <v>272130497</v>
      </c>
    </row>
    <row r="18" spans="1:2" ht="15.75" thickBot="1">
      <c r="A18" s="572" t="s">
        <v>951</v>
      </c>
      <c r="B18" s="573">
        <v>117048568</v>
      </c>
    </row>
    <row r="19" spans="1:2" ht="16.5" thickBot="1">
      <c r="A19" s="574" t="s">
        <v>1758</v>
      </c>
      <c r="B19" s="575">
        <v>7298286967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268"/>
  <sheetViews>
    <sheetView showGridLines="0" workbookViewId="0">
      <selection activeCell="F7" sqref="F7"/>
    </sheetView>
  </sheetViews>
  <sheetFormatPr baseColWidth="10" defaultRowHeight="15"/>
  <cols>
    <col min="1" max="1" width="57.140625" bestFit="1" customWidth="1"/>
    <col min="2" max="2" width="27.140625" bestFit="1" customWidth="1"/>
    <col min="3" max="3" width="28.28515625" bestFit="1" customWidth="1"/>
    <col min="4" max="4" width="22" bestFit="1" customWidth="1"/>
  </cols>
  <sheetData>
    <row r="1" spans="1:4" ht="15.75">
      <c r="A1" s="123" t="s">
        <v>1753</v>
      </c>
    </row>
    <row r="2" spans="1:4" ht="15.75">
      <c r="A2" s="4" t="s">
        <v>1379</v>
      </c>
    </row>
    <row r="3" spans="1:4" ht="6.75" customHeight="1">
      <c r="A3" s="4"/>
    </row>
    <row r="4" spans="1:4" ht="15.75">
      <c r="A4" s="4" t="s">
        <v>729</v>
      </c>
    </row>
    <row r="5" spans="1:4" ht="15.75">
      <c r="A5" s="4" t="s">
        <v>730</v>
      </c>
    </row>
    <row r="6" spans="1:4" ht="15.75" thickBot="1">
      <c r="A6" s="150"/>
    </row>
    <row r="7" spans="1:4">
      <c r="A7" s="159" t="s">
        <v>731</v>
      </c>
      <c r="B7" s="160" t="s">
        <v>320</v>
      </c>
      <c r="C7" s="160" t="s">
        <v>324</v>
      </c>
      <c r="D7" s="160" t="s">
        <v>328</v>
      </c>
    </row>
    <row r="8" spans="1:4">
      <c r="A8" s="32" t="s">
        <v>732</v>
      </c>
      <c r="B8" s="65">
        <v>34032352</v>
      </c>
      <c r="C8" s="161" t="s">
        <v>164</v>
      </c>
      <c r="D8" s="162">
        <v>34032352</v>
      </c>
    </row>
    <row r="9" spans="1:4">
      <c r="A9" s="117" t="s">
        <v>733</v>
      </c>
      <c r="B9" s="66">
        <v>48786048</v>
      </c>
      <c r="C9" s="163" t="s">
        <v>164</v>
      </c>
      <c r="D9" s="164">
        <v>48786048</v>
      </c>
    </row>
    <row r="10" spans="1:4">
      <c r="A10" s="32" t="s">
        <v>734</v>
      </c>
      <c r="B10" s="65">
        <v>29278619</v>
      </c>
      <c r="C10" s="161" t="s">
        <v>164</v>
      </c>
      <c r="D10" s="162">
        <v>29278619</v>
      </c>
    </row>
    <row r="11" spans="1:4">
      <c r="A11" s="117" t="s">
        <v>735</v>
      </c>
      <c r="B11" s="66">
        <v>7227159</v>
      </c>
      <c r="C11" s="66">
        <v>14000000</v>
      </c>
      <c r="D11" s="164">
        <v>21227159</v>
      </c>
    </row>
    <row r="12" spans="1:4">
      <c r="A12" s="32" t="s">
        <v>736</v>
      </c>
      <c r="B12" s="65">
        <v>8705146</v>
      </c>
      <c r="C12" s="161" t="s">
        <v>164</v>
      </c>
      <c r="D12" s="162">
        <v>8705146</v>
      </c>
    </row>
    <row r="13" spans="1:4">
      <c r="A13" s="117" t="s">
        <v>737</v>
      </c>
      <c r="B13" s="66">
        <v>11219687</v>
      </c>
      <c r="C13" s="163" t="s">
        <v>164</v>
      </c>
      <c r="D13" s="164">
        <v>11219687</v>
      </c>
    </row>
    <row r="14" spans="1:4">
      <c r="A14" s="32" t="s">
        <v>738</v>
      </c>
      <c r="B14" s="65">
        <v>1189222</v>
      </c>
      <c r="C14" s="65">
        <v>539000</v>
      </c>
      <c r="D14" s="162">
        <v>1728222</v>
      </c>
    </row>
    <row r="15" spans="1:4">
      <c r="A15" s="117" t="s">
        <v>739</v>
      </c>
      <c r="B15" s="66">
        <v>35953167</v>
      </c>
      <c r="C15" s="163" t="s">
        <v>164</v>
      </c>
      <c r="D15" s="164">
        <v>35953167</v>
      </c>
    </row>
    <row r="16" spans="1:4" ht="25.5">
      <c r="A16" s="32" t="s">
        <v>740</v>
      </c>
      <c r="B16" s="65">
        <v>19277818</v>
      </c>
      <c r="C16" s="161" t="s">
        <v>164</v>
      </c>
      <c r="D16" s="162">
        <v>19277818</v>
      </c>
    </row>
    <row r="17" spans="1:4" ht="38.25">
      <c r="A17" s="117" t="s">
        <v>741</v>
      </c>
      <c r="B17" s="66">
        <v>2163641</v>
      </c>
      <c r="C17" s="163" t="s">
        <v>164</v>
      </c>
      <c r="D17" s="164">
        <v>2163641</v>
      </c>
    </row>
    <row r="18" spans="1:4" ht="25.5">
      <c r="A18" s="32" t="s">
        <v>742</v>
      </c>
      <c r="B18" s="65">
        <v>559255881</v>
      </c>
      <c r="C18" s="161" t="s">
        <v>164</v>
      </c>
      <c r="D18" s="162">
        <v>559255881</v>
      </c>
    </row>
    <row r="19" spans="1:4" ht="25.5">
      <c r="A19" s="117" t="s">
        <v>743</v>
      </c>
      <c r="B19" s="66">
        <v>161378409</v>
      </c>
      <c r="C19" s="163" t="s">
        <v>164</v>
      </c>
      <c r="D19" s="164">
        <v>161378409</v>
      </c>
    </row>
    <row r="20" spans="1:4" ht="25.5">
      <c r="A20" s="32" t="s">
        <v>744</v>
      </c>
      <c r="B20" s="65">
        <v>12488180</v>
      </c>
      <c r="C20" s="161" t="s">
        <v>164</v>
      </c>
      <c r="D20" s="162">
        <v>12488180</v>
      </c>
    </row>
    <row r="21" spans="1:4" ht="25.5">
      <c r="A21" s="117" t="s">
        <v>745</v>
      </c>
      <c r="B21" s="66">
        <v>18102712</v>
      </c>
      <c r="C21" s="163" t="s">
        <v>164</v>
      </c>
      <c r="D21" s="164">
        <v>18102712</v>
      </c>
    </row>
    <row r="22" spans="1:4" ht="25.5">
      <c r="A22" s="32" t="s">
        <v>746</v>
      </c>
      <c r="B22" s="65">
        <v>269450</v>
      </c>
      <c r="C22" s="65">
        <v>7320772</v>
      </c>
      <c r="D22" s="162">
        <v>7590222</v>
      </c>
    </row>
    <row r="23" spans="1:4" ht="38.25">
      <c r="A23" s="117" t="s">
        <v>747</v>
      </c>
      <c r="B23" s="66">
        <v>1201723</v>
      </c>
      <c r="C23" s="66">
        <v>1927180</v>
      </c>
      <c r="D23" s="164">
        <v>3128903</v>
      </c>
    </row>
    <row r="24" spans="1:4" ht="25.5">
      <c r="A24" s="32" t="s">
        <v>748</v>
      </c>
      <c r="B24" s="65">
        <v>7796735</v>
      </c>
      <c r="C24" s="161" t="s">
        <v>164</v>
      </c>
      <c r="D24" s="162">
        <v>7796735</v>
      </c>
    </row>
    <row r="25" spans="1:4" ht="25.5">
      <c r="A25" s="117" t="s">
        <v>749</v>
      </c>
      <c r="B25" s="66">
        <v>1556801</v>
      </c>
      <c r="C25" s="163" t="s">
        <v>164</v>
      </c>
      <c r="D25" s="164">
        <v>1556801</v>
      </c>
    </row>
    <row r="26" spans="1:4" ht="25.5">
      <c r="A26" s="32" t="s">
        <v>750</v>
      </c>
      <c r="B26" s="65">
        <v>2282976</v>
      </c>
      <c r="C26" s="65">
        <v>538872</v>
      </c>
      <c r="D26" s="162">
        <v>2821848</v>
      </c>
    </row>
    <row r="27" spans="1:4" ht="25.5">
      <c r="A27" s="117" t="s">
        <v>751</v>
      </c>
      <c r="B27" s="66">
        <v>3165486</v>
      </c>
      <c r="C27" s="163" t="s">
        <v>164</v>
      </c>
      <c r="D27" s="164">
        <v>3165486</v>
      </c>
    </row>
    <row r="28" spans="1:4" ht="25.5">
      <c r="A28" s="32" t="s">
        <v>752</v>
      </c>
      <c r="B28" s="65">
        <v>654649</v>
      </c>
      <c r="C28" s="65">
        <v>3466471</v>
      </c>
      <c r="D28" s="162">
        <v>4121120</v>
      </c>
    </row>
    <row r="29" spans="1:4">
      <c r="A29" s="117" t="s">
        <v>753</v>
      </c>
      <c r="B29" s="66">
        <v>27237043</v>
      </c>
      <c r="C29" s="163" t="s">
        <v>164</v>
      </c>
      <c r="D29" s="164">
        <v>27237043</v>
      </c>
    </row>
    <row r="30" spans="1:4" ht="25.5">
      <c r="A30" s="32" t="s">
        <v>754</v>
      </c>
      <c r="B30" s="65">
        <v>943021</v>
      </c>
      <c r="C30" s="65">
        <v>775300</v>
      </c>
      <c r="D30" s="162">
        <v>1718321</v>
      </c>
    </row>
    <row r="31" spans="1:4">
      <c r="A31" s="117" t="s">
        <v>755</v>
      </c>
      <c r="B31" s="66">
        <v>9324317</v>
      </c>
      <c r="C31" s="163" t="s">
        <v>164</v>
      </c>
      <c r="D31" s="164">
        <v>9324317</v>
      </c>
    </row>
    <row r="32" spans="1:4" ht="25.5">
      <c r="A32" s="32" t="s">
        <v>756</v>
      </c>
      <c r="B32" s="65">
        <v>77290217</v>
      </c>
      <c r="C32" s="161" t="s">
        <v>164</v>
      </c>
      <c r="D32" s="162">
        <v>77290217</v>
      </c>
    </row>
    <row r="33" spans="1:4" ht="25.5">
      <c r="A33" s="117" t="s">
        <v>757</v>
      </c>
      <c r="B33" s="66">
        <v>492067742</v>
      </c>
      <c r="C33" s="163" t="s">
        <v>164</v>
      </c>
      <c r="D33" s="164">
        <v>492067742</v>
      </c>
    </row>
    <row r="34" spans="1:4" ht="25.5">
      <c r="A34" s="32" t="s">
        <v>758</v>
      </c>
      <c r="B34" s="65">
        <v>32459488</v>
      </c>
      <c r="C34" s="161" t="s">
        <v>164</v>
      </c>
      <c r="D34" s="162">
        <v>32459488</v>
      </c>
    </row>
    <row r="35" spans="1:4" ht="25.5">
      <c r="A35" s="117" t="s">
        <v>759</v>
      </c>
      <c r="B35" s="66">
        <v>23626478</v>
      </c>
      <c r="C35" s="163" t="s">
        <v>164</v>
      </c>
      <c r="D35" s="164">
        <v>23626478</v>
      </c>
    </row>
    <row r="36" spans="1:4" ht="25.5">
      <c r="A36" s="32" t="s">
        <v>760</v>
      </c>
      <c r="B36" s="65">
        <v>18976110</v>
      </c>
      <c r="C36" s="161" t="s">
        <v>164</v>
      </c>
      <c r="D36" s="162">
        <v>18976110</v>
      </c>
    </row>
    <row r="37" spans="1:4" ht="25.5">
      <c r="A37" s="117" t="s">
        <v>761</v>
      </c>
      <c r="B37" s="66">
        <v>417880361</v>
      </c>
      <c r="C37" s="163" t="s">
        <v>164</v>
      </c>
      <c r="D37" s="164">
        <v>417880361</v>
      </c>
    </row>
    <row r="38" spans="1:4" ht="25.5">
      <c r="A38" s="32" t="s">
        <v>762</v>
      </c>
      <c r="B38" s="65">
        <v>428174377</v>
      </c>
      <c r="C38" s="65">
        <v>1144067817</v>
      </c>
      <c r="D38" s="162">
        <v>1572242194</v>
      </c>
    </row>
    <row r="39" spans="1:4" ht="25.5">
      <c r="A39" s="117" t="s">
        <v>763</v>
      </c>
      <c r="B39" s="66">
        <v>7024414</v>
      </c>
      <c r="C39" s="163" t="s">
        <v>164</v>
      </c>
      <c r="D39" s="164">
        <v>7024414</v>
      </c>
    </row>
    <row r="40" spans="1:4" ht="38.25">
      <c r="A40" s="32" t="s">
        <v>764</v>
      </c>
      <c r="B40" s="65">
        <v>828900</v>
      </c>
      <c r="C40" s="65">
        <v>10153663</v>
      </c>
      <c r="D40" s="162">
        <v>10982563</v>
      </c>
    </row>
    <row r="41" spans="1:4" ht="38.25">
      <c r="A41" s="117" t="s">
        <v>765</v>
      </c>
      <c r="B41" s="66">
        <v>23743196</v>
      </c>
      <c r="C41" s="163" t="s">
        <v>164</v>
      </c>
      <c r="D41" s="164">
        <v>23743196</v>
      </c>
    </row>
    <row r="42" spans="1:4" ht="25.5">
      <c r="A42" s="32" t="s">
        <v>766</v>
      </c>
      <c r="B42" s="65">
        <v>95352273</v>
      </c>
      <c r="C42" s="161" t="s">
        <v>164</v>
      </c>
      <c r="D42" s="162">
        <v>95352273</v>
      </c>
    </row>
    <row r="43" spans="1:4" ht="25.5">
      <c r="A43" s="117" t="s">
        <v>767</v>
      </c>
      <c r="B43" s="66">
        <v>984600</v>
      </c>
      <c r="C43" s="163" t="s">
        <v>164</v>
      </c>
      <c r="D43" s="164">
        <v>984600</v>
      </c>
    </row>
    <row r="44" spans="1:4" ht="25.5">
      <c r="A44" s="32" t="s">
        <v>768</v>
      </c>
      <c r="B44" s="65">
        <v>162438281</v>
      </c>
      <c r="C44" s="161" t="s">
        <v>164</v>
      </c>
      <c r="D44" s="162">
        <v>162438281</v>
      </c>
    </row>
    <row r="45" spans="1:4" ht="25.5">
      <c r="A45" s="117" t="s">
        <v>769</v>
      </c>
      <c r="B45" s="66">
        <v>885589</v>
      </c>
      <c r="C45" s="163" t="s">
        <v>164</v>
      </c>
      <c r="D45" s="164">
        <v>885589</v>
      </c>
    </row>
    <row r="46" spans="1:4" ht="25.5">
      <c r="A46" s="32" t="s">
        <v>770</v>
      </c>
      <c r="B46" s="65">
        <v>18835142</v>
      </c>
      <c r="C46" s="161" t="s">
        <v>164</v>
      </c>
      <c r="D46" s="162">
        <v>18835142</v>
      </c>
    </row>
    <row r="47" spans="1:4" ht="25.5">
      <c r="A47" s="117" t="s">
        <v>771</v>
      </c>
      <c r="B47" s="66">
        <v>9852641</v>
      </c>
      <c r="C47" s="163" t="s">
        <v>164</v>
      </c>
      <c r="D47" s="164">
        <v>9852641</v>
      </c>
    </row>
    <row r="48" spans="1:4" ht="25.5">
      <c r="A48" s="32" t="s">
        <v>772</v>
      </c>
      <c r="B48" s="65">
        <v>39066042</v>
      </c>
      <c r="C48" s="161" t="s">
        <v>164</v>
      </c>
      <c r="D48" s="162">
        <v>39066042</v>
      </c>
    </row>
    <row r="49" spans="1:4">
      <c r="A49" s="117" t="s">
        <v>773</v>
      </c>
      <c r="B49" s="66">
        <v>12832900</v>
      </c>
      <c r="C49" s="163" t="s">
        <v>164</v>
      </c>
      <c r="D49" s="164">
        <v>12832900</v>
      </c>
    </row>
    <row r="50" spans="1:4" ht="25.5">
      <c r="A50" s="32" t="s">
        <v>774</v>
      </c>
      <c r="B50" s="65">
        <v>3771628</v>
      </c>
      <c r="C50" s="65">
        <v>1573026</v>
      </c>
      <c r="D50" s="162">
        <v>5344654</v>
      </c>
    </row>
    <row r="51" spans="1:4" ht="25.5">
      <c r="A51" s="117" t="s">
        <v>775</v>
      </c>
      <c r="B51" s="66">
        <v>298996</v>
      </c>
      <c r="C51" s="163" t="s">
        <v>164</v>
      </c>
      <c r="D51" s="164">
        <v>298996</v>
      </c>
    </row>
    <row r="52" spans="1:4" ht="25.5">
      <c r="A52" s="32" t="s">
        <v>776</v>
      </c>
      <c r="B52" s="65">
        <v>91701967</v>
      </c>
      <c r="C52" s="161" t="s">
        <v>164</v>
      </c>
      <c r="D52" s="162">
        <v>91701967</v>
      </c>
    </row>
    <row r="53" spans="1:4" ht="25.5">
      <c r="A53" s="117" t="s">
        <v>777</v>
      </c>
      <c r="B53" s="66">
        <v>128996422</v>
      </c>
      <c r="C53" s="66">
        <v>767186714</v>
      </c>
      <c r="D53" s="164">
        <v>896183136</v>
      </c>
    </row>
    <row r="54" spans="1:4" ht="25.5">
      <c r="A54" s="32" t="s">
        <v>778</v>
      </c>
      <c r="B54" s="65">
        <v>112237436</v>
      </c>
      <c r="C54" s="65">
        <v>166792954</v>
      </c>
      <c r="D54" s="162">
        <v>279030390</v>
      </c>
    </row>
    <row r="55" spans="1:4" ht="25.5">
      <c r="A55" s="117" t="s">
        <v>779</v>
      </c>
      <c r="B55" s="66">
        <v>113100</v>
      </c>
      <c r="C55" s="163" t="s">
        <v>164</v>
      </c>
      <c r="D55" s="164">
        <v>113100</v>
      </c>
    </row>
    <row r="56" spans="1:4" ht="25.5">
      <c r="A56" s="32" t="s">
        <v>780</v>
      </c>
      <c r="B56" s="65">
        <v>4104271</v>
      </c>
      <c r="C56" s="161" t="s">
        <v>164</v>
      </c>
      <c r="D56" s="162">
        <v>4104271</v>
      </c>
    </row>
    <row r="57" spans="1:4" ht="25.5">
      <c r="A57" s="117" t="s">
        <v>781</v>
      </c>
      <c r="B57" s="66">
        <v>5726516</v>
      </c>
      <c r="C57" s="163" t="s">
        <v>164</v>
      </c>
      <c r="D57" s="164">
        <v>5726516</v>
      </c>
    </row>
    <row r="58" spans="1:4" ht="25.5">
      <c r="A58" s="32" t="s">
        <v>782</v>
      </c>
      <c r="B58" s="65">
        <v>8306889</v>
      </c>
      <c r="C58" s="161" t="s">
        <v>164</v>
      </c>
      <c r="D58" s="162">
        <v>8306889</v>
      </c>
    </row>
    <row r="59" spans="1:4" ht="25.5">
      <c r="A59" s="117" t="s">
        <v>783</v>
      </c>
      <c r="B59" s="66">
        <v>2628998</v>
      </c>
      <c r="C59" s="163" t="s">
        <v>164</v>
      </c>
      <c r="D59" s="164">
        <v>2628998</v>
      </c>
    </row>
    <row r="60" spans="1:4" ht="25.5">
      <c r="A60" s="32" t="s">
        <v>784</v>
      </c>
      <c r="B60" s="161" t="s">
        <v>785</v>
      </c>
      <c r="C60" s="65">
        <v>13917793</v>
      </c>
      <c r="D60" s="162">
        <v>13917793</v>
      </c>
    </row>
    <row r="61" spans="1:4">
      <c r="A61" s="117" t="s">
        <v>786</v>
      </c>
      <c r="B61" s="66">
        <v>119725996</v>
      </c>
      <c r="C61" s="66">
        <v>430583264</v>
      </c>
      <c r="D61" s="164">
        <v>550309260</v>
      </c>
    </row>
    <row r="62" spans="1:4">
      <c r="A62" s="32" t="s">
        <v>787</v>
      </c>
      <c r="B62" s="65">
        <v>94964064</v>
      </c>
      <c r="C62" s="161" t="s">
        <v>164</v>
      </c>
      <c r="D62" s="162">
        <v>94964064</v>
      </c>
    </row>
    <row r="63" spans="1:4" ht="25.5">
      <c r="A63" s="117" t="s">
        <v>788</v>
      </c>
      <c r="B63" s="66">
        <v>14267412</v>
      </c>
      <c r="C63" s="163" t="s">
        <v>164</v>
      </c>
      <c r="D63" s="164">
        <v>14267412</v>
      </c>
    </row>
    <row r="64" spans="1:4">
      <c r="A64" s="32" t="s">
        <v>789</v>
      </c>
      <c r="B64" s="65">
        <v>63086509</v>
      </c>
      <c r="C64" s="161" t="s">
        <v>164</v>
      </c>
      <c r="D64" s="162">
        <v>63086509</v>
      </c>
    </row>
    <row r="65" spans="1:4">
      <c r="A65" s="117" t="s">
        <v>790</v>
      </c>
      <c r="B65" s="66">
        <v>62847857</v>
      </c>
      <c r="C65" s="66">
        <v>10097307</v>
      </c>
      <c r="D65" s="164">
        <v>72945164</v>
      </c>
    </row>
    <row r="66" spans="1:4" ht="25.5">
      <c r="A66" s="32" t="s">
        <v>791</v>
      </c>
      <c r="B66" s="65">
        <v>21285154</v>
      </c>
      <c r="C66" s="161" t="s">
        <v>164</v>
      </c>
      <c r="D66" s="162">
        <v>21285154</v>
      </c>
    </row>
    <row r="67" spans="1:4">
      <c r="A67" s="117" t="s">
        <v>792</v>
      </c>
      <c r="B67" s="66">
        <v>3122927</v>
      </c>
      <c r="C67" s="163" t="s">
        <v>164</v>
      </c>
      <c r="D67" s="164">
        <v>3122927</v>
      </c>
    </row>
    <row r="68" spans="1:4">
      <c r="A68" s="32" t="s">
        <v>793</v>
      </c>
      <c r="B68" s="65">
        <v>333680146</v>
      </c>
      <c r="C68" s="65">
        <v>35000000</v>
      </c>
      <c r="D68" s="162">
        <v>368680146</v>
      </c>
    </row>
    <row r="69" spans="1:4" ht="25.5">
      <c r="A69" s="117" t="s">
        <v>794</v>
      </c>
      <c r="B69" s="66">
        <v>11920</v>
      </c>
      <c r="C69" s="163" t="s">
        <v>164</v>
      </c>
      <c r="D69" s="164">
        <v>11920</v>
      </c>
    </row>
    <row r="70" spans="1:4">
      <c r="A70" s="32" t="s">
        <v>795</v>
      </c>
      <c r="B70" s="65">
        <v>31796000</v>
      </c>
      <c r="C70" s="161" t="s">
        <v>164</v>
      </c>
      <c r="D70" s="162">
        <v>31796000</v>
      </c>
    </row>
    <row r="71" spans="1:4">
      <c r="A71" s="117" t="s">
        <v>796</v>
      </c>
      <c r="B71" s="66">
        <v>4231895</v>
      </c>
      <c r="C71" s="163" t="s">
        <v>164</v>
      </c>
      <c r="D71" s="164">
        <v>4231895</v>
      </c>
    </row>
    <row r="72" spans="1:4">
      <c r="A72" s="32" t="s">
        <v>797</v>
      </c>
      <c r="B72" s="65">
        <v>33916595</v>
      </c>
      <c r="C72" s="161" t="s">
        <v>164</v>
      </c>
      <c r="D72" s="162">
        <v>33916595</v>
      </c>
    </row>
    <row r="73" spans="1:4" ht="25.5">
      <c r="A73" s="117" t="s">
        <v>798</v>
      </c>
      <c r="B73" s="66">
        <v>7308674</v>
      </c>
      <c r="C73" s="66">
        <v>30484400</v>
      </c>
      <c r="D73" s="164">
        <v>37793074</v>
      </c>
    </row>
    <row r="74" spans="1:4">
      <c r="A74" s="32" t="s">
        <v>799</v>
      </c>
      <c r="B74" s="65">
        <v>46337782</v>
      </c>
      <c r="C74" s="65">
        <v>10364862</v>
      </c>
      <c r="D74" s="162">
        <v>56702644</v>
      </c>
    </row>
    <row r="75" spans="1:4">
      <c r="A75" s="117" t="s">
        <v>800</v>
      </c>
      <c r="B75" s="66">
        <v>31951576</v>
      </c>
      <c r="C75" s="66">
        <v>3991924</v>
      </c>
      <c r="D75" s="164">
        <v>35943500</v>
      </c>
    </row>
    <row r="76" spans="1:4" ht="25.5">
      <c r="A76" s="32" t="s">
        <v>801</v>
      </c>
      <c r="B76" s="65">
        <v>5571098</v>
      </c>
      <c r="C76" s="65">
        <v>13641622</v>
      </c>
      <c r="D76" s="162">
        <v>19212720</v>
      </c>
    </row>
    <row r="77" spans="1:4" ht="25.5">
      <c r="A77" s="117" t="s">
        <v>802</v>
      </c>
      <c r="B77" s="66">
        <v>19253625</v>
      </c>
      <c r="C77" s="66">
        <v>21718479</v>
      </c>
      <c r="D77" s="164">
        <v>40972104</v>
      </c>
    </row>
    <row r="78" spans="1:4">
      <c r="A78" s="32" t="s">
        <v>803</v>
      </c>
      <c r="B78" s="65">
        <v>158893832</v>
      </c>
      <c r="C78" s="161" t="s">
        <v>164</v>
      </c>
      <c r="D78" s="162">
        <v>158893832</v>
      </c>
    </row>
    <row r="79" spans="1:4">
      <c r="A79" s="117" t="s">
        <v>804</v>
      </c>
      <c r="B79" s="66">
        <v>2078250</v>
      </c>
      <c r="C79" s="66">
        <v>580000</v>
      </c>
      <c r="D79" s="164">
        <v>2658250</v>
      </c>
    </row>
    <row r="80" spans="1:4">
      <c r="A80" s="32" t="s">
        <v>805</v>
      </c>
      <c r="B80" s="65">
        <v>12706789</v>
      </c>
      <c r="C80" s="161" t="s">
        <v>164</v>
      </c>
      <c r="D80" s="162">
        <v>12706789</v>
      </c>
    </row>
    <row r="81" spans="1:4">
      <c r="A81" s="117" t="s">
        <v>806</v>
      </c>
      <c r="B81" s="66">
        <v>21180585</v>
      </c>
      <c r="C81" s="163" t="s">
        <v>164</v>
      </c>
      <c r="D81" s="164">
        <v>21180585</v>
      </c>
    </row>
    <row r="82" spans="1:4">
      <c r="A82" s="32" t="s">
        <v>807</v>
      </c>
      <c r="B82" s="65">
        <v>26369582</v>
      </c>
      <c r="C82" s="65">
        <v>13371048</v>
      </c>
      <c r="D82" s="162">
        <v>39740630</v>
      </c>
    </row>
    <row r="83" spans="1:4">
      <c r="A83" s="117" t="s">
        <v>808</v>
      </c>
      <c r="B83" s="66">
        <v>1222714038</v>
      </c>
      <c r="C83" s="66">
        <v>2854148983</v>
      </c>
      <c r="D83" s="164">
        <v>4076863021</v>
      </c>
    </row>
    <row r="84" spans="1:4">
      <c r="A84" s="32" t="s">
        <v>809</v>
      </c>
      <c r="B84" s="65">
        <v>3200000</v>
      </c>
      <c r="C84" s="161" t="s">
        <v>164</v>
      </c>
      <c r="D84" s="162">
        <v>3200000</v>
      </c>
    </row>
    <row r="85" spans="1:4">
      <c r="A85" s="117" t="s">
        <v>810</v>
      </c>
      <c r="B85" s="66">
        <v>69220554</v>
      </c>
      <c r="C85" s="163" t="s">
        <v>164</v>
      </c>
      <c r="D85" s="164">
        <v>69220554</v>
      </c>
    </row>
    <row r="86" spans="1:4">
      <c r="A86" s="32" t="s">
        <v>811</v>
      </c>
      <c r="B86" s="65">
        <v>8766445</v>
      </c>
      <c r="C86" s="161" t="s">
        <v>164</v>
      </c>
      <c r="D86" s="162">
        <v>8766445</v>
      </c>
    </row>
    <row r="87" spans="1:4">
      <c r="A87" s="117" t="s">
        <v>812</v>
      </c>
      <c r="B87" s="66">
        <v>19933197</v>
      </c>
      <c r="C87" s="163" t="s">
        <v>164</v>
      </c>
      <c r="D87" s="164">
        <v>19933197</v>
      </c>
    </row>
    <row r="88" spans="1:4">
      <c r="A88" s="32" t="s">
        <v>813</v>
      </c>
      <c r="B88" s="65">
        <v>15970187</v>
      </c>
      <c r="C88" s="161" t="s">
        <v>164</v>
      </c>
      <c r="D88" s="162">
        <v>15970187</v>
      </c>
    </row>
    <row r="89" spans="1:4">
      <c r="A89" s="117" t="s">
        <v>814</v>
      </c>
      <c r="B89" s="66">
        <v>7873341</v>
      </c>
      <c r="C89" s="66">
        <v>14610400</v>
      </c>
      <c r="D89" s="164">
        <v>22483741</v>
      </c>
    </row>
    <row r="90" spans="1:4" ht="25.5">
      <c r="A90" s="32" t="s">
        <v>815</v>
      </c>
      <c r="B90" s="65">
        <v>6822950</v>
      </c>
      <c r="C90" s="161" t="s">
        <v>164</v>
      </c>
      <c r="D90" s="162">
        <v>6822950</v>
      </c>
    </row>
    <row r="91" spans="1:4" ht="25.5">
      <c r="A91" s="117" t="s">
        <v>816</v>
      </c>
      <c r="B91" s="66">
        <v>46617098</v>
      </c>
      <c r="C91" s="66">
        <v>143260649</v>
      </c>
      <c r="D91" s="164">
        <v>189877747</v>
      </c>
    </row>
    <row r="92" spans="1:4" ht="25.5">
      <c r="A92" s="32" t="s">
        <v>817</v>
      </c>
      <c r="B92" s="65">
        <v>303720276</v>
      </c>
      <c r="C92" s="65">
        <v>1065882095</v>
      </c>
      <c r="D92" s="162">
        <v>1369602371</v>
      </c>
    </row>
    <row r="93" spans="1:4">
      <c r="A93" s="117" t="s">
        <v>818</v>
      </c>
      <c r="B93" s="66">
        <v>3124168</v>
      </c>
      <c r="C93" s="66">
        <v>8420254</v>
      </c>
      <c r="D93" s="164">
        <v>11544422</v>
      </c>
    </row>
    <row r="94" spans="1:4">
      <c r="A94" s="32" t="s">
        <v>819</v>
      </c>
      <c r="B94" s="65">
        <v>5973230</v>
      </c>
      <c r="C94" s="65">
        <v>5385503</v>
      </c>
      <c r="D94" s="162">
        <v>11358733</v>
      </c>
    </row>
    <row r="95" spans="1:4">
      <c r="A95" s="117" t="s">
        <v>820</v>
      </c>
      <c r="B95" s="66">
        <v>44302758</v>
      </c>
      <c r="C95" s="66">
        <v>232685651</v>
      </c>
      <c r="D95" s="164">
        <v>276988409</v>
      </c>
    </row>
    <row r="96" spans="1:4">
      <c r="A96" s="32" t="s">
        <v>821</v>
      </c>
      <c r="B96" s="161" t="s">
        <v>785</v>
      </c>
      <c r="C96" s="65">
        <v>121048970</v>
      </c>
      <c r="D96" s="162">
        <v>121048970</v>
      </c>
    </row>
    <row r="97" spans="1:4">
      <c r="A97" s="117" t="s">
        <v>822</v>
      </c>
      <c r="B97" s="66">
        <v>44956505</v>
      </c>
      <c r="C97" s="66">
        <v>375075854</v>
      </c>
      <c r="D97" s="164">
        <v>420032359</v>
      </c>
    </row>
    <row r="98" spans="1:4" ht="25.5">
      <c r="A98" s="32" t="s">
        <v>823</v>
      </c>
      <c r="B98" s="65">
        <v>53797531</v>
      </c>
      <c r="C98" s="161" t="s">
        <v>164</v>
      </c>
      <c r="D98" s="162">
        <v>53797531</v>
      </c>
    </row>
    <row r="99" spans="1:4">
      <c r="A99" s="117" t="s">
        <v>824</v>
      </c>
      <c r="B99" s="66">
        <v>36796032</v>
      </c>
      <c r="C99" s="163" t="s">
        <v>164</v>
      </c>
      <c r="D99" s="164">
        <v>36796032</v>
      </c>
    </row>
    <row r="100" spans="1:4">
      <c r="A100" s="32" t="s">
        <v>825</v>
      </c>
      <c r="B100" s="65">
        <v>36745734</v>
      </c>
      <c r="C100" s="161" t="s">
        <v>164</v>
      </c>
      <c r="D100" s="162">
        <v>36745734</v>
      </c>
    </row>
    <row r="101" spans="1:4" ht="25.5">
      <c r="A101" s="117" t="s">
        <v>826</v>
      </c>
      <c r="B101" s="66">
        <v>6741151</v>
      </c>
      <c r="C101" s="163" t="s">
        <v>164</v>
      </c>
      <c r="D101" s="164">
        <v>6741151</v>
      </c>
    </row>
    <row r="102" spans="1:4">
      <c r="A102" s="32" t="s">
        <v>827</v>
      </c>
      <c r="B102" s="65">
        <v>2136924012</v>
      </c>
      <c r="C102" s="65">
        <v>5227841271</v>
      </c>
      <c r="D102" s="162">
        <v>7364765283</v>
      </c>
    </row>
    <row r="103" spans="1:4" ht="25.5">
      <c r="A103" s="117" t="s">
        <v>828</v>
      </c>
      <c r="B103" s="66">
        <v>24130793</v>
      </c>
      <c r="C103" s="66">
        <v>95711241</v>
      </c>
      <c r="D103" s="164">
        <v>119842034</v>
      </c>
    </row>
    <row r="104" spans="1:4">
      <c r="A104" s="32" t="s">
        <v>829</v>
      </c>
      <c r="B104" s="65">
        <v>206865173</v>
      </c>
      <c r="C104" s="65">
        <v>63000774</v>
      </c>
      <c r="D104" s="162">
        <v>269865947</v>
      </c>
    </row>
    <row r="105" spans="1:4">
      <c r="A105" s="117" t="s">
        <v>830</v>
      </c>
      <c r="B105" s="66">
        <v>118405322</v>
      </c>
      <c r="C105" s="66">
        <v>132151172</v>
      </c>
      <c r="D105" s="164">
        <v>250556494</v>
      </c>
    </row>
    <row r="106" spans="1:4" ht="25.5">
      <c r="A106" s="32" t="s">
        <v>831</v>
      </c>
      <c r="B106" s="161" t="s">
        <v>785</v>
      </c>
      <c r="C106" s="65">
        <v>100000</v>
      </c>
      <c r="D106" s="162">
        <v>100000</v>
      </c>
    </row>
    <row r="107" spans="1:4">
      <c r="A107" s="117" t="s">
        <v>832</v>
      </c>
      <c r="B107" s="66">
        <v>76563679</v>
      </c>
      <c r="C107" s="66">
        <v>6826695</v>
      </c>
      <c r="D107" s="164">
        <v>83390374</v>
      </c>
    </row>
    <row r="108" spans="1:4">
      <c r="A108" s="32" t="s">
        <v>833</v>
      </c>
      <c r="B108" s="65">
        <v>195634184</v>
      </c>
      <c r="C108" s="161" t="s">
        <v>164</v>
      </c>
      <c r="D108" s="162">
        <v>195634184</v>
      </c>
    </row>
    <row r="109" spans="1:4">
      <c r="A109" s="117" t="s">
        <v>834</v>
      </c>
      <c r="B109" s="66">
        <v>17523753</v>
      </c>
      <c r="C109" s="163" t="s">
        <v>164</v>
      </c>
      <c r="D109" s="164">
        <v>17523753</v>
      </c>
    </row>
    <row r="110" spans="1:4">
      <c r="A110" s="32" t="s">
        <v>835</v>
      </c>
      <c r="B110" s="65">
        <v>182099941</v>
      </c>
      <c r="C110" s="65">
        <v>31691227</v>
      </c>
      <c r="D110" s="162">
        <v>213791168</v>
      </c>
    </row>
    <row r="111" spans="1:4">
      <c r="A111" s="117" t="s">
        <v>836</v>
      </c>
      <c r="B111" s="66">
        <v>191611669</v>
      </c>
      <c r="C111" s="66">
        <v>17200000</v>
      </c>
      <c r="D111" s="164">
        <v>208811669</v>
      </c>
    </row>
    <row r="112" spans="1:4">
      <c r="A112" s="32" t="s">
        <v>837</v>
      </c>
      <c r="B112" s="65">
        <v>20320232</v>
      </c>
      <c r="C112" s="161" t="s">
        <v>164</v>
      </c>
      <c r="D112" s="162">
        <v>20320232</v>
      </c>
    </row>
    <row r="113" spans="1:4" ht="25.5">
      <c r="A113" s="117" t="s">
        <v>838</v>
      </c>
      <c r="B113" s="66">
        <v>86993501</v>
      </c>
      <c r="C113" s="163" t="s">
        <v>164</v>
      </c>
      <c r="D113" s="164">
        <v>86993501</v>
      </c>
    </row>
    <row r="114" spans="1:4">
      <c r="A114" s="32" t="s">
        <v>839</v>
      </c>
      <c r="B114" s="161" t="s">
        <v>785</v>
      </c>
      <c r="C114" s="65">
        <v>3055779000</v>
      </c>
      <c r="D114" s="162">
        <v>3055779000</v>
      </c>
    </row>
    <row r="115" spans="1:4">
      <c r="A115" s="117" t="s">
        <v>840</v>
      </c>
      <c r="B115" s="66">
        <v>3611849987</v>
      </c>
      <c r="C115" s="163" t="s">
        <v>164</v>
      </c>
      <c r="D115" s="164">
        <v>3611849987</v>
      </c>
    </row>
    <row r="116" spans="1:4">
      <c r="A116" s="32" t="s">
        <v>841</v>
      </c>
      <c r="B116" s="65">
        <v>56233598</v>
      </c>
      <c r="C116" s="65">
        <v>39990673</v>
      </c>
      <c r="D116" s="162">
        <v>96224271</v>
      </c>
    </row>
    <row r="117" spans="1:4" ht="25.5">
      <c r="A117" s="117" t="s">
        <v>842</v>
      </c>
      <c r="B117" s="66">
        <v>24651191</v>
      </c>
      <c r="C117" s="163" t="s">
        <v>164</v>
      </c>
      <c r="D117" s="164">
        <v>24651191</v>
      </c>
    </row>
    <row r="118" spans="1:4">
      <c r="A118" s="32" t="s">
        <v>843</v>
      </c>
      <c r="B118" s="65">
        <v>12868371</v>
      </c>
      <c r="C118" s="65">
        <v>56501669</v>
      </c>
      <c r="D118" s="162">
        <v>69370040</v>
      </c>
    </row>
    <row r="119" spans="1:4">
      <c r="A119" s="117" t="s">
        <v>844</v>
      </c>
      <c r="B119" s="66">
        <v>49673050</v>
      </c>
      <c r="C119" s="66">
        <v>116664531</v>
      </c>
      <c r="D119" s="164">
        <v>166337581</v>
      </c>
    </row>
    <row r="120" spans="1:4">
      <c r="A120" s="32" t="s">
        <v>845</v>
      </c>
      <c r="B120" s="65">
        <v>10444088</v>
      </c>
      <c r="C120" s="65">
        <v>18929044</v>
      </c>
      <c r="D120" s="162">
        <v>29373132</v>
      </c>
    </row>
    <row r="121" spans="1:4">
      <c r="A121" s="117" t="s">
        <v>846</v>
      </c>
      <c r="B121" s="66">
        <v>10605144</v>
      </c>
      <c r="C121" s="66">
        <v>22008338</v>
      </c>
      <c r="D121" s="164">
        <v>32613482</v>
      </c>
    </row>
    <row r="122" spans="1:4">
      <c r="A122" s="32" t="s">
        <v>847</v>
      </c>
      <c r="B122" s="65">
        <v>66766879</v>
      </c>
      <c r="C122" s="65">
        <v>4860259</v>
      </c>
      <c r="D122" s="162">
        <v>71627138</v>
      </c>
    </row>
    <row r="123" spans="1:4">
      <c r="A123" s="117" t="s">
        <v>848</v>
      </c>
      <c r="B123" s="66">
        <v>82064115</v>
      </c>
      <c r="C123" s="66">
        <v>75000000</v>
      </c>
      <c r="D123" s="164">
        <v>157064115</v>
      </c>
    </row>
    <row r="124" spans="1:4">
      <c r="A124" s="32" t="s">
        <v>849</v>
      </c>
      <c r="B124" s="65">
        <v>25438</v>
      </c>
      <c r="C124" s="65">
        <v>5035117</v>
      </c>
      <c r="D124" s="162">
        <v>5060555</v>
      </c>
    </row>
    <row r="125" spans="1:4">
      <c r="A125" s="117" t="s">
        <v>850</v>
      </c>
      <c r="B125" s="163" t="s">
        <v>785</v>
      </c>
      <c r="C125" s="66">
        <v>484278</v>
      </c>
      <c r="D125" s="164">
        <v>484278</v>
      </c>
    </row>
    <row r="126" spans="1:4" ht="25.5">
      <c r="A126" s="32" t="s">
        <v>851</v>
      </c>
      <c r="B126" s="65">
        <v>6556335</v>
      </c>
      <c r="C126" s="161" t="s">
        <v>164</v>
      </c>
      <c r="D126" s="162">
        <v>6556335</v>
      </c>
    </row>
    <row r="127" spans="1:4">
      <c r="A127" s="117" t="s">
        <v>852</v>
      </c>
      <c r="B127" s="66">
        <v>68473000</v>
      </c>
      <c r="C127" s="163" t="s">
        <v>164</v>
      </c>
      <c r="D127" s="164">
        <v>68473000</v>
      </c>
    </row>
    <row r="128" spans="1:4">
      <c r="A128" s="32" t="s">
        <v>853</v>
      </c>
      <c r="B128" s="65">
        <v>8475093</v>
      </c>
      <c r="C128" s="65">
        <v>8800000</v>
      </c>
      <c r="D128" s="162">
        <v>17275093</v>
      </c>
    </row>
    <row r="129" spans="1:4">
      <c r="A129" s="117" t="s">
        <v>854</v>
      </c>
      <c r="B129" s="66">
        <v>160000</v>
      </c>
      <c r="C129" s="66">
        <v>662400</v>
      </c>
      <c r="D129" s="164">
        <v>822400</v>
      </c>
    </row>
    <row r="130" spans="1:4">
      <c r="A130" s="32" t="s">
        <v>855</v>
      </c>
      <c r="B130" s="65">
        <v>12022157</v>
      </c>
      <c r="C130" s="161" t="s">
        <v>164</v>
      </c>
      <c r="D130" s="162">
        <v>12022157</v>
      </c>
    </row>
    <row r="131" spans="1:4">
      <c r="A131" s="117" t="s">
        <v>856</v>
      </c>
      <c r="B131" s="66">
        <v>48091107</v>
      </c>
      <c r="C131" s="163" t="s">
        <v>164</v>
      </c>
      <c r="D131" s="164">
        <v>48091107</v>
      </c>
    </row>
    <row r="132" spans="1:4">
      <c r="A132" s="32" t="s">
        <v>857</v>
      </c>
      <c r="B132" s="65">
        <v>382771329</v>
      </c>
      <c r="C132" s="65">
        <v>16825000</v>
      </c>
      <c r="D132" s="162">
        <v>399596329</v>
      </c>
    </row>
    <row r="133" spans="1:4" ht="25.5">
      <c r="A133" s="117" t="s">
        <v>858</v>
      </c>
      <c r="B133" s="66">
        <v>1380000</v>
      </c>
      <c r="C133" s="66">
        <v>580000</v>
      </c>
      <c r="D133" s="164">
        <v>1960000</v>
      </c>
    </row>
    <row r="134" spans="1:4">
      <c r="A134" s="32" t="s">
        <v>859</v>
      </c>
      <c r="B134" s="65">
        <v>27548088</v>
      </c>
      <c r="C134" s="65">
        <v>7778000</v>
      </c>
      <c r="D134" s="162">
        <v>35326088</v>
      </c>
    </row>
    <row r="135" spans="1:4">
      <c r="A135" s="117" t="s">
        <v>860</v>
      </c>
      <c r="B135" s="66">
        <v>24493296</v>
      </c>
      <c r="C135" s="163" t="s">
        <v>164</v>
      </c>
      <c r="D135" s="164">
        <v>24493296</v>
      </c>
    </row>
    <row r="136" spans="1:4" ht="25.5">
      <c r="A136" s="32" t="s">
        <v>861</v>
      </c>
      <c r="B136" s="65">
        <v>9905140</v>
      </c>
      <c r="C136" s="65">
        <v>27687755</v>
      </c>
      <c r="D136" s="162">
        <v>37592895</v>
      </c>
    </row>
    <row r="137" spans="1:4" ht="25.5">
      <c r="A137" s="117" t="s">
        <v>862</v>
      </c>
      <c r="B137" s="66">
        <v>8240416</v>
      </c>
      <c r="C137" s="66">
        <v>8022893</v>
      </c>
      <c r="D137" s="164">
        <v>16263309</v>
      </c>
    </row>
    <row r="138" spans="1:4">
      <c r="A138" s="32" t="s">
        <v>863</v>
      </c>
      <c r="B138" s="65">
        <v>30830895</v>
      </c>
      <c r="C138" s="161" t="s">
        <v>164</v>
      </c>
      <c r="D138" s="162">
        <v>30830895</v>
      </c>
    </row>
    <row r="139" spans="1:4">
      <c r="A139" s="117" t="s">
        <v>864</v>
      </c>
      <c r="B139" s="66">
        <v>83671</v>
      </c>
      <c r="C139" s="66">
        <v>888799</v>
      </c>
      <c r="D139" s="164">
        <v>972470</v>
      </c>
    </row>
    <row r="140" spans="1:4" ht="25.5">
      <c r="A140" s="32" t="s">
        <v>865</v>
      </c>
      <c r="B140" s="65">
        <v>14274055</v>
      </c>
      <c r="C140" s="65">
        <v>25052881</v>
      </c>
      <c r="D140" s="162">
        <v>39326936</v>
      </c>
    </row>
    <row r="141" spans="1:4" ht="25.5">
      <c r="A141" s="117" t="s">
        <v>866</v>
      </c>
      <c r="B141" s="66">
        <v>21945989</v>
      </c>
      <c r="C141" s="66">
        <v>97499257</v>
      </c>
      <c r="D141" s="164">
        <v>119445246</v>
      </c>
    </row>
    <row r="142" spans="1:4" ht="25.5">
      <c r="A142" s="32" t="s">
        <v>867</v>
      </c>
      <c r="B142" s="65">
        <v>9173417</v>
      </c>
      <c r="C142" s="65">
        <v>26514265</v>
      </c>
      <c r="D142" s="162">
        <v>35687682</v>
      </c>
    </row>
    <row r="143" spans="1:4" ht="25.5">
      <c r="A143" s="117" t="s">
        <v>868</v>
      </c>
      <c r="B143" s="66">
        <v>36651700</v>
      </c>
      <c r="C143" s="66">
        <v>2928194</v>
      </c>
      <c r="D143" s="164">
        <v>39579894</v>
      </c>
    </row>
    <row r="144" spans="1:4" ht="25.5">
      <c r="A144" s="32" t="s">
        <v>869</v>
      </c>
      <c r="B144" s="65">
        <v>2153658</v>
      </c>
      <c r="C144" s="65">
        <v>125300</v>
      </c>
      <c r="D144" s="162">
        <v>2278958</v>
      </c>
    </row>
    <row r="145" spans="1:4" ht="25.5">
      <c r="A145" s="117" t="s">
        <v>870</v>
      </c>
      <c r="B145" s="66">
        <v>16455017</v>
      </c>
      <c r="C145" s="163" t="s">
        <v>164</v>
      </c>
      <c r="D145" s="164">
        <v>16455017</v>
      </c>
    </row>
    <row r="146" spans="1:4">
      <c r="A146" s="32" t="s">
        <v>871</v>
      </c>
      <c r="B146" s="65">
        <v>1872825</v>
      </c>
      <c r="C146" s="65">
        <v>12928176</v>
      </c>
      <c r="D146" s="162">
        <v>14801001</v>
      </c>
    </row>
    <row r="147" spans="1:4">
      <c r="A147" s="117" t="s">
        <v>872</v>
      </c>
      <c r="B147" s="66">
        <v>2594310</v>
      </c>
      <c r="C147" s="66">
        <v>132381</v>
      </c>
      <c r="D147" s="164">
        <v>2726691</v>
      </c>
    </row>
    <row r="148" spans="1:4">
      <c r="A148" s="32" t="s">
        <v>873</v>
      </c>
      <c r="B148" s="65">
        <v>93874923</v>
      </c>
      <c r="C148" s="161" t="s">
        <v>164</v>
      </c>
      <c r="D148" s="162">
        <v>93874923</v>
      </c>
    </row>
    <row r="149" spans="1:4" ht="25.5">
      <c r="A149" s="117" t="s">
        <v>874</v>
      </c>
      <c r="B149" s="66">
        <v>26929234</v>
      </c>
      <c r="C149" s="163" t="s">
        <v>164</v>
      </c>
      <c r="D149" s="164">
        <v>26929234</v>
      </c>
    </row>
    <row r="150" spans="1:4">
      <c r="A150" s="32" t="s">
        <v>875</v>
      </c>
      <c r="B150" s="65">
        <v>7706368</v>
      </c>
      <c r="C150" s="65">
        <v>113457513</v>
      </c>
      <c r="D150" s="162">
        <v>121163881</v>
      </c>
    </row>
    <row r="151" spans="1:4">
      <c r="A151" s="117" t="s">
        <v>876</v>
      </c>
      <c r="B151" s="66">
        <v>29674976</v>
      </c>
      <c r="C151" s="163" t="s">
        <v>164</v>
      </c>
      <c r="D151" s="164">
        <v>29674976</v>
      </c>
    </row>
    <row r="152" spans="1:4">
      <c r="A152" s="32" t="s">
        <v>877</v>
      </c>
      <c r="B152" s="65">
        <v>141538</v>
      </c>
      <c r="C152" s="65">
        <v>42000000</v>
      </c>
      <c r="D152" s="162">
        <v>42141538</v>
      </c>
    </row>
    <row r="153" spans="1:4">
      <c r="A153" s="117" t="s">
        <v>878</v>
      </c>
      <c r="B153" s="66">
        <v>43894527</v>
      </c>
      <c r="C153" s="66">
        <v>49497037</v>
      </c>
      <c r="D153" s="164">
        <v>93391564</v>
      </c>
    </row>
    <row r="154" spans="1:4">
      <c r="A154" s="32" t="s">
        <v>879</v>
      </c>
      <c r="B154" s="65">
        <v>4399713</v>
      </c>
      <c r="C154" s="161" t="s">
        <v>164</v>
      </c>
      <c r="D154" s="162">
        <v>4399713</v>
      </c>
    </row>
    <row r="155" spans="1:4">
      <c r="A155" s="117" t="s">
        <v>880</v>
      </c>
      <c r="B155" s="66">
        <v>1300000</v>
      </c>
      <c r="C155" s="66">
        <v>48011223</v>
      </c>
      <c r="D155" s="164">
        <v>49311223</v>
      </c>
    </row>
    <row r="156" spans="1:4" ht="25.5">
      <c r="A156" s="32" t="s">
        <v>881</v>
      </c>
      <c r="B156" s="65">
        <v>77298734</v>
      </c>
      <c r="C156" s="161" t="s">
        <v>164</v>
      </c>
      <c r="D156" s="162">
        <v>77298734</v>
      </c>
    </row>
    <row r="157" spans="1:4" ht="25.5">
      <c r="A157" s="117" t="s">
        <v>882</v>
      </c>
      <c r="B157" s="66">
        <v>6727956</v>
      </c>
      <c r="C157" s="163" t="s">
        <v>164</v>
      </c>
      <c r="D157" s="164">
        <v>6727956</v>
      </c>
    </row>
    <row r="158" spans="1:4">
      <c r="A158" s="32" t="s">
        <v>883</v>
      </c>
      <c r="B158" s="65">
        <v>31762274</v>
      </c>
      <c r="C158" s="161" t="s">
        <v>164</v>
      </c>
      <c r="D158" s="162">
        <v>31762274</v>
      </c>
    </row>
    <row r="159" spans="1:4">
      <c r="A159" s="117" t="s">
        <v>884</v>
      </c>
      <c r="B159" s="66">
        <v>31695287</v>
      </c>
      <c r="C159" s="163" t="s">
        <v>164</v>
      </c>
      <c r="D159" s="164">
        <v>31695287</v>
      </c>
    </row>
    <row r="160" spans="1:4">
      <c r="A160" s="32" t="s">
        <v>885</v>
      </c>
      <c r="B160" s="65">
        <v>7884633</v>
      </c>
      <c r="C160" s="161" t="s">
        <v>164</v>
      </c>
      <c r="D160" s="162">
        <v>7884633</v>
      </c>
    </row>
    <row r="161" spans="1:4">
      <c r="A161" s="117" t="s">
        <v>886</v>
      </c>
      <c r="B161" s="66">
        <v>59125000</v>
      </c>
      <c r="C161" s="163" t="s">
        <v>164</v>
      </c>
      <c r="D161" s="164">
        <v>59125000</v>
      </c>
    </row>
    <row r="162" spans="1:4" ht="25.5">
      <c r="A162" s="32" t="s">
        <v>887</v>
      </c>
      <c r="B162" s="65">
        <v>10274659</v>
      </c>
      <c r="C162" s="161" t="s">
        <v>164</v>
      </c>
      <c r="D162" s="162">
        <v>10274659</v>
      </c>
    </row>
    <row r="163" spans="1:4" ht="25.5">
      <c r="A163" s="117" t="s">
        <v>888</v>
      </c>
      <c r="B163" s="66">
        <v>7340708</v>
      </c>
      <c r="C163" s="163" t="s">
        <v>164</v>
      </c>
      <c r="D163" s="164">
        <v>7340708</v>
      </c>
    </row>
    <row r="164" spans="1:4">
      <c r="A164" s="32" t="s">
        <v>889</v>
      </c>
      <c r="B164" s="65">
        <v>6733953</v>
      </c>
      <c r="C164" s="161" t="s">
        <v>164</v>
      </c>
      <c r="D164" s="162">
        <v>6733953</v>
      </c>
    </row>
    <row r="165" spans="1:4">
      <c r="A165" s="117" t="s">
        <v>890</v>
      </c>
      <c r="B165" s="66">
        <v>53308857</v>
      </c>
      <c r="C165" s="163" t="s">
        <v>164</v>
      </c>
      <c r="D165" s="164">
        <v>53308857</v>
      </c>
    </row>
    <row r="166" spans="1:4">
      <c r="A166" s="32" t="s">
        <v>891</v>
      </c>
      <c r="B166" s="65">
        <v>95630</v>
      </c>
      <c r="C166" s="161" t="s">
        <v>164</v>
      </c>
      <c r="D166" s="162">
        <v>95630</v>
      </c>
    </row>
    <row r="167" spans="1:4">
      <c r="A167" s="117" t="s">
        <v>892</v>
      </c>
      <c r="B167" s="66">
        <v>112778934</v>
      </c>
      <c r="C167" s="66">
        <v>1000000</v>
      </c>
      <c r="D167" s="164">
        <v>113778934</v>
      </c>
    </row>
    <row r="168" spans="1:4">
      <c r="A168" s="32" t="s">
        <v>893</v>
      </c>
      <c r="B168" s="65">
        <v>77771525</v>
      </c>
      <c r="C168" s="161" t="s">
        <v>164</v>
      </c>
      <c r="D168" s="162">
        <v>77771525</v>
      </c>
    </row>
    <row r="169" spans="1:4" ht="25.5">
      <c r="A169" s="117" t="s">
        <v>894</v>
      </c>
      <c r="B169" s="66">
        <v>50000</v>
      </c>
      <c r="C169" s="66">
        <v>10500000</v>
      </c>
      <c r="D169" s="164">
        <v>10550000</v>
      </c>
    </row>
    <row r="170" spans="1:4">
      <c r="A170" s="32" t="s">
        <v>895</v>
      </c>
      <c r="B170" s="65">
        <v>56600</v>
      </c>
      <c r="C170" s="161" t="s">
        <v>164</v>
      </c>
      <c r="D170" s="162">
        <v>56600</v>
      </c>
    </row>
    <row r="171" spans="1:4">
      <c r="A171" s="117" t="s">
        <v>896</v>
      </c>
      <c r="B171" s="66">
        <v>11586446</v>
      </c>
      <c r="C171" s="163" t="s">
        <v>164</v>
      </c>
      <c r="D171" s="164">
        <v>11586446</v>
      </c>
    </row>
    <row r="172" spans="1:4">
      <c r="A172" s="32" t="s">
        <v>897</v>
      </c>
      <c r="B172" s="65">
        <v>3189927</v>
      </c>
      <c r="C172" s="161" t="s">
        <v>164</v>
      </c>
      <c r="D172" s="162">
        <v>3189927</v>
      </c>
    </row>
    <row r="173" spans="1:4">
      <c r="A173" s="117" t="s">
        <v>898</v>
      </c>
      <c r="B173" s="66">
        <v>50527194</v>
      </c>
      <c r="C173" s="66">
        <v>265172</v>
      </c>
      <c r="D173" s="164">
        <v>50792366</v>
      </c>
    </row>
    <row r="174" spans="1:4" ht="25.5">
      <c r="A174" s="32" t="s">
        <v>899</v>
      </c>
      <c r="B174" s="65">
        <v>8076919</v>
      </c>
      <c r="C174" s="65">
        <v>22823117</v>
      </c>
      <c r="D174" s="162">
        <v>30900036</v>
      </c>
    </row>
    <row r="175" spans="1:4">
      <c r="A175" s="117" t="s">
        <v>900</v>
      </c>
      <c r="B175" s="66">
        <v>1030205</v>
      </c>
      <c r="C175" s="66">
        <v>22548695</v>
      </c>
      <c r="D175" s="164">
        <v>23578900</v>
      </c>
    </row>
    <row r="176" spans="1:4">
      <c r="A176" s="32" t="s">
        <v>901</v>
      </c>
      <c r="B176" s="65">
        <v>17700</v>
      </c>
      <c r="C176" s="161" t="s">
        <v>164</v>
      </c>
      <c r="D176" s="162">
        <v>17700</v>
      </c>
    </row>
    <row r="177" spans="1:4" ht="25.5">
      <c r="A177" s="117" t="s">
        <v>902</v>
      </c>
      <c r="B177" s="66">
        <v>6800000</v>
      </c>
      <c r="C177" s="163" t="s">
        <v>164</v>
      </c>
      <c r="D177" s="164">
        <v>6800000</v>
      </c>
    </row>
    <row r="178" spans="1:4">
      <c r="A178" s="32" t="s">
        <v>903</v>
      </c>
      <c r="B178" s="65">
        <v>5233769</v>
      </c>
      <c r="C178" s="161" t="s">
        <v>164</v>
      </c>
      <c r="D178" s="162">
        <v>5233769</v>
      </c>
    </row>
    <row r="179" spans="1:4">
      <c r="A179" s="117" t="s">
        <v>904</v>
      </c>
      <c r="B179" s="66">
        <v>10079246</v>
      </c>
      <c r="C179" s="66">
        <v>9569608</v>
      </c>
      <c r="D179" s="164">
        <v>19648854</v>
      </c>
    </row>
    <row r="180" spans="1:4">
      <c r="A180" s="32" t="s">
        <v>905</v>
      </c>
      <c r="B180" s="65">
        <v>5392125</v>
      </c>
      <c r="C180" s="161" t="s">
        <v>164</v>
      </c>
      <c r="D180" s="162">
        <v>5392125</v>
      </c>
    </row>
    <row r="181" spans="1:4">
      <c r="A181" s="117" t="s">
        <v>906</v>
      </c>
      <c r="B181" s="66">
        <v>59074334</v>
      </c>
      <c r="C181" s="66">
        <v>3000000</v>
      </c>
      <c r="D181" s="164">
        <v>62074334</v>
      </c>
    </row>
    <row r="182" spans="1:4">
      <c r="A182" s="32" t="s">
        <v>907</v>
      </c>
      <c r="B182" s="65">
        <v>184596745</v>
      </c>
      <c r="C182" s="161" t="s">
        <v>164</v>
      </c>
      <c r="D182" s="162">
        <v>184596745</v>
      </c>
    </row>
    <row r="183" spans="1:4">
      <c r="A183" s="117" t="s">
        <v>908</v>
      </c>
      <c r="B183" s="66">
        <v>113604</v>
      </c>
      <c r="C183" s="163" t="s">
        <v>164</v>
      </c>
      <c r="D183" s="164">
        <v>113604</v>
      </c>
    </row>
    <row r="184" spans="1:4">
      <c r="A184" s="32" t="s">
        <v>909</v>
      </c>
      <c r="B184" s="65">
        <v>11055087</v>
      </c>
      <c r="C184" s="161" t="s">
        <v>164</v>
      </c>
      <c r="D184" s="162">
        <v>11055087</v>
      </c>
    </row>
    <row r="185" spans="1:4">
      <c r="A185" s="117" t="s">
        <v>910</v>
      </c>
      <c r="B185" s="66">
        <v>641182171</v>
      </c>
      <c r="C185" s="163" t="s">
        <v>164</v>
      </c>
      <c r="D185" s="164">
        <v>641182171</v>
      </c>
    </row>
    <row r="186" spans="1:4">
      <c r="A186" s="32" t="s">
        <v>911</v>
      </c>
      <c r="B186" s="65">
        <v>125000</v>
      </c>
      <c r="C186" s="161" t="s">
        <v>164</v>
      </c>
      <c r="D186" s="162">
        <v>125000</v>
      </c>
    </row>
    <row r="187" spans="1:4">
      <c r="A187" s="117" t="s">
        <v>912</v>
      </c>
      <c r="B187" s="66">
        <v>18423559</v>
      </c>
      <c r="C187" s="163" t="s">
        <v>164</v>
      </c>
      <c r="D187" s="164">
        <v>18423559</v>
      </c>
    </row>
    <row r="188" spans="1:4">
      <c r="A188" s="32" t="s">
        <v>913</v>
      </c>
      <c r="B188" s="65">
        <v>2590768</v>
      </c>
      <c r="C188" s="161" t="s">
        <v>164</v>
      </c>
      <c r="D188" s="162">
        <v>2590768</v>
      </c>
    </row>
    <row r="189" spans="1:4">
      <c r="A189" s="117" t="s">
        <v>914</v>
      </c>
      <c r="B189" s="66">
        <v>20021784</v>
      </c>
      <c r="C189" s="163" t="s">
        <v>164</v>
      </c>
      <c r="D189" s="164">
        <v>20021784</v>
      </c>
    </row>
    <row r="190" spans="1:4">
      <c r="A190" s="32" t="s">
        <v>915</v>
      </c>
      <c r="B190" s="65">
        <v>9350770</v>
      </c>
      <c r="C190" s="161" t="s">
        <v>164</v>
      </c>
      <c r="D190" s="162">
        <v>9350770</v>
      </c>
    </row>
    <row r="191" spans="1:4">
      <c r="A191" s="117" t="s">
        <v>916</v>
      </c>
      <c r="B191" s="66">
        <v>13955066</v>
      </c>
      <c r="C191" s="66">
        <v>600000</v>
      </c>
      <c r="D191" s="164">
        <v>14555066</v>
      </c>
    </row>
    <row r="192" spans="1:4">
      <c r="A192" s="32" t="s">
        <v>917</v>
      </c>
      <c r="B192" s="65">
        <v>528300</v>
      </c>
      <c r="C192" s="161" t="s">
        <v>164</v>
      </c>
      <c r="D192" s="162">
        <v>528300</v>
      </c>
    </row>
    <row r="193" spans="1:4" ht="25.5">
      <c r="A193" s="117" t="s">
        <v>918</v>
      </c>
      <c r="B193" s="66">
        <v>21314558</v>
      </c>
      <c r="C193" s="163" t="s">
        <v>164</v>
      </c>
      <c r="D193" s="164">
        <v>21314558</v>
      </c>
    </row>
    <row r="194" spans="1:4" ht="25.5">
      <c r="A194" s="32" t="s">
        <v>919</v>
      </c>
      <c r="B194" s="65">
        <v>22072228</v>
      </c>
      <c r="C194" s="161" t="s">
        <v>164</v>
      </c>
      <c r="D194" s="162">
        <v>22072228</v>
      </c>
    </row>
    <row r="195" spans="1:4">
      <c r="A195" s="117" t="s">
        <v>920</v>
      </c>
      <c r="B195" s="66">
        <v>14793486</v>
      </c>
      <c r="C195" s="66">
        <v>2820000</v>
      </c>
      <c r="D195" s="164">
        <v>17613486</v>
      </c>
    </row>
    <row r="196" spans="1:4">
      <c r="A196" s="32" t="s">
        <v>921</v>
      </c>
      <c r="B196" s="65">
        <v>37643728</v>
      </c>
      <c r="C196" s="65">
        <v>4295500</v>
      </c>
      <c r="D196" s="162">
        <v>41939228</v>
      </c>
    </row>
    <row r="197" spans="1:4">
      <c r="A197" s="117" t="s">
        <v>922</v>
      </c>
      <c r="B197" s="66">
        <v>1255248569</v>
      </c>
      <c r="C197" s="66">
        <v>264789752</v>
      </c>
      <c r="D197" s="164">
        <v>1520038321</v>
      </c>
    </row>
    <row r="198" spans="1:4">
      <c r="A198" s="32" t="s">
        <v>923</v>
      </c>
      <c r="B198" s="65">
        <v>41388535</v>
      </c>
      <c r="C198" s="65">
        <v>4263938</v>
      </c>
      <c r="D198" s="162">
        <v>45652473</v>
      </c>
    </row>
    <row r="199" spans="1:4">
      <c r="A199" s="117" t="s">
        <v>924</v>
      </c>
      <c r="B199" s="66">
        <v>93460821</v>
      </c>
      <c r="C199" s="66">
        <v>13829045</v>
      </c>
      <c r="D199" s="164">
        <v>107289866</v>
      </c>
    </row>
    <row r="200" spans="1:4">
      <c r="A200" s="32" t="s">
        <v>925</v>
      </c>
      <c r="B200" s="65">
        <v>46506</v>
      </c>
      <c r="C200" s="65">
        <v>5606993</v>
      </c>
      <c r="D200" s="162">
        <v>5653499</v>
      </c>
    </row>
    <row r="201" spans="1:4">
      <c r="A201" s="117" t="s">
        <v>926</v>
      </c>
      <c r="B201" s="163" t="s">
        <v>785</v>
      </c>
      <c r="C201" s="66">
        <v>524087</v>
      </c>
      <c r="D201" s="164">
        <v>524087</v>
      </c>
    </row>
    <row r="202" spans="1:4">
      <c r="A202" s="32" t="s">
        <v>927</v>
      </c>
      <c r="B202" s="65">
        <v>7516046</v>
      </c>
      <c r="C202" s="65">
        <v>24901831</v>
      </c>
      <c r="D202" s="162">
        <v>32417877</v>
      </c>
    </row>
    <row r="203" spans="1:4">
      <c r="A203" s="117" t="s">
        <v>928</v>
      </c>
      <c r="B203" s="66">
        <v>50822</v>
      </c>
      <c r="C203" s="66">
        <v>1789380</v>
      </c>
      <c r="D203" s="164">
        <v>1840202</v>
      </c>
    </row>
    <row r="204" spans="1:4">
      <c r="A204" s="32" t="s">
        <v>929</v>
      </c>
      <c r="B204" s="161" t="s">
        <v>785</v>
      </c>
      <c r="C204" s="65">
        <v>507652</v>
      </c>
      <c r="D204" s="162">
        <v>507652</v>
      </c>
    </row>
    <row r="205" spans="1:4" ht="25.5">
      <c r="A205" s="117" t="s">
        <v>930</v>
      </c>
      <c r="B205" s="66">
        <v>163606</v>
      </c>
      <c r="C205" s="66">
        <v>8870693</v>
      </c>
      <c r="D205" s="164">
        <v>9034299</v>
      </c>
    </row>
    <row r="206" spans="1:4">
      <c r="A206" s="32" t="s">
        <v>931</v>
      </c>
      <c r="B206" s="65">
        <v>289576557</v>
      </c>
      <c r="C206" s="161" t="s">
        <v>164</v>
      </c>
      <c r="D206" s="162">
        <v>289576557</v>
      </c>
    </row>
    <row r="207" spans="1:4" ht="25.5">
      <c r="A207" s="117" t="s">
        <v>932</v>
      </c>
      <c r="B207" s="66">
        <v>15842553</v>
      </c>
      <c r="C207" s="163" t="s">
        <v>164</v>
      </c>
      <c r="D207" s="164">
        <v>15842553</v>
      </c>
    </row>
    <row r="208" spans="1:4">
      <c r="A208" s="32" t="s">
        <v>933</v>
      </c>
      <c r="B208" s="65">
        <v>187999757</v>
      </c>
      <c r="C208" s="65">
        <v>46405454</v>
      </c>
      <c r="D208" s="162">
        <v>234405211</v>
      </c>
    </row>
    <row r="209" spans="1:4" ht="25.5">
      <c r="A209" s="117" t="s">
        <v>934</v>
      </c>
      <c r="B209" s="66">
        <v>29336525</v>
      </c>
      <c r="C209" s="163" t="s">
        <v>164</v>
      </c>
      <c r="D209" s="164">
        <v>29336525</v>
      </c>
    </row>
    <row r="210" spans="1:4">
      <c r="A210" s="32" t="s">
        <v>935</v>
      </c>
      <c r="B210" s="65">
        <v>66990316</v>
      </c>
      <c r="C210" s="65">
        <v>336360057</v>
      </c>
      <c r="D210" s="162">
        <v>403350373</v>
      </c>
    </row>
    <row r="211" spans="1:4">
      <c r="A211" s="117" t="s">
        <v>936</v>
      </c>
      <c r="B211" s="66">
        <v>20419094</v>
      </c>
      <c r="C211" s="163" t="s">
        <v>164</v>
      </c>
      <c r="D211" s="164">
        <v>20419094</v>
      </c>
    </row>
    <row r="212" spans="1:4">
      <c r="A212" s="32" t="s">
        <v>937</v>
      </c>
      <c r="B212" s="65">
        <v>15106823</v>
      </c>
      <c r="C212" s="161" t="s">
        <v>164</v>
      </c>
      <c r="D212" s="162">
        <v>15106823</v>
      </c>
    </row>
    <row r="213" spans="1:4">
      <c r="A213" s="117" t="s">
        <v>938</v>
      </c>
      <c r="B213" s="66">
        <v>112914552</v>
      </c>
      <c r="C213" s="163" t="s">
        <v>164</v>
      </c>
      <c r="D213" s="164">
        <v>112914552</v>
      </c>
    </row>
    <row r="214" spans="1:4">
      <c r="A214" s="32" t="s">
        <v>939</v>
      </c>
      <c r="B214" s="65">
        <v>35533221</v>
      </c>
      <c r="C214" s="161" t="s">
        <v>164</v>
      </c>
      <c r="D214" s="162">
        <v>35533221</v>
      </c>
    </row>
    <row r="215" spans="1:4">
      <c r="A215" s="117" t="s">
        <v>940</v>
      </c>
      <c r="B215" s="66">
        <v>209580906</v>
      </c>
      <c r="C215" s="66">
        <v>62549591</v>
      </c>
      <c r="D215" s="164">
        <v>272130497</v>
      </c>
    </row>
    <row r="216" spans="1:4" ht="25.5">
      <c r="A216" s="32" t="s">
        <v>941</v>
      </c>
      <c r="B216" s="65">
        <v>1053285</v>
      </c>
      <c r="C216" s="161" t="s">
        <v>164</v>
      </c>
      <c r="D216" s="162">
        <v>1053285</v>
      </c>
    </row>
    <row r="217" spans="1:4">
      <c r="A217" s="117" t="s">
        <v>942</v>
      </c>
      <c r="B217" s="163" t="s">
        <v>785</v>
      </c>
      <c r="C217" s="66">
        <v>22728663</v>
      </c>
      <c r="D217" s="164">
        <v>22728663</v>
      </c>
    </row>
    <row r="218" spans="1:4">
      <c r="A218" s="32" t="s">
        <v>943</v>
      </c>
      <c r="B218" s="65">
        <v>9726942</v>
      </c>
      <c r="C218" s="161" t="s">
        <v>164</v>
      </c>
      <c r="D218" s="162">
        <v>9726942</v>
      </c>
    </row>
    <row r="219" spans="1:4">
      <c r="A219" s="117" t="s">
        <v>944</v>
      </c>
      <c r="B219" s="66">
        <v>26267642</v>
      </c>
      <c r="C219" s="66">
        <v>90648804</v>
      </c>
      <c r="D219" s="164">
        <v>116916446</v>
      </c>
    </row>
    <row r="220" spans="1:4" ht="25.5">
      <c r="A220" s="32" t="s">
        <v>945</v>
      </c>
      <c r="B220" s="65">
        <v>15469788</v>
      </c>
      <c r="C220" s="65">
        <v>4086004</v>
      </c>
      <c r="D220" s="162">
        <v>19555792</v>
      </c>
    </row>
    <row r="221" spans="1:4" ht="25.5">
      <c r="A221" s="117" t="s">
        <v>946</v>
      </c>
      <c r="B221" s="66">
        <v>25402544</v>
      </c>
      <c r="C221" s="163" t="s">
        <v>164</v>
      </c>
      <c r="D221" s="164">
        <v>25402544</v>
      </c>
    </row>
    <row r="222" spans="1:4" ht="38.25">
      <c r="A222" s="32" t="s">
        <v>947</v>
      </c>
      <c r="B222" s="65">
        <v>60327664</v>
      </c>
      <c r="C222" s="65">
        <v>22908252</v>
      </c>
      <c r="D222" s="162">
        <v>83235916</v>
      </c>
    </row>
    <row r="223" spans="1:4">
      <c r="A223" s="117" t="s">
        <v>948</v>
      </c>
      <c r="B223" s="66">
        <v>157716676</v>
      </c>
      <c r="C223" s="163" t="s">
        <v>164</v>
      </c>
      <c r="D223" s="164">
        <v>157716676</v>
      </c>
    </row>
    <row r="224" spans="1:4">
      <c r="A224" s="32" t="s">
        <v>949</v>
      </c>
      <c r="B224" s="65">
        <v>26516907</v>
      </c>
      <c r="C224" s="161" t="s">
        <v>164</v>
      </c>
      <c r="D224" s="162">
        <v>26516907</v>
      </c>
    </row>
    <row r="225" spans="1:4" ht="25.5">
      <c r="A225" s="117" t="s">
        <v>950</v>
      </c>
      <c r="B225" s="66">
        <v>36258558</v>
      </c>
      <c r="C225" s="163" t="s">
        <v>164</v>
      </c>
      <c r="D225" s="164">
        <v>36258558</v>
      </c>
    </row>
    <row r="226" spans="1:4">
      <c r="A226" s="32" t="s">
        <v>951</v>
      </c>
      <c r="B226" s="65">
        <v>117048568</v>
      </c>
      <c r="C226" s="161" t="s">
        <v>164</v>
      </c>
      <c r="D226" s="162">
        <v>117048568</v>
      </c>
    </row>
    <row r="227" spans="1:4">
      <c r="A227" s="117" t="s">
        <v>952</v>
      </c>
      <c r="B227" s="66">
        <v>31133148</v>
      </c>
      <c r="C227" s="163" t="s">
        <v>164</v>
      </c>
      <c r="D227" s="164">
        <v>31133148</v>
      </c>
    </row>
    <row r="228" spans="1:4">
      <c r="A228" s="32" t="s">
        <v>953</v>
      </c>
      <c r="B228" s="65">
        <v>118598005</v>
      </c>
      <c r="C228" s="65">
        <v>133710541</v>
      </c>
      <c r="D228" s="162">
        <v>252308546</v>
      </c>
    </row>
    <row r="229" spans="1:4">
      <c r="A229" s="117" t="s">
        <v>954</v>
      </c>
      <c r="B229" s="66">
        <v>106529674</v>
      </c>
      <c r="C229" s="163" t="s">
        <v>164</v>
      </c>
      <c r="D229" s="164">
        <v>106529674</v>
      </c>
    </row>
    <row r="230" spans="1:4" ht="25.5">
      <c r="A230" s="32" t="s">
        <v>955</v>
      </c>
      <c r="B230" s="65">
        <v>2127258</v>
      </c>
      <c r="C230" s="161" t="s">
        <v>164</v>
      </c>
      <c r="D230" s="162">
        <v>2127258</v>
      </c>
    </row>
    <row r="231" spans="1:4" ht="25.5">
      <c r="A231" s="117" t="s">
        <v>956</v>
      </c>
      <c r="B231" s="66">
        <v>2283402</v>
      </c>
      <c r="C231" s="66">
        <v>204990</v>
      </c>
      <c r="D231" s="164">
        <v>2488392</v>
      </c>
    </row>
    <row r="232" spans="1:4">
      <c r="A232" s="32" t="s">
        <v>957</v>
      </c>
      <c r="B232" s="65">
        <v>6857535</v>
      </c>
      <c r="C232" s="161" t="s">
        <v>164</v>
      </c>
      <c r="D232" s="162">
        <v>6857535</v>
      </c>
    </row>
    <row r="233" spans="1:4">
      <c r="A233" s="117" t="s">
        <v>958</v>
      </c>
      <c r="B233" s="66">
        <v>1500000</v>
      </c>
      <c r="C233" s="163" t="s">
        <v>164</v>
      </c>
      <c r="D233" s="164">
        <v>1500000</v>
      </c>
    </row>
    <row r="234" spans="1:4">
      <c r="A234" s="32" t="s">
        <v>959</v>
      </c>
      <c r="B234" s="65">
        <v>8225</v>
      </c>
      <c r="C234" s="161" t="s">
        <v>164</v>
      </c>
      <c r="D234" s="162">
        <v>8225</v>
      </c>
    </row>
    <row r="235" spans="1:4">
      <c r="A235" s="117" t="s">
        <v>960</v>
      </c>
      <c r="B235" s="66">
        <v>111863141</v>
      </c>
      <c r="C235" s="66">
        <v>138036867</v>
      </c>
      <c r="D235" s="164">
        <v>249900008</v>
      </c>
    </row>
    <row r="236" spans="1:4">
      <c r="A236" s="32" t="s">
        <v>961</v>
      </c>
      <c r="B236" s="161" t="s">
        <v>785</v>
      </c>
      <c r="C236" s="65">
        <v>4530907</v>
      </c>
      <c r="D236" s="162">
        <v>4530907</v>
      </c>
    </row>
    <row r="237" spans="1:4">
      <c r="A237" s="117" t="s">
        <v>962</v>
      </c>
      <c r="B237" s="66">
        <v>59296611</v>
      </c>
      <c r="C237" s="66">
        <v>16368786</v>
      </c>
      <c r="D237" s="164">
        <v>75665397</v>
      </c>
    </row>
    <row r="238" spans="1:4">
      <c r="A238" s="32" t="s">
        <v>963</v>
      </c>
      <c r="B238" s="65">
        <v>32175175</v>
      </c>
      <c r="C238" s="65">
        <v>29215942</v>
      </c>
      <c r="D238" s="162">
        <v>61391117</v>
      </c>
    </row>
    <row r="239" spans="1:4">
      <c r="A239" s="117" t="s">
        <v>964</v>
      </c>
      <c r="B239" s="66">
        <v>107329425</v>
      </c>
      <c r="C239" s="66">
        <v>44524067</v>
      </c>
      <c r="D239" s="164">
        <v>151853492</v>
      </c>
    </row>
    <row r="240" spans="1:4">
      <c r="A240" s="32" t="s">
        <v>965</v>
      </c>
      <c r="B240" s="65">
        <v>479674</v>
      </c>
      <c r="C240" s="65">
        <v>41914886</v>
      </c>
      <c r="D240" s="162">
        <v>42394560</v>
      </c>
    </row>
    <row r="241" spans="1:4">
      <c r="A241" s="117" t="s">
        <v>966</v>
      </c>
      <c r="B241" s="66">
        <v>111588</v>
      </c>
      <c r="C241" s="66">
        <v>2533504</v>
      </c>
      <c r="D241" s="164">
        <v>2645092</v>
      </c>
    </row>
    <row r="242" spans="1:4">
      <c r="A242" s="165" t="s">
        <v>967</v>
      </c>
      <c r="B242" s="166">
        <v>1087210</v>
      </c>
      <c r="C242" s="167" t="s">
        <v>164</v>
      </c>
      <c r="D242" s="168">
        <v>1087210</v>
      </c>
    </row>
    <row r="243" spans="1:4">
      <c r="A243" s="169" t="s">
        <v>968</v>
      </c>
      <c r="B243" s="170">
        <v>159000000</v>
      </c>
      <c r="C243" s="170">
        <v>24438532</v>
      </c>
      <c r="D243" s="171">
        <v>183438532</v>
      </c>
    </row>
    <row r="244" spans="1:4">
      <c r="A244" s="165" t="s">
        <v>969</v>
      </c>
      <c r="B244" s="166">
        <v>80537</v>
      </c>
      <c r="C244" s="166">
        <v>7524235</v>
      </c>
      <c r="D244" s="168">
        <v>7604772</v>
      </c>
    </row>
    <row r="245" spans="1:4">
      <c r="A245" s="169" t="s">
        <v>970</v>
      </c>
      <c r="B245" s="170">
        <v>43122665</v>
      </c>
      <c r="C245" s="172" t="s">
        <v>164</v>
      </c>
      <c r="D245" s="171">
        <v>43122665</v>
      </c>
    </row>
    <row r="246" spans="1:4">
      <c r="A246" s="165" t="s">
        <v>971</v>
      </c>
      <c r="B246" s="166">
        <v>137009613</v>
      </c>
      <c r="C246" s="167" t="s">
        <v>164</v>
      </c>
      <c r="D246" s="168">
        <v>137009613</v>
      </c>
    </row>
    <row r="247" spans="1:4">
      <c r="A247" s="169" t="s">
        <v>972</v>
      </c>
      <c r="B247" s="170">
        <v>21542828</v>
      </c>
      <c r="C247" s="172" t="s">
        <v>164</v>
      </c>
      <c r="D247" s="171">
        <v>21542828</v>
      </c>
    </row>
    <row r="248" spans="1:4">
      <c r="A248" s="165" t="s">
        <v>973</v>
      </c>
      <c r="B248" s="166">
        <v>331827776</v>
      </c>
      <c r="C248" s="167" t="s">
        <v>164</v>
      </c>
      <c r="D248" s="168">
        <v>331827776</v>
      </c>
    </row>
    <row r="249" spans="1:4">
      <c r="A249" s="169" t="s">
        <v>974</v>
      </c>
      <c r="B249" s="170">
        <v>1433975657</v>
      </c>
      <c r="C249" s="172" t="s">
        <v>164</v>
      </c>
      <c r="D249" s="171">
        <v>1433975657</v>
      </c>
    </row>
    <row r="250" spans="1:4">
      <c r="A250" s="165" t="s">
        <v>975</v>
      </c>
      <c r="B250" s="166">
        <v>2274036</v>
      </c>
      <c r="C250" s="167" t="s">
        <v>164</v>
      </c>
      <c r="D250" s="168">
        <v>2274036</v>
      </c>
    </row>
    <row r="251" spans="1:4">
      <c r="A251" s="169" t="s">
        <v>976</v>
      </c>
      <c r="B251" s="170">
        <v>323530297</v>
      </c>
      <c r="C251" s="172" t="s">
        <v>164</v>
      </c>
      <c r="D251" s="171">
        <v>323530297</v>
      </c>
    </row>
    <row r="252" spans="1:4">
      <c r="A252" s="165" t="s">
        <v>977</v>
      </c>
      <c r="B252" s="166">
        <v>68462678</v>
      </c>
      <c r="C252" s="166">
        <v>12271131</v>
      </c>
      <c r="D252" s="168">
        <v>80733809</v>
      </c>
    </row>
    <row r="253" spans="1:4">
      <c r="A253" s="169" t="s">
        <v>978</v>
      </c>
      <c r="B253" s="170">
        <v>5929443</v>
      </c>
      <c r="C253" s="172" t="s">
        <v>164</v>
      </c>
      <c r="D253" s="171">
        <v>5929443</v>
      </c>
    </row>
    <row r="254" spans="1:4">
      <c r="A254" s="165" t="s">
        <v>979</v>
      </c>
      <c r="B254" s="166">
        <v>87932055</v>
      </c>
      <c r="C254" s="167" t="s">
        <v>164</v>
      </c>
      <c r="D254" s="168">
        <v>87932055</v>
      </c>
    </row>
    <row r="255" spans="1:4">
      <c r="A255" s="169" t="s">
        <v>980</v>
      </c>
      <c r="B255" s="172" t="s">
        <v>785</v>
      </c>
      <c r="C255" s="172" t="s">
        <v>164</v>
      </c>
      <c r="D255" s="173" t="s">
        <v>981</v>
      </c>
    </row>
    <row r="256" spans="1:4">
      <c r="A256" s="165" t="s">
        <v>982</v>
      </c>
      <c r="B256" s="166">
        <v>2691100</v>
      </c>
      <c r="C256" s="167" t="s">
        <v>164</v>
      </c>
      <c r="D256" s="168">
        <v>2691100</v>
      </c>
    </row>
    <row r="257" spans="1:4">
      <c r="A257" s="169" t="s">
        <v>983</v>
      </c>
      <c r="B257" s="170">
        <v>96808</v>
      </c>
      <c r="C257" s="170">
        <v>10932882</v>
      </c>
      <c r="D257" s="171">
        <v>11029690</v>
      </c>
    </row>
    <row r="258" spans="1:4">
      <c r="A258" s="165" t="s">
        <v>984</v>
      </c>
      <c r="B258" s="166">
        <v>3000000</v>
      </c>
      <c r="C258" s="167" t="s">
        <v>164</v>
      </c>
      <c r="D258" s="168">
        <v>3000000</v>
      </c>
    </row>
    <row r="259" spans="1:4" ht="24">
      <c r="A259" s="169" t="s">
        <v>985</v>
      </c>
      <c r="B259" s="172" t="s">
        <v>785</v>
      </c>
      <c r="C259" s="170">
        <v>85617</v>
      </c>
      <c r="D259" s="171">
        <v>85617</v>
      </c>
    </row>
    <row r="260" spans="1:4" ht="24">
      <c r="A260" s="165" t="s">
        <v>986</v>
      </c>
      <c r="B260" s="167" t="s">
        <v>785</v>
      </c>
      <c r="C260" s="166">
        <v>65045</v>
      </c>
      <c r="D260" s="168">
        <v>65045</v>
      </c>
    </row>
    <row r="261" spans="1:4" ht="24">
      <c r="A261" s="169" t="s">
        <v>987</v>
      </c>
      <c r="B261" s="170">
        <v>10362155</v>
      </c>
      <c r="C261" s="172" t="s">
        <v>164</v>
      </c>
      <c r="D261" s="171">
        <v>10362155</v>
      </c>
    </row>
    <row r="262" spans="1:4">
      <c r="A262" s="165" t="s">
        <v>988</v>
      </c>
      <c r="B262" s="166">
        <v>530432</v>
      </c>
      <c r="C262" s="166">
        <v>223782</v>
      </c>
      <c r="D262" s="168">
        <v>754214</v>
      </c>
    </row>
    <row r="263" spans="1:4">
      <c r="A263" s="169" t="s">
        <v>989</v>
      </c>
      <c r="B263" s="170">
        <v>845170</v>
      </c>
      <c r="C263" s="172" t="s">
        <v>164</v>
      </c>
      <c r="D263" s="171">
        <v>845170</v>
      </c>
    </row>
    <row r="264" spans="1:4" ht="24">
      <c r="A264" s="165" t="s">
        <v>990</v>
      </c>
      <c r="B264" s="167" t="s">
        <v>785</v>
      </c>
      <c r="C264" s="166">
        <v>319800</v>
      </c>
      <c r="D264" s="168">
        <v>319800</v>
      </c>
    </row>
    <row r="265" spans="1:4" ht="15.75" thickBot="1">
      <c r="A265" s="117" t="s">
        <v>991</v>
      </c>
      <c r="B265" s="66">
        <v>32771798</v>
      </c>
      <c r="C265" s="66">
        <v>4786000</v>
      </c>
      <c r="D265" s="164">
        <v>37557798</v>
      </c>
    </row>
    <row r="266" spans="1:4" ht="15.75" thickBot="1">
      <c r="A266" s="174" t="s">
        <v>165</v>
      </c>
      <c r="B266" s="93">
        <v>22144893947</v>
      </c>
      <c r="C266" s="93">
        <v>18441656992</v>
      </c>
      <c r="D266" s="175">
        <v>40586550939</v>
      </c>
    </row>
    <row r="268" spans="1:4">
      <c r="B268">
        <f>SUBTOTAL(9,B14:B265)</f>
        <v>22005644936</v>
      </c>
      <c r="C268" s="563">
        <f>SUBTOTAL(9,C14:C265)</f>
        <v>18427656992</v>
      </c>
    </row>
  </sheetData>
  <autoFilter ref="B4:C266">
    <filterColumn colId="0">
      <filters>
        <filter val="1,030,205"/>
        <filter val="1,189,222"/>
        <filter val="1,201,723"/>
        <filter val="1,222,714,038"/>
        <filter val="1,255,248,569"/>
        <filter val="1,300,000"/>
        <filter val="1,380,000"/>
        <filter val="1,872,825"/>
        <filter val="10,079,246"/>
        <filter val="10,444,088"/>
        <filter val="10,605,144"/>
        <filter val="107,329,425"/>
        <filter val="111,588"/>
        <filter val="111,863,141"/>
        <filter val="112,237,436"/>
        <filter val="112,778,934"/>
        <filter val="118,405,322"/>
        <filter val="118,598,005"/>
        <filter val="119,725,996"/>
        <filter val="12,868,371"/>
        <filter val="128,996,422"/>
        <filter val="13,955,066"/>
        <filter val="14,274,055"/>
        <filter val="14,793,486"/>
        <filter val="141,538"/>
        <filter val="15,469,788"/>
        <filter val="159,000,000"/>
        <filter val="160,000"/>
        <filter val="163,606"/>
        <filter val="182,099,941"/>
        <filter val="187,999,757"/>
        <filter val="19,253,625"/>
        <filter val="191,611,669"/>
        <filter val="2,078,250"/>
        <filter val="2,136,924,012"/>
        <filter val="2,153,658"/>
        <filter val="2,282,976"/>
        <filter val="2,283,402"/>
        <filter val="2,594,310"/>
        <filter val="206,865,173"/>
        <filter val="209,580,906"/>
        <filter val="21,945,989"/>
        <filter val="22,144,893,947"/>
        <filter val="24,130,793"/>
        <filter val="25,438"/>
        <filter val="26,267,642"/>
        <filter val="26,369,582"/>
        <filter val="269,450"/>
        <filter val="27,548,088"/>
        <filter val="3,124,168"/>
        <filter val="3,771,628"/>
        <filter val="303,720,276"/>
        <filter val="31,951,576"/>
        <filter val="32,175,175"/>
        <filter val="32,771,798"/>
        <filter val="333,680,146"/>
        <filter val="36,651,700"/>
        <filter val="37,643,728"/>
        <filter val="382,771,329"/>
        <filter val="41,388,535"/>
        <filter val="428,174,377"/>
        <filter val="43,894,527"/>
        <filter val="44,302,758"/>
        <filter val="44,956,505"/>
        <filter val="46,337,782"/>
        <filter val="46,506"/>
        <filter val="46,617,098"/>
        <filter val="479,674"/>
        <filter val="49,673,050"/>
        <filter val="5,571,098"/>
        <filter val="5,973,230"/>
        <filter val="50,000"/>
        <filter val="50,527,194"/>
        <filter val="50,822"/>
        <filter val="530,432"/>
        <filter val="56,233,598"/>
        <filter val="59,074,334"/>
        <filter val="59,296,611"/>
        <filter val="60,327,664"/>
        <filter val="62,847,857"/>
        <filter val="654,649"/>
        <filter val="66,766,879"/>
        <filter val="66,990,316"/>
        <filter val="68,462,678"/>
        <filter val="7,227,159"/>
        <filter val="7,308,674"/>
        <filter val="7,516,046"/>
        <filter val="7,706,368"/>
        <filter val="7,873,341"/>
        <filter val="76,563,679"/>
        <filter val="8,076,919"/>
        <filter val="8,240,416"/>
        <filter val="8,475,093"/>
        <filter val="80,537"/>
        <filter val="82,064,115"/>
        <filter val="828,900"/>
        <filter val="83,671"/>
        <filter val="9,173,417"/>
        <filter val="9,905,140"/>
        <filter val="93,460,821"/>
        <filter val="943,021"/>
        <filter val="96,808"/>
      </filters>
    </filterColumn>
    <filterColumn colId="1">
      <filters>
        <filter val="1,000,000"/>
        <filter val="1,065,882,095"/>
        <filter val="1,144,067,817"/>
        <filter val="1,573,026"/>
        <filter val="1,789,380"/>
        <filter val="1,927,180"/>
        <filter val="10,097,307"/>
        <filter val="10,153,663"/>
        <filter val="10,364,862"/>
        <filter val="10,500,000"/>
        <filter val="10,932,882"/>
        <filter val="100,000"/>
        <filter val="113,457,513"/>
        <filter val="116,664,531"/>
        <filter val="12,271,131"/>
        <filter val="12,928,176"/>
        <filter val="121,048,970"/>
        <filter val="125,300"/>
        <filter val="13,371,048"/>
        <filter val="13,641,622"/>
        <filter val="13,829,045"/>
        <filter val="13,917,793"/>
        <filter val="132,151,172"/>
        <filter val="132,381"/>
        <filter val="133,710,541"/>
        <filter val="138,036,867"/>
        <filter val="14,000,000"/>
        <filter val="14,610,400"/>
        <filter val="143,260,649"/>
        <filter val="16,368,786"/>
        <filter val="16,825,000"/>
        <filter val="166,792,954"/>
        <filter val="17,200,000"/>
        <filter val="18,441,656,992"/>
        <filter val="18,929,044"/>
        <filter val="2,533,504"/>
        <filter val="2,820,000"/>
        <filter val="2,854,148,983"/>
        <filter val="2,928,194"/>
        <filter val="204,990"/>
        <filter val="21,718,479"/>
        <filter val="22,008,338"/>
        <filter val="22,548,695"/>
        <filter val="22,728,663"/>
        <filter val="22,823,117"/>
        <filter val="22,908,252"/>
        <filter val="223,782"/>
        <filter val="232,685,651"/>
        <filter val="24,438,532"/>
        <filter val="24,901,831"/>
        <filter val="25,052,881"/>
        <filter val="26,514,265"/>
        <filter val="264,789,752"/>
        <filter val="265,172"/>
        <filter val="27,687,755"/>
        <filter val="29,215,942"/>
        <filter val="3,000,000"/>
        <filter val="3,055,779,000"/>
        <filter val="3,466,471"/>
        <filter val="3,991,924"/>
        <filter val="30,484,400"/>
        <filter val="31,691,227"/>
        <filter val="319,800"/>
        <filter val="336,360,057"/>
        <filter val="35,000,000"/>
        <filter val="375,075,854"/>
        <filter val="39,990,673"/>
        <filter val="4,086,004"/>
        <filter val="4,263,938"/>
        <filter val="4,295,500"/>
        <filter val="4,530,907"/>
        <filter val="4,786,000"/>
        <filter val="4,860,259"/>
        <filter val="41,914,886"/>
        <filter val="42,000,000"/>
        <filter val="430,583,264"/>
        <filter val="44,524,067"/>
        <filter val="46,405,454"/>
        <filter val="48,011,223"/>
        <filter val="484,278"/>
        <filter val="49,497,037"/>
        <filter val="5,035,117"/>
        <filter val="5,227,841,271"/>
        <filter val="5,385,503"/>
        <filter val="5,606,993"/>
        <filter val="507,652"/>
        <filter val="524,087"/>
        <filter val="538,872"/>
        <filter val="539,000"/>
        <filter val="56,501,669"/>
        <filter val="580,000"/>
        <filter val="6,826,695"/>
        <filter val="600,000"/>
        <filter val="62,549,591"/>
        <filter val="63,000,774"/>
        <filter val="65,045"/>
        <filter val="662,400"/>
        <filter val="7,320,772"/>
        <filter val="7,524,235"/>
        <filter val="7,778,000"/>
        <filter val="75,000,000"/>
        <filter val="767,186,714"/>
        <filter val="775,300"/>
        <filter val="8,022,893"/>
        <filter val="8,420,254"/>
        <filter val="8,800,000"/>
        <filter val="8,870,693"/>
        <filter val="85,617"/>
        <filter val="888,799"/>
        <filter val="9,569,608"/>
        <filter val="90,648,804"/>
        <filter val="95,711,241"/>
        <filter val="97,499,257"/>
      </filters>
    </filterColumn>
  </autoFilter>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4"/>
  <sheetViews>
    <sheetView showGridLines="0" topLeftCell="A4" workbookViewId="0">
      <pane xSplit="1" ySplit="2" topLeftCell="B234" activePane="bottomRight" state="frozen"/>
      <selection activeCell="A4" sqref="A4"/>
      <selection pane="topRight" activeCell="B4" sqref="B4"/>
      <selection pane="bottomLeft" activeCell="A6" sqref="A6"/>
      <selection pane="bottomRight" activeCell="F5" sqref="F5"/>
    </sheetView>
  </sheetViews>
  <sheetFormatPr baseColWidth="10" defaultRowHeight="15"/>
  <cols>
    <col min="1" max="1" width="45.85546875" style="14" customWidth="1"/>
    <col min="2" max="16384" width="11.42578125" style="14"/>
  </cols>
  <sheetData>
    <row r="1" spans="1:11" ht="15.75">
      <c r="A1" s="20" t="s">
        <v>992</v>
      </c>
    </row>
    <row r="2" spans="1:11" ht="15.75">
      <c r="A2" s="20" t="s">
        <v>993</v>
      </c>
    </row>
    <row r="3" spans="1:11">
      <c r="A3" s="150" t="s">
        <v>994</v>
      </c>
    </row>
    <row r="4" spans="1:11" ht="15.75" thickBot="1">
      <c r="A4" s="43"/>
    </row>
    <row r="5" spans="1:11" s="3" customFormat="1" ht="96" customHeight="1">
      <c r="A5" s="189" t="s">
        <v>995</v>
      </c>
      <c r="B5" s="190" t="s">
        <v>1002</v>
      </c>
      <c r="C5" s="190" t="s">
        <v>999</v>
      </c>
      <c r="D5" s="190" t="s">
        <v>1001</v>
      </c>
      <c r="E5" s="190" t="s">
        <v>1003</v>
      </c>
      <c r="F5" s="190" t="s">
        <v>996</v>
      </c>
      <c r="G5" s="190" t="s">
        <v>997</v>
      </c>
      <c r="H5" s="190" t="s">
        <v>998</v>
      </c>
      <c r="I5" s="190" t="s">
        <v>1000</v>
      </c>
      <c r="J5" s="190" t="s">
        <v>249</v>
      </c>
      <c r="K5" s="189" t="s">
        <v>328</v>
      </c>
    </row>
    <row r="6" spans="1:11">
      <c r="A6" s="32" t="s">
        <v>732</v>
      </c>
      <c r="B6" s="178">
        <v>2.92</v>
      </c>
      <c r="C6" s="178">
        <v>0.18</v>
      </c>
      <c r="D6" s="178">
        <v>0.22</v>
      </c>
      <c r="E6" s="178">
        <v>30.71</v>
      </c>
      <c r="F6" s="178" t="s">
        <v>1004</v>
      </c>
      <c r="G6" s="178" t="s">
        <v>1005</v>
      </c>
      <c r="H6" s="178" t="s">
        <v>1004</v>
      </c>
      <c r="I6" s="178" t="s">
        <v>1006</v>
      </c>
      <c r="J6" s="178" t="s">
        <v>1005</v>
      </c>
      <c r="K6" s="179">
        <v>34</v>
      </c>
    </row>
    <row r="7" spans="1:11">
      <c r="A7" s="117" t="s">
        <v>733</v>
      </c>
      <c r="B7" s="180" t="s">
        <v>1007</v>
      </c>
      <c r="C7" s="180">
        <v>0.2</v>
      </c>
      <c r="D7" s="180" t="s">
        <v>162</v>
      </c>
      <c r="E7" s="180">
        <v>48.6</v>
      </c>
      <c r="F7" s="180" t="s">
        <v>1004</v>
      </c>
      <c r="G7" s="180" t="s">
        <v>1005</v>
      </c>
      <c r="H7" s="180" t="s">
        <v>1004</v>
      </c>
      <c r="I7" s="180" t="s">
        <v>1006</v>
      </c>
      <c r="J7" s="180" t="s">
        <v>1005</v>
      </c>
      <c r="K7" s="181">
        <v>48.8</v>
      </c>
    </row>
    <row r="8" spans="1:11">
      <c r="A8" s="32" t="s">
        <v>734</v>
      </c>
      <c r="B8" s="178">
        <v>23.5</v>
      </c>
      <c r="C8" s="178">
        <v>1.3</v>
      </c>
      <c r="D8" s="178">
        <v>4.5</v>
      </c>
      <c r="E8" s="178" t="s">
        <v>1007</v>
      </c>
      <c r="F8" s="178" t="s">
        <v>1004</v>
      </c>
      <c r="G8" s="178" t="s">
        <v>1005</v>
      </c>
      <c r="H8" s="178" t="s">
        <v>1004</v>
      </c>
      <c r="I8" s="178" t="s">
        <v>1006</v>
      </c>
      <c r="J8" s="178" t="s">
        <v>1005</v>
      </c>
      <c r="K8" s="179">
        <v>29.3</v>
      </c>
    </row>
    <row r="9" spans="1:11">
      <c r="A9" s="117" t="s">
        <v>735</v>
      </c>
      <c r="B9" s="180">
        <v>6.7</v>
      </c>
      <c r="C9" s="180">
        <v>0</v>
      </c>
      <c r="D9" s="180">
        <v>0.5</v>
      </c>
      <c r="E9" s="180">
        <v>0</v>
      </c>
      <c r="F9" s="180" t="s">
        <v>1004</v>
      </c>
      <c r="G9" s="180">
        <v>14</v>
      </c>
      <c r="H9" s="180" t="s">
        <v>1004</v>
      </c>
      <c r="I9" s="180" t="s">
        <v>1006</v>
      </c>
      <c r="J9" s="180" t="s">
        <v>1005</v>
      </c>
      <c r="K9" s="181">
        <v>21.2</v>
      </c>
    </row>
    <row r="10" spans="1:11">
      <c r="A10" s="32" t="s">
        <v>736</v>
      </c>
      <c r="B10" s="178" t="s">
        <v>1007</v>
      </c>
      <c r="C10" s="178" t="s">
        <v>1005</v>
      </c>
      <c r="D10" s="178" t="s">
        <v>162</v>
      </c>
      <c r="E10" s="178">
        <v>8.6999999999999993</v>
      </c>
      <c r="F10" s="178" t="s">
        <v>1004</v>
      </c>
      <c r="G10" s="178" t="s">
        <v>1005</v>
      </c>
      <c r="H10" s="178" t="s">
        <v>1004</v>
      </c>
      <c r="I10" s="178" t="s">
        <v>1006</v>
      </c>
      <c r="J10" s="178" t="s">
        <v>1005</v>
      </c>
      <c r="K10" s="179">
        <v>8.6999999999999993</v>
      </c>
    </row>
    <row r="11" spans="1:11">
      <c r="A11" s="117" t="s">
        <v>737</v>
      </c>
      <c r="B11" s="180">
        <v>7</v>
      </c>
      <c r="C11" s="180">
        <v>0.6</v>
      </c>
      <c r="D11" s="180">
        <v>3.6</v>
      </c>
      <c r="E11" s="180" t="s">
        <v>1007</v>
      </c>
      <c r="F11" s="180" t="s">
        <v>1004</v>
      </c>
      <c r="G11" s="180" t="s">
        <v>1005</v>
      </c>
      <c r="H11" s="180" t="s">
        <v>1004</v>
      </c>
      <c r="I11" s="180" t="s">
        <v>1006</v>
      </c>
      <c r="J11" s="180" t="s">
        <v>1005</v>
      </c>
      <c r="K11" s="181">
        <v>11.2</v>
      </c>
    </row>
    <row r="12" spans="1:11" ht="25.5">
      <c r="A12" s="32" t="s">
        <v>738</v>
      </c>
      <c r="B12" s="178" t="s">
        <v>1007</v>
      </c>
      <c r="C12" s="178" t="s">
        <v>1005</v>
      </c>
      <c r="D12" s="178" t="s">
        <v>162</v>
      </c>
      <c r="E12" s="178">
        <v>1.7</v>
      </c>
      <c r="F12" s="178" t="s">
        <v>1004</v>
      </c>
      <c r="G12" s="178" t="s">
        <v>1005</v>
      </c>
      <c r="H12" s="178" t="s">
        <v>1004</v>
      </c>
      <c r="I12" s="178" t="s">
        <v>1006</v>
      </c>
      <c r="J12" s="178" t="s">
        <v>1005</v>
      </c>
      <c r="K12" s="179">
        <v>1.7</v>
      </c>
    </row>
    <row r="13" spans="1:11" ht="25.5">
      <c r="A13" s="117" t="s">
        <v>739</v>
      </c>
      <c r="B13" s="180">
        <v>30.4</v>
      </c>
      <c r="C13" s="180">
        <v>1</v>
      </c>
      <c r="D13" s="180">
        <v>4.5</v>
      </c>
      <c r="E13" s="180" t="s">
        <v>1007</v>
      </c>
      <c r="F13" s="180" t="s">
        <v>1004</v>
      </c>
      <c r="G13" s="180" t="s">
        <v>1005</v>
      </c>
      <c r="H13" s="180" t="s">
        <v>1004</v>
      </c>
      <c r="I13" s="180" t="s">
        <v>1006</v>
      </c>
      <c r="J13" s="180" t="s">
        <v>1005</v>
      </c>
      <c r="K13" s="181">
        <v>36</v>
      </c>
    </row>
    <row r="14" spans="1:11" ht="25.5">
      <c r="A14" s="32" t="s">
        <v>740</v>
      </c>
      <c r="B14" s="178" t="s">
        <v>1007</v>
      </c>
      <c r="C14" s="178" t="s">
        <v>1005</v>
      </c>
      <c r="D14" s="178" t="s">
        <v>162</v>
      </c>
      <c r="E14" s="178">
        <v>19.3</v>
      </c>
      <c r="F14" s="178" t="s">
        <v>1004</v>
      </c>
      <c r="G14" s="178" t="s">
        <v>1005</v>
      </c>
      <c r="H14" s="178" t="s">
        <v>1004</v>
      </c>
      <c r="I14" s="178" t="s">
        <v>1006</v>
      </c>
      <c r="J14" s="178" t="s">
        <v>1005</v>
      </c>
      <c r="K14" s="179">
        <v>19.3</v>
      </c>
    </row>
    <row r="15" spans="1:11" ht="38.25">
      <c r="A15" s="117" t="s">
        <v>741</v>
      </c>
      <c r="B15" s="180" t="s">
        <v>1007</v>
      </c>
      <c r="C15" s="180" t="s">
        <v>1005</v>
      </c>
      <c r="D15" s="180" t="s">
        <v>162</v>
      </c>
      <c r="E15" s="180">
        <v>2.2000000000000002</v>
      </c>
      <c r="F15" s="180" t="s">
        <v>1004</v>
      </c>
      <c r="G15" s="180" t="s">
        <v>1005</v>
      </c>
      <c r="H15" s="180" t="s">
        <v>1004</v>
      </c>
      <c r="I15" s="180" t="s">
        <v>1006</v>
      </c>
      <c r="J15" s="180" t="s">
        <v>1005</v>
      </c>
      <c r="K15" s="181">
        <v>2.2000000000000002</v>
      </c>
    </row>
    <row r="16" spans="1:11" ht="25.5">
      <c r="A16" s="32" t="s">
        <v>742</v>
      </c>
      <c r="B16" s="178" t="s">
        <v>1007</v>
      </c>
      <c r="C16" s="178" t="s">
        <v>1005</v>
      </c>
      <c r="D16" s="178" t="s">
        <v>162</v>
      </c>
      <c r="E16" s="178">
        <v>559.29999999999995</v>
      </c>
      <c r="F16" s="178" t="s">
        <v>1004</v>
      </c>
      <c r="G16" s="178" t="s">
        <v>1005</v>
      </c>
      <c r="H16" s="178" t="s">
        <v>1004</v>
      </c>
      <c r="I16" s="178" t="s">
        <v>1006</v>
      </c>
      <c r="J16" s="178" t="s">
        <v>1005</v>
      </c>
      <c r="K16" s="179">
        <v>559.29999999999995</v>
      </c>
    </row>
    <row r="17" spans="1:11" ht="25.5">
      <c r="A17" s="117" t="s">
        <v>743</v>
      </c>
      <c r="B17" s="180" t="s">
        <v>1007</v>
      </c>
      <c r="C17" s="180" t="s">
        <v>1005</v>
      </c>
      <c r="D17" s="180" t="s">
        <v>162</v>
      </c>
      <c r="E17" s="180">
        <v>161.4</v>
      </c>
      <c r="F17" s="180" t="s">
        <v>1004</v>
      </c>
      <c r="G17" s="180" t="s">
        <v>1005</v>
      </c>
      <c r="H17" s="180" t="s">
        <v>1004</v>
      </c>
      <c r="I17" s="180" t="s">
        <v>1006</v>
      </c>
      <c r="J17" s="180" t="s">
        <v>1005</v>
      </c>
      <c r="K17" s="181">
        <v>161.4</v>
      </c>
    </row>
    <row r="18" spans="1:11" ht="25.5">
      <c r="A18" s="32" t="s">
        <v>744</v>
      </c>
      <c r="B18" s="178">
        <v>4.8</v>
      </c>
      <c r="C18" s="178">
        <v>0.9</v>
      </c>
      <c r="D18" s="178">
        <v>6.8</v>
      </c>
      <c r="E18" s="178" t="s">
        <v>1007</v>
      </c>
      <c r="F18" s="178">
        <v>0</v>
      </c>
      <c r="G18" s="178" t="s">
        <v>1005</v>
      </c>
      <c r="H18" s="178" t="s">
        <v>1004</v>
      </c>
      <c r="I18" s="178" t="s">
        <v>1006</v>
      </c>
      <c r="J18" s="178" t="s">
        <v>1005</v>
      </c>
      <c r="K18" s="179">
        <v>12.5</v>
      </c>
    </row>
    <row r="19" spans="1:11" ht="25.5">
      <c r="A19" s="117" t="s">
        <v>745</v>
      </c>
      <c r="B19" s="180" t="s">
        <v>1007</v>
      </c>
      <c r="C19" s="180" t="s">
        <v>1005</v>
      </c>
      <c r="D19" s="180" t="s">
        <v>162</v>
      </c>
      <c r="E19" s="180">
        <v>18.100000000000001</v>
      </c>
      <c r="F19" s="180" t="s">
        <v>1004</v>
      </c>
      <c r="G19" s="180" t="s">
        <v>1005</v>
      </c>
      <c r="H19" s="180" t="s">
        <v>1004</v>
      </c>
      <c r="I19" s="180" t="s">
        <v>1006</v>
      </c>
      <c r="J19" s="180" t="s">
        <v>1005</v>
      </c>
      <c r="K19" s="181">
        <v>18.100000000000001</v>
      </c>
    </row>
    <row r="20" spans="1:11" ht="25.5">
      <c r="A20" s="32" t="s">
        <v>746</v>
      </c>
      <c r="B20" s="178" t="s">
        <v>1007</v>
      </c>
      <c r="C20" s="178" t="s">
        <v>1005</v>
      </c>
      <c r="D20" s="178" t="s">
        <v>162</v>
      </c>
      <c r="E20" s="178">
        <v>7.6</v>
      </c>
      <c r="F20" s="178" t="s">
        <v>1004</v>
      </c>
      <c r="G20" s="178" t="s">
        <v>1005</v>
      </c>
      <c r="H20" s="178" t="s">
        <v>1004</v>
      </c>
      <c r="I20" s="178" t="s">
        <v>1006</v>
      </c>
      <c r="J20" s="178" t="s">
        <v>1005</v>
      </c>
      <c r="K20" s="179">
        <v>7.6</v>
      </c>
    </row>
    <row r="21" spans="1:11" ht="38.25">
      <c r="A21" s="117" t="s">
        <v>747</v>
      </c>
      <c r="B21" s="180" t="s">
        <v>1007</v>
      </c>
      <c r="C21" s="180" t="s">
        <v>1005</v>
      </c>
      <c r="D21" s="180" t="s">
        <v>162</v>
      </c>
      <c r="E21" s="180">
        <v>3.1</v>
      </c>
      <c r="F21" s="180" t="s">
        <v>1004</v>
      </c>
      <c r="G21" s="180" t="s">
        <v>1005</v>
      </c>
      <c r="H21" s="180" t="s">
        <v>1004</v>
      </c>
      <c r="I21" s="180" t="s">
        <v>1006</v>
      </c>
      <c r="J21" s="180" t="s">
        <v>1005</v>
      </c>
      <c r="K21" s="181">
        <v>3.1</v>
      </c>
    </row>
    <row r="22" spans="1:11" ht="25.5">
      <c r="A22" s="32" t="s">
        <v>748</v>
      </c>
      <c r="B22" s="178" t="s">
        <v>1007</v>
      </c>
      <c r="C22" s="178" t="s">
        <v>1005</v>
      </c>
      <c r="D22" s="178" t="s">
        <v>162</v>
      </c>
      <c r="E22" s="178">
        <v>7.8</v>
      </c>
      <c r="F22" s="178" t="s">
        <v>1004</v>
      </c>
      <c r="G22" s="178" t="s">
        <v>1005</v>
      </c>
      <c r="H22" s="178" t="s">
        <v>1004</v>
      </c>
      <c r="I22" s="178" t="s">
        <v>1006</v>
      </c>
      <c r="J22" s="178" t="s">
        <v>1005</v>
      </c>
      <c r="K22" s="179">
        <v>7.8</v>
      </c>
    </row>
    <row r="23" spans="1:11" ht="38.25">
      <c r="A23" s="117" t="s">
        <v>749</v>
      </c>
      <c r="B23" s="180" t="s">
        <v>1007</v>
      </c>
      <c r="C23" s="180" t="s">
        <v>1005</v>
      </c>
      <c r="D23" s="180" t="s">
        <v>162</v>
      </c>
      <c r="E23" s="180">
        <v>1.6</v>
      </c>
      <c r="F23" s="180" t="s">
        <v>1004</v>
      </c>
      <c r="G23" s="180" t="s">
        <v>1005</v>
      </c>
      <c r="H23" s="180" t="s">
        <v>1004</v>
      </c>
      <c r="I23" s="180" t="s">
        <v>1006</v>
      </c>
      <c r="J23" s="180" t="s">
        <v>1005</v>
      </c>
      <c r="K23" s="181">
        <v>1.6</v>
      </c>
    </row>
    <row r="24" spans="1:11" ht="38.25">
      <c r="A24" s="32" t="s">
        <v>750</v>
      </c>
      <c r="B24" s="178" t="s">
        <v>1007</v>
      </c>
      <c r="C24" s="178" t="s">
        <v>1005</v>
      </c>
      <c r="D24" s="178" t="s">
        <v>162</v>
      </c>
      <c r="E24" s="178">
        <v>2.8</v>
      </c>
      <c r="F24" s="178" t="s">
        <v>1004</v>
      </c>
      <c r="G24" s="178" t="s">
        <v>1005</v>
      </c>
      <c r="H24" s="178" t="s">
        <v>1004</v>
      </c>
      <c r="I24" s="178" t="s">
        <v>1006</v>
      </c>
      <c r="J24" s="178" t="s">
        <v>1005</v>
      </c>
      <c r="K24" s="179">
        <v>2.8</v>
      </c>
    </row>
    <row r="25" spans="1:11" ht="25.5">
      <c r="A25" s="117" t="s">
        <v>751</v>
      </c>
      <c r="B25" s="180" t="s">
        <v>1007</v>
      </c>
      <c r="C25" s="180" t="s">
        <v>1005</v>
      </c>
      <c r="D25" s="180" t="s">
        <v>162</v>
      </c>
      <c r="E25" s="180">
        <v>3.2</v>
      </c>
      <c r="F25" s="180" t="s">
        <v>1004</v>
      </c>
      <c r="G25" s="180" t="s">
        <v>1005</v>
      </c>
      <c r="H25" s="180" t="s">
        <v>1004</v>
      </c>
      <c r="I25" s="180" t="s">
        <v>1006</v>
      </c>
      <c r="J25" s="180" t="s">
        <v>1005</v>
      </c>
      <c r="K25" s="181">
        <v>3.2</v>
      </c>
    </row>
    <row r="26" spans="1:11" ht="25.5">
      <c r="A26" s="32" t="s">
        <v>752</v>
      </c>
      <c r="B26" s="178" t="s">
        <v>1007</v>
      </c>
      <c r="C26" s="178" t="s">
        <v>1005</v>
      </c>
      <c r="D26" s="178" t="s">
        <v>162</v>
      </c>
      <c r="E26" s="178">
        <v>4.0999999999999996</v>
      </c>
      <c r="F26" s="178" t="s">
        <v>1004</v>
      </c>
      <c r="G26" s="178" t="s">
        <v>1005</v>
      </c>
      <c r="H26" s="178" t="s">
        <v>1004</v>
      </c>
      <c r="I26" s="178" t="s">
        <v>1006</v>
      </c>
      <c r="J26" s="178" t="s">
        <v>1005</v>
      </c>
      <c r="K26" s="179">
        <v>4.0999999999999996</v>
      </c>
    </row>
    <row r="27" spans="1:11">
      <c r="A27" s="117" t="s">
        <v>753</v>
      </c>
      <c r="B27" s="180">
        <v>15.2</v>
      </c>
      <c r="C27" s="180">
        <v>0.6</v>
      </c>
      <c r="D27" s="180">
        <v>11.4</v>
      </c>
      <c r="E27" s="180" t="s">
        <v>1007</v>
      </c>
      <c r="F27" s="180" t="s">
        <v>1004</v>
      </c>
      <c r="G27" s="180" t="s">
        <v>1005</v>
      </c>
      <c r="H27" s="180" t="s">
        <v>1004</v>
      </c>
      <c r="I27" s="180" t="s">
        <v>1006</v>
      </c>
      <c r="J27" s="180" t="s">
        <v>1005</v>
      </c>
      <c r="K27" s="181">
        <v>27.2</v>
      </c>
    </row>
    <row r="28" spans="1:11" ht="38.25">
      <c r="A28" s="32" t="s">
        <v>754</v>
      </c>
      <c r="B28" s="178" t="s">
        <v>1007</v>
      </c>
      <c r="C28" s="178" t="s">
        <v>1005</v>
      </c>
      <c r="D28" s="178" t="s">
        <v>162</v>
      </c>
      <c r="E28" s="178">
        <v>1.7</v>
      </c>
      <c r="F28" s="178" t="s">
        <v>1004</v>
      </c>
      <c r="G28" s="178" t="s">
        <v>1005</v>
      </c>
      <c r="H28" s="178" t="s">
        <v>1004</v>
      </c>
      <c r="I28" s="178" t="s">
        <v>1006</v>
      </c>
      <c r="J28" s="178" t="s">
        <v>1005</v>
      </c>
      <c r="K28" s="179">
        <v>1.7</v>
      </c>
    </row>
    <row r="29" spans="1:11" ht="25.5">
      <c r="A29" s="117" t="s">
        <v>755</v>
      </c>
      <c r="B29" s="180" t="s">
        <v>1007</v>
      </c>
      <c r="C29" s="180" t="s">
        <v>1005</v>
      </c>
      <c r="D29" s="180" t="s">
        <v>162</v>
      </c>
      <c r="E29" s="180">
        <v>9.3000000000000007</v>
      </c>
      <c r="F29" s="180" t="s">
        <v>1004</v>
      </c>
      <c r="G29" s="180" t="s">
        <v>1005</v>
      </c>
      <c r="H29" s="180" t="s">
        <v>1004</v>
      </c>
      <c r="I29" s="180" t="s">
        <v>1006</v>
      </c>
      <c r="J29" s="180" t="s">
        <v>1005</v>
      </c>
      <c r="K29" s="181">
        <v>9.3000000000000007</v>
      </c>
    </row>
    <row r="30" spans="1:11" ht="25.5">
      <c r="A30" s="32" t="s">
        <v>756</v>
      </c>
      <c r="B30" s="178">
        <v>45.5</v>
      </c>
      <c r="C30" s="178">
        <v>7.1</v>
      </c>
      <c r="D30" s="178">
        <v>24.7</v>
      </c>
      <c r="E30" s="178" t="s">
        <v>1007</v>
      </c>
      <c r="F30" s="178" t="s">
        <v>1004</v>
      </c>
      <c r="G30" s="178" t="s">
        <v>1005</v>
      </c>
      <c r="H30" s="178" t="s">
        <v>1004</v>
      </c>
      <c r="I30" s="178" t="s">
        <v>1006</v>
      </c>
      <c r="J30" s="178" t="s">
        <v>1005</v>
      </c>
      <c r="K30" s="179">
        <v>77.3</v>
      </c>
    </row>
    <row r="31" spans="1:11" ht="25.5">
      <c r="A31" s="117" t="s">
        <v>757</v>
      </c>
      <c r="B31" s="180">
        <v>137.1</v>
      </c>
      <c r="C31" s="180">
        <v>85.3</v>
      </c>
      <c r="D31" s="180">
        <v>269.7</v>
      </c>
      <c r="E31" s="180" t="s">
        <v>1007</v>
      </c>
      <c r="F31" s="180" t="s">
        <v>1004</v>
      </c>
      <c r="G31" s="180" t="s">
        <v>1005</v>
      </c>
      <c r="H31" s="180" t="s">
        <v>1004</v>
      </c>
      <c r="I31" s="180" t="s">
        <v>1006</v>
      </c>
      <c r="J31" s="180" t="s">
        <v>1005</v>
      </c>
      <c r="K31" s="181">
        <v>492.1</v>
      </c>
    </row>
    <row r="32" spans="1:11" ht="38.25">
      <c r="A32" s="32" t="s">
        <v>758</v>
      </c>
      <c r="B32" s="178">
        <v>14.8</v>
      </c>
      <c r="C32" s="178">
        <v>3</v>
      </c>
      <c r="D32" s="178">
        <v>10.8</v>
      </c>
      <c r="E32" s="178">
        <v>1.9</v>
      </c>
      <c r="F32" s="178" t="s">
        <v>1004</v>
      </c>
      <c r="G32" s="178" t="s">
        <v>1005</v>
      </c>
      <c r="H32" s="178">
        <v>1.9</v>
      </c>
      <c r="I32" s="178" t="s">
        <v>1006</v>
      </c>
      <c r="J32" s="178" t="s">
        <v>1005</v>
      </c>
      <c r="K32" s="179">
        <v>32.5</v>
      </c>
    </row>
    <row r="33" spans="1:11" ht="25.5">
      <c r="A33" s="117" t="s">
        <v>759</v>
      </c>
      <c r="B33" s="180" t="s">
        <v>1007</v>
      </c>
      <c r="C33" s="180" t="s">
        <v>1005</v>
      </c>
      <c r="D33" s="180" t="s">
        <v>162</v>
      </c>
      <c r="E33" s="180">
        <v>23.6</v>
      </c>
      <c r="F33" s="180" t="s">
        <v>1004</v>
      </c>
      <c r="G33" s="180" t="s">
        <v>1005</v>
      </c>
      <c r="H33" s="180" t="s">
        <v>1004</v>
      </c>
      <c r="I33" s="180" t="s">
        <v>1006</v>
      </c>
      <c r="J33" s="180" t="s">
        <v>1005</v>
      </c>
      <c r="K33" s="181">
        <v>23.6</v>
      </c>
    </row>
    <row r="34" spans="1:11" ht="25.5">
      <c r="A34" s="32" t="s">
        <v>760</v>
      </c>
      <c r="B34" s="178">
        <v>9.6</v>
      </c>
      <c r="C34" s="178">
        <v>2.6</v>
      </c>
      <c r="D34" s="178">
        <v>6.7</v>
      </c>
      <c r="E34" s="178" t="s">
        <v>1007</v>
      </c>
      <c r="F34" s="178" t="s">
        <v>1004</v>
      </c>
      <c r="G34" s="178" t="s">
        <v>1005</v>
      </c>
      <c r="H34" s="178" t="s">
        <v>1004</v>
      </c>
      <c r="I34" s="178" t="s">
        <v>1006</v>
      </c>
      <c r="J34" s="178" t="s">
        <v>1005</v>
      </c>
      <c r="K34" s="179">
        <v>19</v>
      </c>
    </row>
    <row r="35" spans="1:11" ht="25.5">
      <c r="A35" s="117" t="s">
        <v>761</v>
      </c>
      <c r="B35" s="180" t="s">
        <v>1007</v>
      </c>
      <c r="C35" s="180" t="s">
        <v>1005</v>
      </c>
      <c r="D35" s="180" t="s">
        <v>162</v>
      </c>
      <c r="E35" s="180">
        <v>417.9</v>
      </c>
      <c r="F35" s="180" t="s">
        <v>1004</v>
      </c>
      <c r="G35" s="180" t="s">
        <v>1005</v>
      </c>
      <c r="H35" s="180" t="s">
        <v>1004</v>
      </c>
      <c r="I35" s="180" t="s">
        <v>1006</v>
      </c>
      <c r="J35" s="180" t="s">
        <v>1005</v>
      </c>
      <c r="K35" s="181">
        <v>417.9</v>
      </c>
    </row>
    <row r="36" spans="1:11" ht="25.5">
      <c r="A36" s="32" t="s">
        <v>762</v>
      </c>
      <c r="B36" s="182">
        <v>1435</v>
      </c>
      <c r="C36" s="178">
        <v>50.7</v>
      </c>
      <c r="D36" s="178">
        <v>85</v>
      </c>
      <c r="E36" s="178" t="s">
        <v>1007</v>
      </c>
      <c r="F36" s="178">
        <v>1.6</v>
      </c>
      <c r="G36" s="178" t="s">
        <v>1005</v>
      </c>
      <c r="H36" s="178" t="s">
        <v>1004</v>
      </c>
      <c r="I36" s="178" t="s">
        <v>1006</v>
      </c>
      <c r="J36" s="178" t="s">
        <v>1005</v>
      </c>
      <c r="K36" s="183">
        <v>1572.2</v>
      </c>
    </row>
    <row r="37" spans="1:11" ht="25.5">
      <c r="A37" s="117" t="s">
        <v>763</v>
      </c>
      <c r="B37" s="180">
        <v>3.2</v>
      </c>
      <c r="C37" s="180">
        <v>1.1000000000000001</v>
      </c>
      <c r="D37" s="180">
        <v>2.7</v>
      </c>
      <c r="E37" s="180" t="s">
        <v>1007</v>
      </c>
      <c r="F37" s="180" t="s">
        <v>1004</v>
      </c>
      <c r="G37" s="180" t="s">
        <v>1005</v>
      </c>
      <c r="H37" s="180" t="s">
        <v>1004</v>
      </c>
      <c r="I37" s="180" t="s">
        <v>1006</v>
      </c>
      <c r="J37" s="180" t="s">
        <v>1005</v>
      </c>
      <c r="K37" s="181">
        <v>7</v>
      </c>
    </row>
    <row r="38" spans="1:11" ht="38.25">
      <c r="A38" s="32" t="s">
        <v>764</v>
      </c>
      <c r="B38" s="178" t="s">
        <v>1007</v>
      </c>
      <c r="C38" s="178" t="s">
        <v>1005</v>
      </c>
      <c r="D38" s="178" t="s">
        <v>162</v>
      </c>
      <c r="E38" s="178">
        <v>11</v>
      </c>
      <c r="F38" s="178" t="s">
        <v>1004</v>
      </c>
      <c r="G38" s="178" t="s">
        <v>1005</v>
      </c>
      <c r="H38" s="178" t="s">
        <v>1004</v>
      </c>
      <c r="I38" s="178" t="s">
        <v>1006</v>
      </c>
      <c r="J38" s="178" t="s">
        <v>1005</v>
      </c>
      <c r="K38" s="179">
        <v>11</v>
      </c>
    </row>
    <row r="39" spans="1:11" ht="51">
      <c r="A39" s="117" t="s">
        <v>765</v>
      </c>
      <c r="B39" s="180" t="s">
        <v>1007</v>
      </c>
      <c r="C39" s="180" t="s">
        <v>1005</v>
      </c>
      <c r="D39" s="180" t="s">
        <v>162</v>
      </c>
      <c r="E39" s="180">
        <v>23.7</v>
      </c>
      <c r="F39" s="180" t="s">
        <v>1004</v>
      </c>
      <c r="G39" s="180" t="s">
        <v>1005</v>
      </c>
      <c r="H39" s="180" t="s">
        <v>1004</v>
      </c>
      <c r="I39" s="180" t="s">
        <v>1006</v>
      </c>
      <c r="J39" s="180" t="s">
        <v>1005</v>
      </c>
      <c r="K39" s="181">
        <v>23.7</v>
      </c>
    </row>
    <row r="40" spans="1:11" ht="25.5">
      <c r="A40" s="32" t="s">
        <v>766</v>
      </c>
      <c r="B40" s="178" t="s">
        <v>1007</v>
      </c>
      <c r="C40" s="178" t="s">
        <v>1005</v>
      </c>
      <c r="D40" s="178" t="s">
        <v>162</v>
      </c>
      <c r="E40" s="178">
        <v>95.4</v>
      </c>
      <c r="F40" s="178" t="s">
        <v>1004</v>
      </c>
      <c r="G40" s="178" t="s">
        <v>1005</v>
      </c>
      <c r="H40" s="178" t="s">
        <v>1004</v>
      </c>
      <c r="I40" s="178" t="s">
        <v>1006</v>
      </c>
      <c r="J40" s="178" t="s">
        <v>1005</v>
      </c>
      <c r="K40" s="179">
        <v>95.4</v>
      </c>
    </row>
    <row r="41" spans="1:11" ht="25.5">
      <c r="A41" s="117" t="s">
        <v>767</v>
      </c>
      <c r="B41" s="180" t="s">
        <v>1007</v>
      </c>
      <c r="C41" s="180" t="s">
        <v>1005</v>
      </c>
      <c r="D41" s="180" t="s">
        <v>162</v>
      </c>
      <c r="E41" s="180">
        <v>1</v>
      </c>
      <c r="F41" s="180" t="s">
        <v>1004</v>
      </c>
      <c r="G41" s="180" t="s">
        <v>1005</v>
      </c>
      <c r="H41" s="180" t="s">
        <v>1004</v>
      </c>
      <c r="I41" s="180" t="s">
        <v>1006</v>
      </c>
      <c r="J41" s="180" t="s">
        <v>1005</v>
      </c>
      <c r="K41" s="181">
        <v>1</v>
      </c>
    </row>
    <row r="42" spans="1:11" ht="25.5">
      <c r="A42" s="32" t="s">
        <v>768</v>
      </c>
      <c r="B42" s="178">
        <v>55.8</v>
      </c>
      <c r="C42" s="178">
        <v>6.8</v>
      </c>
      <c r="D42" s="178">
        <v>96.5</v>
      </c>
      <c r="E42" s="178" t="s">
        <v>1007</v>
      </c>
      <c r="F42" s="178">
        <v>3.3</v>
      </c>
      <c r="G42" s="178" t="s">
        <v>1005</v>
      </c>
      <c r="H42" s="178" t="s">
        <v>1004</v>
      </c>
      <c r="I42" s="178" t="s">
        <v>1006</v>
      </c>
      <c r="J42" s="178" t="s">
        <v>1005</v>
      </c>
      <c r="K42" s="179">
        <v>162.4</v>
      </c>
    </row>
    <row r="43" spans="1:11" ht="25.5">
      <c r="A43" s="117" t="s">
        <v>769</v>
      </c>
      <c r="B43" s="180" t="s">
        <v>1007</v>
      </c>
      <c r="C43" s="180">
        <v>0.1</v>
      </c>
      <c r="D43" s="180">
        <v>0.7</v>
      </c>
      <c r="E43" s="180" t="s">
        <v>1007</v>
      </c>
      <c r="F43" s="180" t="s">
        <v>1004</v>
      </c>
      <c r="G43" s="180" t="s">
        <v>1005</v>
      </c>
      <c r="H43" s="180" t="s">
        <v>1004</v>
      </c>
      <c r="I43" s="180" t="s">
        <v>1006</v>
      </c>
      <c r="J43" s="180" t="s">
        <v>1005</v>
      </c>
      <c r="K43" s="181">
        <v>0.9</v>
      </c>
    </row>
    <row r="44" spans="1:11" ht="25.5">
      <c r="A44" s="32" t="s">
        <v>770</v>
      </c>
      <c r="B44" s="178">
        <v>12.1</v>
      </c>
      <c r="C44" s="178">
        <v>1.4</v>
      </c>
      <c r="D44" s="178">
        <v>5.3</v>
      </c>
      <c r="E44" s="178" t="s">
        <v>1007</v>
      </c>
      <c r="F44" s="178" t="s">
        <v>1004</v>
      </c>
      <c r="G44" s="178" t="s">
        <v>1005</v>
      </c>
      <c r="H44" s="178" t="s">
        <v>1004</v>
      </c>
      <c r="I44" s="178" t="s">
        <v>1006</v>
      </c>
      <c r="J44" s="178" t="s">
        <v>1005</v>
      </c>
      <c r="K44" s="179">
        <v>18.8</v>
      </c>
    </row>
    <row r="45" spans="1:11" ht="38.25">
      <c r="A45" s="117" t="s">
        <v>771</v>
      </c>
      <c r="B45" s="180" t="s">
        <v>1007</v>
      </c>
      <c r="C45" s="180" t="s">
        <v>1005</v>
      </c>
      <c r="D45" s="180" t="s">
        <v>162</v>
      </c>
      <c r="E45" s="180">
        <v>9.9</v>
      </c>
      <c r="F45" s="180" t="s">
        <v>1004</v>
      </c>
      <c r="G45" s="180" t="s">
        <v>1005</v>
      </c>
      <c r="H45" s="180" t="s">
        <v>1004</v>
      </c>
      <c r="I45" s="180" t="s">
        <v>1006</v>
      </c>
      <c r="J45" s="180" t="s">
        <v>1005</v>
      </c>
      <c r="K45" s="181">
        <v>9.9</v>
      </c>
    </row>
    <row r="46" spans="1:11" ht="25.5">
      <c r="A46" s="32" t="s">
        <v>772</v>
      </c>
      <c r="B46" s="178" t="s">
        <v>1007</v>
      </c>
      <c r="C46" s="178" t="s">
        <v>1005</v>
      </c>
      <c r="D46" s="178" t="s">
        <v>162</v>
      </c>
      <c r="E46" s="178">
        <v>39.1</v>
      </c>
      <c r="F46" s="178" t="s">
        <v>1004</v>
      </c>
      <c r="G46" s="178" t="s">
        <v>1005</v>
      </c>
      <c r="H46" s="178" t="s">
        <v>1004</v>
      </c>
      <c r="I46" s="178" t="s">
        <v>1006</v>
      </c>
      <c r="J46" s="178" t="s">
        <v>1005</v>
      </c>
      <c r="K46" s="179">
        <v>39.1</v>
      </c>
    </row>
    <row r="47" spans="1:11" ht="25.5">
      <c r="A47" s="117" t="s">
        <v>773</v>
      </c>
      <c r="B47" s="180">
        <v>9.1</v>
      </c>
      <c r="C47" s="180">
        <v>0.7</v>
      </c>
      <c r="D47" s="180">
        <v>1.3</v>
      </c>
      <c r="E47" s="180">
        <v>1.7</v>
      </c>
      <c r="F47" s="180" t="s">
        <v>1004</v>
      </c>
      <c r="G47" s="180" t="s">
        <v>1005</v>
      </c>
      <c r="H47" s="180" t="s">
        <v>1004</v>
      </c>
      <c r="I47" s="180" t="s">
        <v>1006</v>
      </c>
      <c r="J47" s="180" t="s">
        <v>1005</v>
      </c>
      <c r="K47" s="181">
        <v>12.8</v>
      </c>
    </row>
    <row r="48" spans="1:11" ht="38.25">
      <c r="A48" s="32" t="s">
        <v>774</v>
      </c>
      <c r="B48" s="178" t="s">
        <v>1007</v>
      </c>
      <c r="C48" s="178" t="s">
        <v>1005</v>
      </c>
      <c r="D48" s="178" t="s">
        <v>162</v>
      </c>
      <c r="E48" s="178">
        <v>5.3</v>
      </c>
      <c r="F48" s="178" t="s">
        <v>1004</v>
      </c>
      <c r="G48" s="178" t="s">
        <v>1005</v>
      </c>
      <c r="H48" s="178" t="s">
        <v>1004</v>
      </c>
      <c r="I48" s="178" t="s">
        <v>1006</v>
      </c>
      <c r="J48" s="178" t="s">
        <v>1005</v>
      </c>
      <c r="K48" s="179">
        <v>5.3</v>
      </c>
    </row>
    <row r="49" spans="1:11" ht="25.5">
      <c r="A49" s="117" t="s">
        <v>775</v>
      </c>
      <c r="B49" s="180" t="s">
        <v>1007</v>
      </c>
      <c r="C49" s="180" t="s">
        <v>1005</v>
      </c>
      <c r="D49" s="180" t="s">
        <v>162</v>
      </c>
      <c r="E49" s="180">
        <v>0.3</v>
      </c>
      <c r="F49" s="180" t="s">
        <v>1004</v>
      </c>
      <c r="G49" s="180" t="s">
        <v>1005</v>
      </c>
      <c r="H49" s="180" t="s">
        <v>1004</v>
      </c>
      <c r="I49" s="180" t="s">
        <v>1006</v>
      </c>
      <c r="J49" s="180" t="s">
        <v>1005</v>
      </c>
      <c r="K49" s="181">
        <v>0.3</v>
      </c>
    </row>
    <row r="50" spans="1:11" ht="38.25">
      <c r="A50" s="32" t="s">
        <v>776</v>
      </c>
      <c r="B50" s="178">
        <v>28</v>
      </c>
      <c r="C50" s="178">
        <v>2.2999999999999998</v>
      </c>
      <c r="D50" s="178">
        <v>61.4</v>
      </c>
      <c r="E50" s="178" t="s">
        <v>1007</v>
      </c>
      <c r="F50" s="178" t="s">
        <v>1004</v>
      </c>
      <c r="G50" s="178" t="s">
        <v>1005</v>
      </c>
      <c r="H50" s="178" t="s">
        <v>1004</v>
      </c>
      <c r="I50" s="178" t="s">
        <v>1006</v>
      </c>
      <c r="J50" s="178" t="s">
        <v>1005</v>
      </c>
      <c r="K50" s="179">
        <v>91.7</v>
      </c>
    </row>
    <row r="51" spans="1:11" ht="38.25">
      <c r="A51" s="117" t="s">
        <v>777</v>
      </c>
      <c r="B51" s="180" t="s">
        <v>1007</v>
      </c>
      <c r="C51" s="180" t="s">
        <v>1005</v>
      </c>
      <c r="D51" s="180" t="s">
        <v>162</v>
      </c>
      <c r="E51" s="180">
        <v>896.2</v>
      </c>
      <c r="F51" s="180" t="s">
        <v>1004</v>
      </c>
      <c r="G51" s="180" t="s">
        <v>1005</v>
      </c>
      <c r="H51" s="180" t="s">
        <v>1004</v>
      </c>
      <c r="I51" s="180" t="s">
        <v>1006</v>
      </c>
      <c r="J51" s="180" t="s">
        <v>1005</v>
      </c>
      <c r="K51" s="181">
        <v>896.2</v>
      </c>
    </row>
    <row r="52" spans="1:11" ht="25.5">
      <c r="A52" s="32" t="s">
        <v>778</v>
      </c>
      <c r="B52" s="178" t="s">
        <v>1007</v>
      </c>
      <c r="C52" s="178" t="s">
        <v>1005</v>
      </c>
      <c r="D52" s="178" t="s">
        <v>162</v>
      </c>
      <c r="E52" s="178">
        <v>279</v>
      </c>
      <c r="F52" s="178" t="s">
        <v>1004</v>
      </c>
      <c r="G52" s="178" t="s">
        <v>1005</v>
      </c>
      <c r="H52" s="178" t="s">
        <v>1004</v>
      </c>
      <c r="I52" s="178" t="s">
        <v>1006</v>
      </c>
      <c r="J52" s="178" t="s">
        <v>1005</v>
      </c>
      <c r="K52" s="179">
        <v>279</v>
      </c>
    </row>
    <row r="53" spans="1:11" ht="25.5">
      <c r="A53" s="117" t="s">
        <v>779</v>
      </c>
      <c r="B53" s="180" t="s">
        <v>1007</v>
      </c>
      <c r="C53" s="180" t="s">
        <v>1005</v>
      </c>
      <c r="D53" s="180" t="s">
        <v>162</v>
      </c>
      <c r="E53" s="180">
        <v>0.1</v>
      </c>
      <c r="F53" s="180" t="s">
        <v>1004</v>
      </c>
      <c r="G53" s="180" t="s">
        <v>1005</v>
      </c>
      <c r="H53" s="180" t="s">
        <v>1004</v>
      </c>
      <c r="I53" s="180" t="s">
        <v>1006</v>
      </c>
      <c r="J53" s="180" t="s">
        <v>1005</v>
      </c>
      <c r="K53" s="181">
        <v>0.1</v>
      </c>
    </row>
    <row r="54" spans="1:11" ht="38.25">
      <c r="A54" s="32" t="s">
        <v>780</v>
      </c>
      <c r="B54" s="178" t="s">
        <v>1007</v>
      </c>
      <c r="C54" s="178" t="s">
        <v>1005</v>
      </c>
      <c r="D54" s="178" t="s">
        <v>162</v>
      </c>
      <c r="E54" s="178">
        <v>4.0999999999999996</v>
      </c>
      <c r="F54" s="178" t="s">
        <v>1004</v>
      </c>
      <c r="G54" s="178" t="s">
        <v>1005</v>
      </c>
      <c r="H54" s="178" t="s">
        <v>1004</v>
      </c>
      <c r="I54" s="178" t="s">
        <v>1006</v>
      </c>
      <c r="J54" s="178" t="s">
        <v>1005</v>
      </c>
      <c r="K54" s="179">
        <v>4.0999999999999996</v>
      </c>
    </row>
    <row r="55" spans="1:11" ht="38.25">
      <c r="A55" s="117" t="s">
        <v>781</v>
      </c>
      <c r="B55" s="180" t="s">
        <v>1007</v>
      </c>
      <c r="C55" s="180" t="s">
        <v>1005</v>
      </c>
      <c r="D55" s="180" t="s">
        <v>162</v>
      </c>
      <c r="E55" s="180">
        <v>5.7</v>
      </c>
      <c r="F55" s="180" t="s">
        <v>1004</v>
      </c>
      <c r="G55" s="180" t="s">
        <v>1005</v>
      </c>
      <c r="H55" s="180" t="s">
        <v>1004</v>
      </c>
      <c r="I55" s="180" t="s">
        <v>1006</v>
      </c>
      <c r="J55" s="180" t="s">
        <v>1005</v>
      </c>
      <c r="K55" s="181">
        <v>5.7</v>
      </c>
    </row>
    <row r="56" spans="1:11" ht="25.5">
      <c r="A56" s="32" t="s">
        <v>782</v>
      </c>
      <c r="B56" s="178" t="s">
        <v>1007</v>
      </c>
      <c r="C56" s="178" t="s">
        <v>1005</v>
      </c>
      <c r="D56" s="178" t="s">
        <v>162</v>
      </c>
      <c r="E56" s="178">
        <v>8.3000000000000007</v>
      </c>
      <c r="F56" s="178" t="s">
        <v>1004</v>
      </c>
      <c r="G56" s="178" t="s">
        <v>1005</v>
      </c>
      <c r="H56" s="178" t="s">
        <v>1004</v>
      </c>
      <c r="I56" s="178" t="s">
        <v>1006</v>
      </c>
      <c r="J56" s="178" t="s">
        <v>1005</v>
      </c>
      <c r="K56" s="179">
        <v>8.3000000000000007</v>
      </c>
    </row>
    <row r="57" spans="1:11" ht="38.25">
      <c r="A57" s="117" t="s">
        <v>783</v>
      </c>
      <c r="B57" s="180" t="s">
        <v>1007</v>
      </c>
      <c r="C57" s="180" t="s">
        <v>1005</v>
      </c>
      <c r="D57" s="180" t="s">
        <v>162</v>
      </c>
      <c r="E57" s="180">
        <v>2.6</v>
      </c>
      <c r="F57" s="180" t="s">
        <v>1004</v>
      </c>
      <c r="G57" s="180" t="s">
        <v>1005</v>
      </c>
      <c r="H57" s="180" t="s">
        <v>1004</v>
      </c>
      <c r="I57" s="180" t="s">
        <v>1006</v>
      </c>
      <c r="J57" s="180" t="s">
        <v>1005</v>
      </c>
      <c r="K57" s="181">
        <v>2.6</v>
      </c>
    </row>
    <row r="58" spans="1:11" ht="25.5">
      <c r="A58" s="32" t="s">
        <v>784</v>
      </c>
      <c r="B58" s="178" t="s">
        <v>1007</v>
      </c>
      <c r="C58" s="178" t="s">
        <v>1005</v>
      </c>
      <c r="D58" s="178" t="s">
        <v>162</v>
      </c>
      <c r="E58" s="178">
        <v>13.9</v>
      </c>
      <c r="F58" s="178" t="s">
        <v>1004</v>
      </c>
      <c r="G58" s="178" t="s">
        <v>1005</v>
      </c>
      <c r="H58" s="178" t="s">
        <v>1004</v>
      </c>
      <c r="I58" s="178" t="s">
        <v>1006</v>
      </c>
      <c r="J58" s="178" t="s">
        <v>1005</v>
      </c>
      <c r="K58" s="179">
        <v>13.9</v>
      </c>
    </row>
    <row r="59" spans="1:11">
      <c r="A59" s="117" t="s">
        <v>786</v>
      </c>
      <c r="B59" s="180" t="s">
        <v>1007</v>
      </c>
      <c r="C59" s="180" t="s">
        <v>1005</v>
      </c>
      <c r="D59" s="180">
        <v>65.2</v>
      </c>
      <c r="E59" s="180" t="s">
        <v>1007</v>
      </c>
      <c r="F59" s="180" t="s">
        <v>1004</v>
      </c>
      <c r="G59" s="180" t="s">
        <v>1005</v>
      </c>
      <c r="H59" s="180" t="s">
        <v>1004</v>
      </c>
      <c r="I59" s="180" t="s">
        <v>1006</v>
      </c>
      <c r="J59" s="180">
        <v>485.2</v>
      </c>
      <c r="K59" s="181">
        <v>550.29999999999995</v>
      </c>
    </row>
    <row r="60" spans="1:11">
      <c r="A60" s="32" t="s">
        <v>787</v>
      </c>
      <c r="B60" s="178">
        <v>22</v>
      </c>
      <c r="C60" s="178">
        <v>3.1</v>
      </c>
      <c r="D60" s="178">
        <v>13.8</v>
      </c>
      <c r="E60" s="178">
        <v>53.9</v>
      </c>
      <c r="F60" s="178">
        <v>2.2000000000000002</v>
      </c>
      <c r="G60" s="178" t="s">
        <v>1005</v>
      </c>
      <c r="H60" s="178" t="s">
        <v>1004</v>
      </c>
      <c r="I60" s="178" t="s">
        <v>1006</v>
      </c>
      <c r="J60" s="178" t="s">
        <v>1005</v>
      </c>
      <c r="K60" s="179">
        <v>95</v>
      </c>
    </row>
    <row r="61" spans="1:11" ht="38.25">
      <c r="A61" s="117" t="s">
        <v>788</v>
      </c>
      <c r="B61" s="180" t="s">
        <v>1007</v>
      </c>
      <c r="C61" s="180" t="s">
        <v>1005</v>
      </c>
      <c r="D61" s="180" t="s">
        <v>162</v>
      </c>
      <c r="E61" s="180">
        <v>14.3</v>
      </c>
      <c r="F61" s="180" t="s">
        <v>1004</v>
      </c>
      <c r="G61" s="180" t="s">
        <v>1005</v>
      </c>
      <c r="H61" s="180" t="s">
        <v>1004</v>
      </c>
      <c r="I61" s="180" t="s">
        <v>1006</v>
      </c>
      <c r="J61" s="180" t="s">
        <v>1005</v>
      </c>
      <c r="K61" s="181">
        <v>14.3</v>
      </c>
    </row>
    <row r="62" spans="1:11">
      <c r="A62" s="32" t="s">
        <v>789</v>
      </c>
      <c r="B62" s="178">
        <v>10.3</v>
      </c>
      <c r="C62" s="178">
        <v>3.1</v>
      </c>
      <c r="D62" s="178">
        <v>49.7</v>
      </c>
      <c r="E62" s="178" t="s">
        <v>1007</v>
      </c>
      <c r="F62" s="178" t="s">
        <v>1004</v>
      </c>
      <c r="G62" s="178" t="s">
        <v>1005</v>
      </c>
      <c r="H62" s="178" t="s">
        <v>1004</v>
      </c>
      <c r="I62" s="178" t="s">
        <v>1006</v>
      </c>
      <c r="J62" s="178" t="s">
        <v>1005</v>
      </c>
      <c r="K62" s="179">
        <v>63.1</v>
      </c>
    </row>
    <row r="63" spans="1:11">
      <c r="A63" s="117" t="s">
        <v>790</v>
      </c>
      <c r="B63" s="180" t="s">
        <v>1007</v>
      </c>
      <c r="C63" s="180" t="s">
        <v>1005</v>
      </c>
      <c r="D63" s="180" t="s">
        <v>162</v>
      </c>
      <c r="E63" s="180">
        <v>72.900000000000006</v>
      </c>
      <c r="F63" s="180" t="s">
        <v>1004</v>
      </c>
      <c r="G63" s="180" t="s">
        <v>1005</v>
      </c>
      <c r="H63" s="180" t="s">
        <v>1004</v>
      </c>
      <c r="I63" s="180" t="s">
        <v>1006</v>
      </c>
      <c r="J63" s="180" t="s">
        <v>1005</v>
      </c>
      <c r="K63" s="181">
        <v>72.900000000000006</v>
      </c>
    </row>
    <row r="64" spans="1:11" ht="25.5">
      <c r="A64" s="32" t="s">
        <v>791</v>
      </c>
      <c r="B64" s="178">
        <v>21</v>
      </c>
      <c r="C64" s="178">
        <v>0.3</v>
      </c>
      <c r="D64" s="178">
        <v>0</v>
      </c>
      <c r="E64" s="178" t="s">
        <v>1007</v>
      </c>
      <c r="F64" s="178" t="s">
        <v>1004</v>
      </c>
      <c r="G64" s="178" t="s">
        <v>1005</v>
      </c>
      <c r="H64" s="178" t="s">
        <v>1004</v>
      </c>
      <c r="I64" s="178" t="s">
        <v>1006</v>
      </c>
      <c r="J64" s="178" t="s">
        <v>1005</v>
      </c>
      <c r="K64" s="179">
        <v>21.3</v>
      </c>
    </row>
    <row r="65" spans="1:11" ht="25.5">
      <c r="A65" s="117" t="s">
        <v>792</v>
      </c>
      <c r="B65" s="180">
        <v>2</v>
      </c>
      <c r="C65" s="180">
        <v>0.4</v>
      </c>
      <c r="D65" s="180">
        <v>0.2</v>
      </c>
      <c r="E65" s="180">
        <v>0.6</v>
      </c>
      <c r="F65" s="180" t="s">
        <v>1004</v>
      </c>
      <c r="G65" s="180" t="s">
        <v>1005</v>
      </c>
      <c r="H65" s="180" t="s">
        <v>1004</v>
      </c>
      <c r="I65" s="180" t="s">
        <v>1006</v>
      </c>
      <c r="J65" s="180" t="s">
        <v>1005</v>
      </c>
      <c r="K65" s="181">
        <v>3.1</v>
      </c>
    </row>
    <row r="66" spans="1:11">
      <c r="A66" s="32" t="s">
        <v>793</v>
      </c>
      <c r="B66" s="178">
        <v>16.399999999999999</v>
      </c>
      <c r="C66" s="178">
        <v>0.4</v>
      </c>
      <c r="D66" s="178">
        <v>3.9</v>
      </c>
      <c r="E66" s="178">
        <v>339.9</v>
      </c>
      <c r="F66" s="178" t="s">
        <v>1004</v>
      </c>
      <c r="G66" s="178" t="s">
        <v>1005</v>
      </c>
      <c r="H66" s="178">
        <v>8</v>
      </c>
      <c r="I66" s="178" t="s">
        <v>1006</v>
      </c>
      <c r="J66" s="178" t="s">
        <v>1005</v>
      </c>
      <c r="K66" s="179">
        <v>368.7</v>
      </c>
    </row>
    <row r="67" spans="1:11" ht="25.5">
      <c r="A67" s="117" t="s">
        <v>794</v>
      </c>
      <c r="B67" s="180" t="s">
        <v>1007</v>
      </c>
      <c r="C67" s="180">
        <v>0</v>
      </c>
      <c r="D67" s="180">
        <v>0</v>
      </c>
      <c r="E67" s="180" t="s">
        <v>1007</v>
      </c>
      <c r="F67" s="180" t="s">
        <v>1004</v>
      </c>
      <c r="G67" s="180" t="s">
        <v>1005</v>
      </c>
      <c r="H67" s="180" t="s">
        <v>1004</v>
      </c>
      <c r="I67" s="180" t="s">
        <v>1006</v>
      </c>
      <c r="J67" s="180" t="s">
        <v>1005</v>
      </c>
      <c r="K67" s="181">
        <v>0</v>
      </c>
    </row>
    <row r="68" spans="1:11">
      <c r="A68" s="32" t="s">
        <v>795</v>
      </c>
      <c r="B68" s="178">
        <v>29.1</v>
      </c>
      <c r="C68" s="178">
        <v>1.7</v>
      </c>
      <c r="D68" s="178">
        <v>1</v>
      </c>
      <c r="E68" s="178" t="s">
        <v>1007</v>
      </c>
      <c r="F68" s="178" t="s">
        <v>1004</v>
      </c>
      <c r="G68" s="178" t="s">
        <v>1005</v>
      </c>
      <c r="H68" s="178" t="s">
        <v>1004</v>
      </c>
      <c r="I68" s="178" t="s">
        <v>1006</v>
      </c>
      <c r="J68" s="178" t="s">
        <v>1005</v>
      </c>
      <c r="K68" s="179">
        <v>31.8</v>
      </c>
    </row>
    <row r="69" spans="1:11">
      <c r="A69" s="117" t="s">
        <v>796</v>
      </c>
      <c r="B69" s="180">
        <v>3.2</v>
      </c>
      <c r="C69" s="180">
        <v>0.9</v>
      </c>
      <c r="D69" s="180">
        <v>0.1</v>
      </c>
      <c r="E69" s="180" t="s">
        <v>1007</v>
      </c>
      <c r="F69" s="180" t="s">
        <v>1004</v>
      </c>
      <c r="G69" s="180" t="s">
        <v>1005</v>
      </c>
      <c r="H69" s="180" t="s">
        <v>1004</v>
      </c>
      <c r="I69" s="180" t="s">
        <v>1006</v>
      </c>
      <c r="J69" s="180" t="s">
        <v>1005</v>
      </c>
      <c r="K69" s="181">
        <v>4.2</v>
      </c>
    </row>
    <row r="70" spans="1:11">
      <c r="A70" s="32" t="s">
        <v>797</v>
      </c>
      <c r="B70" s="178">
        <v>29.2</v>
      </c>
      <c r="C70" s="178">
        <v>0.3</v>
      </c>
      <c r="D70" s="178">
        <v>1.1000000000000001</v>
      </c>
      <c r="E70" s="178">
        <v>3.3</v>
      </c>
      <c r="F70" s="178" t="s">
        <v>1004</v>
      </c>
      <c r="G70" s="178" t="s">
        <v>1005</v>
      </c>
      <c r="H70" s="178" t="s">
        <v>1004</v>
      </c>
      <c r="I70" s="178" t="s">
        <v>1006</v>
      </c>
      <c r="J70" s="178" t="s">
        <v>1005</v>
      </c>
      <c r="K70" s="179">
        <v>33.9</v>
      </c>
    </row>
    <row r="71" spans="1:11" ht="25.5">
      <c r="A71" s="117" t="s">
        <v>798</v>
      </c>
      <c r="B71" s="180" t="s">
        <v>1007</v>
      </c>
      <c r="C71" s="180" t="s">
        <v>1005</v>
      </c>
      <c r="D71" s="180" t="s">
        <v>162</v>
      </c>
      <c r="E71" s="180">
        <v>37.799999999999997</v>
      </c>
      <c r="F71" s="180" t="s">
        <v>1004</v>
      </c>
      <c r="G71" s="180" t="s">
        <v>1005</v>
      </c>
      <c r="H71" s="180" t="s">
        <v>1004</v>
      </c>
      <c r="I71" s="180" t="s">
        <v>1006</v>
      </c>
      <c r="J71" s="180" t="s">
        <v>1005</v>
      </c>
      <c r="K71" s="181">
        <v>37.799999999999997</v>
      </c>
    </row>
    <row r="72" spans="1:11">
      <c r="A72" s="32" t="s">
        <v>799</v>
      </c>
      <c r="B72" s="178" t="s">
        <v>1007</v>
      </c>
      <c r="C72" s="178" t="s">
        <v>1005</v>
      </c>
      <c r="D72" s="178" t="s">
        <v>162</v>
      </c>
      <c r="E72" s="178">
        <v>56.7</v>
      </c>
      <c r="F72" s="178" t="s">
        <v>1004</v>
      </c>
      <c r="G72" s="178" t="s">
        <v>1005</v>
      </c>
      <c r="H72" s="178" t="s">
        <v>1004</v>
      </c>
      <c r="I72" s="178" t="s">
        <v>1006</v>
      </c>
      <c r="J72" s="178" t="s">
        <v>1005</v>
      </c>
      <c r="K72" s="179">
        <v>56.7</v>
      </c>
    </row>
    <row r="73" spans="1:11">
      <c r="A73" s="117" t="s">
        <v>800</v>
      </c>
      <c r="B73" s="180" t="s">
        <v>1007</v>
      </c>
      <c r="C73" s="180" t="s">
        <v>1005</v>
      </c>
      <c r="D73" s="180" t="s">
        <v>162</v>
      </c>
      <c r="E73" s="180">
        <v>35.9</v>
      </c>
      <c r="F73" s="180" t="s">
        <v>1004</v>
      </c>
      <c r="G73" s="180" t="s">
        <v>1005</v>
      </c>
      <c r="H73" s="180" t="s">
        <v>1004</v>
      </c>
      <c r="I73" s="180" t="s">
        <v>1006</v>
      </c>
      <c r="J73" s="180" t="s">
        <v>1005</v>
      </c>
      <c r="K73" s="181">
        <v>35.9</v>
      </c>
    </row>
    <row r="74" spans="1:11" ht="25.5">
      <c r="A74" s="32" t="s">
        <v>801</v>
      </c>
      <c r="B74" s="178" t="s">
        <v>1007</v>
      </c>
      <c r="C74" s="178" t="s">
        <v>1005</v>
      </c>
      <c r="D74" s="178" t="s">
        <v>162</v>
      </c>
      <c r="E74" s="178">
        <v>19.2</v>
      </c>
      <c r="F74" s="178" t="s">
        <v>1004</v>
      </c>
      <c r="G74" s="178" t="s">
        <v>1005</v>
      </c>
      <c r="H74" s="178" t="s">
        <v>1004</v>
      </c>
      <c r="I74" s="178" t="s">
        <v>1006</v>
      </c>
      <c r="J74" s="178" t="s">
        <v>1005</v>
      </c>
      <c r="K74" s="179">
        <v>19.2</v>
      </c>
    </row>
    <row r="75" spans="1:11" ht="25.5">
      <c r="A75" s="117" t="s">
        <v>802</v>
      </c>
      <c r="B75" s="180" t="s">
        <v>1007</v>
      </c>
      <c r="C75" s="180" t="s">
        <v>1005</v>
      </c>
      <c r="D75" s="180" t="s">
        <v>162</v>
      </c>
      <c r="E75" s="180">
        <v>33.799999999999997</v>
      </c>
      <c r="F75" s="180" t="s">
        <v>1004</v>
      </c>
      <c r="G75" s="180">
        <v>7.2</v>
      </c>
      <c r="H75" s="180" t="s">
        <v>1004</v>
      </c>
      <c r="I75" s="180" t="s">
        <v>1006</v>
      </c>
      <c r="J75" s="180" t="s">
        <v>1005</v>
      </c>
      <c r="K75" s="181">
        <v>41</v>
      </c>
    </row>
    <row r="76" spans="1:11">
      <c r="A76" s="32" t="s">
        <v>803</v>
      </c>
      <c r="B76" s="178">
        <v>79.599999999999994</v>
      </c>
      <c r="C76" s="178">
        <v>12</v>
      </c>
      <c r="D76" s="178">
        <v>53.2</v>
      </c>
      <c r="E76" s="178" t="s">
        <v>1007</v>
      </c>
      <c r="F76" s="178">
        <v>14.1</v>
      </c>
      <c r="G76" s="178" t="s">
        <v>1005</v>
      </c>
      <c r="H76" s="178" t="s">
        <v>1004</v>
      </c>
      <c r="I76" s="178" t="s">
        <v>1006</v>
      </c>
      <c r="J76" s="178" t="s">
        <v>1005</v>
      </c>
      <c r="K76" s="179">
        <v>158.9</v>
      </c>
    </row>
    <row r="77" spans="1:11" ht="25.5">
      <c r="A77" s="117" t="s">
        <v>804</v>
      </c>
      <c r="B77" s="180" t="s">
        <v>1007</v>
      </c>
      <c r="C77" s="180" t="s">
        <v>1005</v>
      </c>
      <c r="D77" s="180" t="s">
        <v>162</v>
      </c>
      <c r="E77" s="180">
        <v>2.7</v>
      </c>
      <c r="F77" s="180" t="s">
        <v>1004</v>
      </c>
      <c r="G77" s="180" t="s">
        <v>1005</v>
      </c>
      <c r="H77" s="180" t="s">
        <v>1004</v>
      </c>
      <c r="I77" s="180" t="s">
        <v>1006</v>
      </c>
      <c r="J77" s="180" t="s">
        <v>1005</v>
      </c>
      <c r="K77" s="181">
        <v>2.7</v>
      </c>
    </row>
    <row r="78" spans="1:11" ht="25.5">
      <c r="A78" s="32" t="s">
        <v>805</v>
      </c>
      <c r="B78" s="178">
        <v>11.8</v>
      </c>
      <c r="C78" s="178">
        <v>0.7</v>
      </c>
      <c r="D78" s="178">
        <v>0.2</v>
      </c>
      <c r="E78" s="178" t="s">
        <v>1007</v>
      </c>
      <c r="F78" s="178" t="s">
        <v>1004</v>
      </c>
      <c r="G78" s="178" t="s">
        <v>1005</v>
      </c>
      <c r="H78" s="178" t="s">
        <v>1004</v>
      </c>
      <c r="I78" s="178" t="s">
        <v>1006</v>
      </c>
      <c r="J78" s="178" t="s">
        <v>1005</v>
      </c>
      <c r="K78" s="179">
        <v>12.7</v>
      </c>
    </row>
    <row r="79" spans="1:11">
      <c r="A79" s="117" t="s">
        <v>806</v>
      </c>
      <c r="B79" s="180" t="s">
        <v>1007</v>
      </c>
      <c r="C79" s="180" t="s">
        <v>1005</v>
      </c>
      <c r="D79" s="180" t="s">
        <v>162</v>
      </c>
      <c r="E79" s="180">
        <v>21.2</v>
      </c>
      <c r="F79" s="180" t="s">
        <v>1004</v>
      </c>
      <c r="G79" s="180" t="s">
        <v>1005</v>
      </c>
      <c r="H79" s="180" t="s">
        <v>1004</v>
      </c>
      <c r="I79" s="180" t="s">
        <v>1006</v>
      </c>
      <c r="J79" s="180" t="s">
        <v>1005</v>
      </c>
      <c r="K79" s="181">
        <v>21.2</v>
      </c>
    </row>
    <row r="80" spans="1:11">
      <c r="A80" s="32" t="s">
        <v>807</v>
      </c>
      <c r="B80" s="178" t="s">
        <v>1007</v>
      </c>
      <c r="C80" s="178" t="s">
        <v>1005</v>
      </c>
      <c r="D80" s="178" t="s">
        <v>162</v>
      </c>
      <c r="E80" s="178">
        <v>39.700000000000003</v>
      </c>
      <c r="F80" s="178" t="s">
        <v>1004</v>
      </c>
      <c r="G80" s="178" t="s">
        <v>1005</v>
      </c>
      <c r="H80" s="178" t="s">
        <v>1004</v>
      </c>
      <c r="I80" s="178" t="s">
        <v>1006</v>
      </c>
      <c r="J80" s="178" t="s">
        <v>1005</v>
      </c>
      <c r="K80" s="179">
        <v>39.700000000000003</v>
      </c>
    </row>
    <row r="81" spans="1:11">
      <c r="A81" s="117" t="s">
        <v>808</v>
      </c>
      <c r="B81" s="180" t="s">
        <v>1007</v>
      </c>
      <c r="C81" s="180" t="s">
        <v>1005</v>
      </c>
      <c r="D81" s="180" t="s">
        <v>162</v>
      </c>
      <c r="E81" s="184">
        <v>4076.9</v>
      </c>
      <c r="F81" s="180" t="s">
        <v>1004</v>
      </c>
      <c r="G81" s="180" t="s">
        <v>1005</v>
      </c>
      <c r="H81" s="180" t="s">
        <v>1004</v>
      </c>
      <c r="I81" s="180" t="s">
        <v>1006</v>
      </c>
      <c r="J81" s="180" t="s">
        <v>1005</v>
      </c>
      <c r="K81" s="185">
        <v>4076.9</v>
      </c>
    </row>
    <row r="82" spans="1:11">
      <c r="A82" s="32" t="s">
        <v>809</v>
      </c>
      <c r="B82" s="178" t="s">
        <v>1007</v>
      </c>
      <c r="C82" s="178" t="s">
        <v>1005</v>
      </c>
      <c r="D82" s="178" t="s">
        <v>162</v>
      </c>
      <c r="E82" s="178">
        <v>3.2</v>
      </c>
      <c r="F82" s="178" t="s">
        <v>1004</v>
      </c>
      <c r="G82" s="178" t="s">
        <v>1005</v>
      </c>
      <c r="H82" s="178" t="s">
        <v>1004</v>
      </c>
      <c r="I82" s="178" t="s">
        <v>1006</v>
      </c>
      <c r="J82" s="178" t="s">
        <v>1005</v>
      </c>
      <c r="K82" s="179">
        <v>3.2</v>
      </c>
    </row>
    <row r="83" spans="1:11">
      <c r="A83" s="117" t="s">
        <v>810</v>
      </c>
      <c r="B83" s="180" t="s">
        <v>1007</v>
      </c>
      <c r="C83" s="180" t="s">
        <v>1005</v>
      </c>
      <c r="D83" s="180" t="s">
        <v>162</v>
      </c>
      <c r="E83" s="180">
        <v>69.2</v>
      </c>
      <c r="F83" s="180" t="s">
        <v>1004</v>
      </c>
      <c r="G83" s="180" t="s">
        <v>1005</v>
      </c>
      <c r="H83" s="180" t="s">
        <v>1004</v>
      </c>
      <c r="I83" s="180" t="s">
        <v>1006</v>
      </c>
      <c r="J83" s="180" t="s">
        <v>1005</v>
      </c>
      <c r="K83" s="181">
        <v>69.2</v>
      </c>
    </row>
    <row r="84" spans="1:11">
      <c r="A84" s="32" t="s">
        <v>811</v>
      </c>
      <c r="B84" s="178">
        <v>8.5</v>
      </c>
      <c r="C84" s="178">
        <v>0</v>
      </c>
      <c r="D84" s="178">
        <v>0.3</v>
      </c>
      <c r="E84" s="178" t="s">
        <v>1007</v>
      </c>
      <c r="F84" s="178" t="s">
        <v>1004</v>
      </c>
      <c r="G84" s="178" t="s">
        <v>1005</v>
      </c>
      <c r="H84" s="178" t="s">
        <v>1004</v>
      </c>
      <c r="I84" s="178" t="s">
        <v>1006</v>
      </c>
      <c r="J84" s="178" t="s">
        <v>1005</v>
      </c>
      <c r="K84" s="179">
        <v>8.8000000000000007</v>
      </c>
    </row>
    <row r="85" spans="1:11" ht="25.5">
      <c r="A85" s="117" t="s">
        <v>812</v>
      </c>
      <c r="B85" s="180">
        <v>19.2</v>
      </c>
      <c r="C85" s="180">
        <v>0</v>
      </c>
      <c r="D85" s="180">
        <v>0.7</v>
      </c>
      <c r="E85" s="180" t="s">
        <v>1007</v>
      </c>
      <c r="F85" s="180" t="s">
        <v>1004</v>
      </c>
      <c r="G85" s="180" t="s">
        <v>1005</v>
      </c>
      <c r="H85" s="180" t="s">
        <v>1004</v>
      </c>
      <c r="I85" s="180" t="s">
        <v>1006</v>
      </c>
      <c r="J85" s="180" t="s">
        <v>1005</v>
      </c>
      <c r="K85" s="181">
        <v>19.899999999999999</v>
      </c>
    </row>
    <row r="86" spans="1:11">
      <c r="A86" s="32" t="s">
        <v>813</v>
      </c>
      <c r="B86" s="178">
        <v>14.9</v>
      </c>
      <c r="C86" s="178">
        <v>0.1</v>
      </c>
      <c r="D86" s="178">
        <v>1</v>
      </c>
      <c r="E86" s="178" t="s">
        <v>1007</v>
      </c>
      <c r="F86" s="178" t="s">
        <v>1004</v>
      </c>
      <c r="G86" s="178" t="s">
        <v>1005</v>
      </c>
      <c r="H86" s="178" t="s">
        <v>1004</v>
      </c>
      <c r="I86" s="178" t="s">
        <v>1006</v>
      </c>
      <c r="J86" s="178" t="s">
        <v>1005</v>
      </c>
      <c r="K86" s="179">
        <v>16</v>
      </c>
    </row>
    <row r="87" spans="1:11">
      <c r="A87" s="117" t="s">
        <v>814</v>
      </c>
      <c r="B87" s="180">
        <v>0.3</v>
      </c>
      <c r="C87" s="180">
        <v>1.7</v>
      </c>
      <c r="D87" s="180">
        <v>7.6</v>
      </c>
      <c r="E87" s="180">
        <v>6</v>
      </c>
      <c r="F87" s="180">
        <v>6.9</v>
      </c>
      <c r="G87" s="180" t="s">
        <v>1005</v>
      </c>
      <c r="H87" s="180" t="s">
        <v>1004</v>
      </c>
      <c r="I87" s="180" t="s">
        <v>1006</v>
      </c>
      <c r="J87" s="180" t="s">
        <v>1005</v>
      </c>
      <c r="K87" s="181">
        <v>22.5</v>
      </c>
    </row>
    <row r="88" spans="1:11" ht="25.5">
      <c r="A88" s="32" t="s">
        <v>815</v>
      </c>
      <c r="B88" s="178" t="s">
        <v>1007</v>
      </c>
      <c r="C88" s="178" t="s">
        <v>1005</v>
      </c>
      <c r="D88" s="178" t="s">
        <v>162</v>
      </c>
      <c r="E88" s="178">
        <v>6.8</v>
      </c>
      <c r="F88" s="178" t="s">
        <v>1004</v>
      </c>
      <c r="G88" s="178" t="s">
        <v>1005</v>
      </c>
      <c r="H88" s="178" t="s">
        <v>1004</v>
      </c>
      <c r="I88" s="178" t="s">
        <v>1006</v>
      </c>
      <c r="J88" s="178" t="s">
        <v>1005</v>
      </c>
      <c r="K88" s="179">
        <v>6.8</v>
      </c>
    </row>
    <row r="89" spans="1:11" ht="25.5">
      <c r="A89" s="117" t="s">
        <v>816</v>
      </c>
      <c r="B89" s="180" t="s">
        <v>1007</v>
      </c>
      <c r="C89" s="180" t="s">
        <v>1005</v>
      </c>
      <c r="D89" s="180" t="s">
        <v>162</v>
      </c>
      <c r="E89" s="180">
        <v>189.9</v>
      </c>
      <c r="F89" s="180" t="s">
        <v>1004</v>
      </c>
      <c r="G89" s="180" t="s">
        <v>1005</v>
      </c>
      <c r="H89" s="180" t="s">
        <v>1004</v>
      </c>
      <c r="I89" s="180" t="s">
        <v>1006</v>
      </c>
      <c r="J89" s="180" t="s">
        <v>1005</v>
      </c>
      <c r="K89" s="181">
        <v>189.9</v>
      </c>
    </row>
    <row r="90" spans="1:11" ht="25.5">
      <c r="A90" s="32" t="s">
        <v>817</v>
      </c>
      <c r="B90" s="178" t="s">
        <v>1007</v>
      </c>
      <c r="C90" s="178" t="s">
        <v>1005</v>
      </c>
      <c r="D90" s="178" t="s">
        <v>162</v>
      </c>
      <c r="E90" s="182">
        <v>1369.6</v>
      </c>
      <c r="F90" s="178" t="s">
        <v>1004</v>
      </c>
      <c r="G90" s="178" t="s">
        <v>1005</v>
      </c>
      <c r="H90" s="178" t="s">
        <v>1004</v>
      </c>
      <c r="I90" s="178" t="s">
        <v>1006</v>
      </c>
      <c r="J90" s="178" t="s">
        <v>1005</v>
      </c>
      <c r="K90" s="183">
        <v>1369.6</v>
      </c>
    </row>
    <row r="91" spans="1:11">
      <c r="A91" s="117" t="s">
        <v>818</v>
      </c>
      <c r="B91" s="180" t="s">
        <v>1007</v>
      </c>
      <c r="C91" s="180" t="s">
        <v>1005</v>
      </c>
      <c r="D91" s="180" t="s">
        <v>162</v>
      </c>
      <c r="E91" s="180">
        <v>11.5</v>
      </c>
      <c r="F91" s="180" t="s">
        <v>1004</v>
      </c>
      <c r="G91" s="180" t="s">
        <v>1005</v>
      </c>
      <c r="H91" s="180" t="s">
        <v>1004</v>
      </c>
      <c r="I91" s="180" t="s">
        <v>1006</v>
      </c>
      <c r="J91" s="180" t="s">
        <v>1005</v>
      </c>
      <c r="K91" s="181">
        <v>11.5</v>
      </c>
    </row>
    <row r="92" spans="1:11">
      <c r="A92" s="32" t="s">
        <v>819</v>
      </c>
      <c r="B92" s="178" t="s">
        <v>1007</v>
      </c>
      <c r="C92" s="178">
        <v>0.1</v>
      </c>
      <c r="D92" s="178">
        <v>0.7</v>
      </c>
      <c r="E92" s="178">
        <v>10.6</v>
      </c>
      <c r="F92" s="178" t="s">
        <v>1004</v>
      </c>
      <c r="G92" s="178" t="s">
        <v>1005</v>
      </c>
      <c r="H92" s="178" t="s">
        <v>1004</v>
      </c>
      <c r="I92" s="178" t="s">
        <v>1006</v>
      </c>
      <c r="J92" s="178" t="s">
        <v>1005</v>
      </c>
      <c r="K92" s="179">
        <v>11.4</v>
      </c>
    </row>
    <row r="93" spans="1:11">
      <c r="A93" s="117" t="s">
        <v>820</v>
      </c>
      <c r="B93" s="180">
        <v>5.8</v>
      </c>
      <c r="C93" s="180">
        <v>3</v>
      </c>
      <c r="D93" s="180">
        <v>5.9</v>
      </c>
      <c r="E93" s="180">
        <v>262.2</v>
      </c>
      <c r="F93" s="180" t="s">
        <v>1004</v>
      </c>
      <c r="G93" s="180" t="s">
        <v>1005</v>
      </c>
      <c r="H93" s="180" t="s">
        <v>1004</v>
      </c>
      <c r="I93" s="180" t="s">
        <v>1006</v>
      </c>
      <c r="J93" s="180" t="s">
        <v>1005</v>
      </c>
      <c r="K93" s="181">
        <v>277</v>
      </c>
    </row>
    <row r="94" spans="1:11" ht="25.5">
      <c r="A94" s="32" t="s">
        <v>821</v>
      </c>
      <c r="B94" s="178" t="s">
        <v>1007</v>
      </c>
      <c r="C94" s="178" t="s">
        <v>1005</v>
      </c>
      <c r="D94" s="178" t="s">
        <v>162</v>
      </c>
      <c r="E94" s="178">
        <v>121</v>
      </c>
      <c r="F94" s="178" t="s">
        <v>1004</v>
      </c>
      <c r="G94" s="178" t="s">
        <v>1005</v>
      </c>
      <c r="H94" s="178" t="s">
        <v>1004</v>
      </c>
      <c r="I94" s="178" t="s">
        <v>1006</v>
      </c>
      <c r="J94" s="178" t="s">
        <v>1005</v>
      </c>
      <c r="K94" s="179">
        <v>121</v>
      </c>
    </row>
    <row r="95" spans="1:11">
      <c r="A95" s="117" t="s">
        <v>822</v>
      </c>
      <c r="B95" s="180" t="s">
        <v>1007</v>
      </c>
      <c r="C95" s="180" t="s">
        <v>1005</v>
      </c>
      <c r="D95" s="180" t="s">
        <v>162</v>
      </c>
      <c r="E95" s="180">
        <v>332.8</v>
      </c>
      <c r="F95" s="180" t="s">
        <v>1004</v>
      </c>
      <c r="G95" s="180">
        <v>87.3</v>
      </c>
      <c r="H95" s="180" t="s">
        <v>1004</v>
      </c>
      <c r="I95" s="180" t="s">
        <v>1006</v>
      </c>
      <c r="J95" s="180" t="s">
        <v>1005</v>
      </c>
      <c r="K95" s="181">
        <v>420</v>
      </c>
    </row>
    <row r="96" spans="1:11" ht="25.5">
      <c r="A96" s="32" t="s">
        <v>823</v>
      </c>
      <c r="B96" s="178" t="s">
        <v>1007</v>
      </c>
      <c r="C96" s="178" t="s">
        <v>1005</v>
      </c>
      <c r="D96" s="178" t="s">
        <v>162</v>
      </c>
      <c r="E96" s="178">
        <v>53.8</v>
      </c>
      <c r="F96" s="178" t="s">
        <v>1004</v>
      </c>
      <c r="G96" s="178" t="s">
        <v>1005</v>
      </c>
      <c r="H96" s="178" t="s">
        <v>1004</v>
      </c>
      <c r="I96" s="178" t="s">
        <v>1006</v>
      </c>
      <c r="J96" s="178" t="s">
        <v>1005</v>
      </c>
      <c r="K96" s="179">
        <v>53.8</v>
      </c>
    </row>
    <row r="97" spans="1:11">
      <c r="A97" s="117" t="s">
        <v>824</v>
      </c>
      <c r="B97" s="180" t="s">
        <v>1007</v>
      </c>
      <c r="C97" s="180" t="s">
        <v>1005</v>
      </c>
      <c r="D97" s="180" t="s">
        <v>162</v>
      </c>
      <c r="E97" s="180">
        <v>36.799999999999997</v>
      </c>
      <c r="F97" s="180" t="s">
        <v>1004</v>
      </c>
      <c r="G97" s="180" t="s">
        <v>1005</v>
      </c>
      <c r="H97" s="180" t="s">
        <v>1004</v>
      </c>
      <c r="I97" s="180" t="s">
        <v>1006</v>
      </c>
      <c r="J97" s="180" t="s">
        <v>1005</v>
      </c>
      <c r="K97" s="181">
        <v>36.799999999999997</v>
      </c>
    </row>
    <row r="98" spans="1:11">
      <c r="A98" s="32" t="s">
        <v>825</v>
      </c>
      <c r="B98" s="178" t="s">
        <v>1007</v>
      </c>
      <c r="C98" s="178">
        <v>0.3</v>
      </c>
      <c r="D98" s="178">
        <v>16.3</v>
      </c>
      <c r="E98" s="178">
        <v>19.7</v>
      </c>
      <c r="F98" s="178">
        <v>0.4</v>
      </c>
      <c r="G98" s="178" t="s">
        <v>1005</v>
      </c>
      <c r="H98" s="178" t="s">
        <v>1004</v>
      </c>
      <c r="I98" s="178" t="s">
        <v>1006</v>
      </c>
      <c r="J98" s="178" t="s">
        <v>1005</v>
      </c>
      <c r="K98" s="179">
        <v>36.700000000000003</v>
      </c>
    </row>
    <row r="99" spans="1:11" ht="25.5">
      <c r="A99" s="117" t="s">
        <v>826</v>
      </c>
      <c r="B99" s="180" t="s">
        <v>1007</v>
      </c>
      <c r="C99" s="180" t="s">
        <v>1005</v>
      </c>
      <c r="D99" s="180" t="s">
        <v>162</v>
      </c>
      <c r="E99" s="180">
        <v>6.7</v>
      </c>
      <c r="F99" s="180" t="s">
        <v>1004</v>
      </c>
      <c r="G99" s="180" t="s">
        <v>1005</v>
      </c>
      <c r="H99" s="180" t="s">
        <v>1004</v>
      </c>
      <c r="I99" s="180" t="s">
        <v>1006</v>
      </c>
      <c r="J99" s="180" t="s">
        <v>1005</v>
      </c>
      <c r="K99" s="181">
        <v>6.7</v>
      </c>
    </row>
    <row r="100" spans="1:11">
      <c r="A100" s="32" t="s">
        <v>827</v>
      </c>
      <c r="B100" s="182">
        <v>7131.2</v>
      </c>
      <c r="C100" s="178" t="s">
        <v>1005</v>
      </c>
      <c r="D100" s="178" t="s">
        <v>162</v>
      </c>
      <c r="E100" s="178" t="s">
        <v>1007</v>
      </c>
      <c r="F100" s="178">
        <v>9.8000000000000007</v>
      </c>
      <c r="G100" s="178">
        <v>223.7</v>
      </c>
      <c r="H100" s="178" t="s">
        <v>1004</v>
      </c>
      <c r="I100" s="178" t="s">
        <v>1006</v>
      </c>
      <c r="J100" s="178" t="s">
        <v>1005</v>
      </c>
      <c r="K100" s="183">
        <v>7364.8</v>
      </c>
    </row>
    <row r="101" spans="1:11" ht="25.5">
      <c r="A101" s="117" t="s">
        <v>828</v>
      </c>
      <c r="B101" s="180" t="s">
        <v>1007</v>
      </c>
      <c r="C101" s="180" t="s">
        <v>1005</v>
      </c>
      <c r="D101" s="180" t="s">
        <v>162</v>
      </c>
      <c r="E101" s="180">
        <v>119.8</v>
      </c>
      <c r="F101" s="180" t="s">
        <v>1004</v>
      </c>
      <c r="G101" s="180" t="s">
        <v>1005</v>
      </c>
      <c r="H101" s="180" t="s">
        <v>1004</v>
      </c>
      <c r="I101" s="180" t="s">
        <v>1006</v>
      </c>
      <c r="J101" s="180" t="s">
        <v>1005</v>
      </c>
      <c r="K101" s="181">
        <v>119.8</v>
      </c>
    </row>
    <row r="102" spans="1:11">
      <c r="A102" s="32" t="s">
        <v>829</v>
      </c>
      <c r="B102" s="178">
        <v>262.10000000000002</v>
      </c>
      <c r="C102" s="178">
        <v>5</v>
      </c>
      <c r="D102" s="178">
        <v>2.8</v>
      </c>
      <c r="E102" s="178" t="s">
        <v>1007</v>
      </c>
      <c r="F102" s="178" t="s">
        <v>1004</v>
      </c>
      <c r="G102" s="178" t="s">
        <v>1005</v>
      </c>
      <c r="H102" s="178" t="s">
        <v>1004</v>
      </c>
      <c r="I102" s="178" t="s">
        <v>1006</v>
      </c>
      <c r="J102" s="178" t="s">
        <v>1005</v>
      </c>
      <c r="K102" s="179">
        <v>269.89999999999998</v>
      </c>
    </row>
    <row r="103" spans="1:11">
      <c r="A103" s="117" t="s">
        <v>830</v>
      </c>
      <c r="B103" s="180">
        <v>227.9</v>
      </c>
      <c r="C103" s="180">
        <v>0.5</v>
      </c>
      <c r="D103" s="180">
        <v>1.2</v>
      </c>
      <c r="E103" s="180" t="s">
        <v>1007</v>
      </c>
      <c r="F103" s="180" t="s">
        <v>1004</v>
      </c>
      <c r="G103" s="180">
        <v>21</v>
      </c>
      <c r="H103" s="180" t="s">
        <v>1004</v>
      </c>
      <c r="I103" s="180" t="s">
        <v>1006</v>
      </c>
      <c r="J103" s="180" t="s">
        <v>1005</v>
      </c>
      <c r="K103" s="181">
        <v>250.6</v>
      </c>
    </row>
    <row r="104" spans="1:11" ht="25.5">
      <c r="A104" s="32" t="s">
        <v>831</v>
      </c>
      <c r="B104" s="178" t="s">
        <v>1007</v>
      </c>
      <c r="C104" s="178" t="s">
        <v>1005</v>
      </c>
      <c r="D104" s="178" t="s">
        <v>162</v>
      </c>
      <c r="E104" s="178">
        <v>0.1</v>
      </c>
      <c r="F104" s="178" t="s">
        <v>1004</v>
      </c>
      <c r="G104" s="178" t="s">
        <v>1005</v>
      </c>
      <c r="H104" s="178" t="s">
        <v>1004</v>
      </c>
      <c r="I104" s="178" t="s">
        <v>1006</v>
      </c>
      <c r="J104" s="178" t="s">
        <v>1005</v>
      </c>
      <c r="K104" s="179">
        <v>0.1</v>
      </c>
    </row>
    <row r="105" spans="1:11">
      <c r="A105" s="117" t="s">
        <v>832</v>
      </c>
      <c r="B105" s="180">
        <v>21.7</v>
      </c>
      <c r="C105" s="180">
        <v>9.1999999999999993</v>
      </c>
      <c r="D105" s="180">
        <v>18.2</v>
      </c>
      <c r="E105" s="180">
        <v>33.1</v>
      </c>
      <c r="F105" s="180">
        <v>1.1000000000000001</v>
      </c>
      <c r="G105" s="180" t="s">
        <v>1005</v>
      </c>
      <c r="H105" s="180" t="s">
        <v>1004</v>
      </c>
      <c r="I105" s="180" t="s">
        <v>1006</v>
      </c>
      <c r="J105" s="180" t="s">
        <v>1005</v>
      </c>
      <c r="K105" s="181">
        <v>83.4</v>
      </c>
    </row>
    <row r="106" spans="1:11">
      <c r="A106" s="32" t="s">
        <v>833</v>
      </c>
      <c r="B106" s="178">
        <v>29</v>
      </c>
      <c r="C106" s="178">
        <v>2.7</v>
      </c>
      <c r="D106" s="178">
        <v>126.7</v>
      </c>
      <c r="E106" s="178">
        <v>37.200000000000003</v>
      </c>
      <c r="F106" s="178" t="s">
        <v>1004</v>
      </c>
      <c r="G106" s="178" t="s">
        <v>1005</v>
      </c>
      <c r="H106" s="178" t="s">
        <v>1004</v>
      </c>
      <c r="I106" s="178" t="s">
        <v>1006</v>
      </c>
      <c r="J106" s="178" t="s">
        <v>1005</v>
      </c>
      <c r="K106" s="179">
        <v>195.6</v>
      </c>
    </row>
    <row r="107" spans="1:11">
      <c r="A107" s="117" t="s">
        <v>834</v>
      </c>
      <c r="B107" s="180">
        <v>4.4000000000000004</v>
      </c>
      <c r="C107" s="180">
        <v>0.7</v>
      </c>
      <c r="D107" s="180">
        <v>1.1000000000000001</v>
      </c>
      <c r="E107" s="180">
        <v>3.9</v>
      </c>
      <c r="F107" s="180">
        <v>0</v>
      </c>
      <c r="G107" s="180" t="s">
        <v>1005</v>
      </c>
      <c r="H107" s="180">
        <v>7.4</v>
      </c>
      <c r="I107" s="180" t="s">
        <v>1006</v>
      </c>
      <c r="J107" s="180" t="s">
        <v>1005</v>
      </c>
      <c r="K107" s="181">
        <v>17.5</v>
      </c>
    </row>
    <row r="108" spans="1:11" ht="25.5">
      <c r="A108" s="32" t="s">
        <v>835</v>
      </c>
      <c r="B108" s="178" t="s">
        <v>1007</v>
      </c>
      <c r="C108" s="178" t="s">
        <v>1005</v>
      </c>
      <c r="D108" s="178" t="s">
        <v>162</v>
      </c>
      <c r="E108" s="178">
        <v>197.3</v>
      </c>
      <c r="F108" s="178" t="s">
        <v>1004</v>
      </c>
      <c r="G108" s="178">
        <v>16.5</v>
      </c>
      <c r="H108" s="178" t="s">
        <v>1004</v>
      </c>
      <c r="I108" s="178" t="s">
        <v>1006</v>
      </c>
      <c r="J108" s="178" t="s">
        <v>1005</v>
      </c>
      <c r="K108" s="179">
        <v>213.8</v>
      </c>
    </row>
    <row r="109" spans="1:11">
      <c r="A109" s="117" t="s">
        <v>836</v>
      </c>
      <c r="B109" s="180">
        <v>32.9</v>
      </c>
      <c r="C109" s="180" t="s">
        <v>1005</v>
      </c>
      <c r="D109" s="180">
        <v>1.2</v>
      </c>
      <c r="E109" s="180">
        <v>172.8</v>
      </c>
      <c r="F109" s="180" t="s">
        <v>1004</v>
      </c>
      <c r="G109" s="180">
        <v>2</v>
      </c>
      <c r="H109" s="180" t="s">
        <v>1004</v>
      </c>
      <c r="I109" s="180" t="s">
        <v>1006</v>
      </c>
      <c r="J109" s="180" t="s">
        <v>1005</v>
      </c>
      <c r="K109" s="181">
        <v>208.8</v>
      </c>
    </row>
    <row r="110" spans="1:11">
      <c r="A110" s="32" t="s">
        <v>837</v>
      </c>
      <c r="B110" s="178" t="s">
        <v>1007</v>
      </c>
      <c r="C110" s="178" t="s">
        <v>1005</v>
      </c>
      <c r="D110" s="178" t="s">
        <v>162</v>
      </c>
      <c r="E110" s="178">
        <v>20.3</v>
      </c>
      <c r="F110" s="178" t="s">
        <v>1004</v>
      </c>
      <c r="G110" s="178" t="s">
        <v>1005</v>
      </c>
      <c r="H110" s="178" t="s">
        <v>1004</v>
      </c>
      <c r="I110" s="178" t="s">
        <v>1006</v>
      </c>
      <c r="J110" s="178" t="s">
        <v>1005</v>
      </c>
      <c r="K110" s="179">
        <v>20.3</v>
      </c>
    </row>
    <row r="111" spans="1:11" ht="25.5">
      <c r="A111" s="117" t="s">
        <v>838</v>
      </c>
      <c r="B111" s="180">
        <v>52.3</v>
      </c>
      <c r="C111" s="180">
        <v>4.7</v>
      </c>
      <c r="D111" s="180">
        <v>30</v>
      </c>
      <c r="E111" s="180" t="s">
        <v>1007</v>
      </c>
      <c r="F111" s="180" t="s">
        <v>1004</v>
      </c>
      <c r="G111" s="180" t="s">
        <v>1005</v>
      </c>
      <c r="H111" s="180" t="s">
        <v>1004</v>
      </c>
      <c r="I111" s="180" t="s">
        <v>1006</v>
      </c>
      <c r="J111" s="180" t="s">
        <v>1005</v>
      </c>
      <c r="K111" s="181">
        <v>87</v>
      </c>
    </row>
    <row r="112" spans="1:11">
      <c r="A112" s="32" t="s">
        <v>839</v>
      </c>
      <c r="B112" s="178" t="s">
        <v>1007</v>
      </c>
      <c r="C112" s="178" t="s">
        <v>1005</v>
      </c>
      <c r="D112" s="178" t="s">
        <v>162</v>
      </c>
      <c r="E112" s="178" t="s">
        <v>1007</v>
      </c>
      <c r="F112" s="178" t="s">
        <v>1004</v>
      </c>
      <c r="G112" s="178" t="s">
        <v>1005</v>
      </c>
      <c r="H112" s="178" t="s">
        <v>1004</v>
      </c>
      <c r="I112" s="182">
        <v>3055.8</v>
      </c>
      <c r="J112" s="178" t="s">
        <v>1005</v>
      </c>
      <c r="K112" s="183">
        <v>3055.8</v>
      </c>
    </row>
    <row r="113" spans="1:11">
      <c r="A113" s="117" t="s">
        <v>840</v>
      </c>
      <c r="B113" s="180" t="s">
        <v>1007</v>
      </c>
      <c r="C113" s="180" t="s">
        <v>1005</v>
      </c>
      <c r="D113" s="180" t="s">
        <v>162</v>
      </c>
      <c r="E113" s="180" t="s">
        <v>1007</v>
      </c>
      <c r="F113" s="180" t="s">
        <v>1004</v>
      </c>
      <c r="G113" s="180" t="s">
        <v>1005</v>
      </c>
      <c r="H113" s="180" t="s">
        <v>1004</v>
      </c>
      <c r="I113" s="184">
        <v>3611.8</v>
      </c>
      <c r="J113" s="180" t="s">
        <v>1005</v>
      </c>
      <c r="K113" s="185">
        <v>3611.8</v>
      </c>
    </row>
    <row r="114" spans="1:11">
      <c r="A114" s="32" t="s">
        <v>841</v>
      </c>
      <c r="B114" s="178" t="s">
        <v>1007</v>
      </c>
      <c r="C114" s="178" t="s">
        <v>1005</v>
      </c>
      <c r="D114" s="178" t="s">
        <v>162</v>
      </c>
      <c r="E114" s="178">
        <v>96.2</v>
      </c>
      <c r="F114" s="178" t="s">
        <v>1004</v>
      </c>
      <c r="G114" s="178" t="s">
        <v>1005</v>
      </c>
      <c r="H114" s="178" t="s">
        <v>1004</v>
      </c>
      <c r="I114" s="178" t="s">
        <v>1006</v>
      </c>
      <c r="J114" s="178" t="s">
        <v>1005</v>
      </c>
      <c r="K114" s="179">
        <v>96.2</v>
      </c>
    </row>
    <row r="115" spans="1:11" ht="25.5">
      <c r="A115" s="117" t="s">
        <v>842</v>
      </c>
      <c r="B115" s="180" t="s">
        <v>1007</v>
      </c>
      <c r="C115" s="180" t="s">
        <v>1005</v>
      </c>
      <c r="D115" s="180" t="s">
        <v>162</v>
      </c>
      <c r="E115" s="180">
        <v>24.7</v>
      </c>
      <c r="F115" s="180" t="s">
        <v>1004</v>
      </c>
      <c r="G115" s="180" t="s">
        <v>1005</v>
      </c>
      <c r="H115" s="180" t="s">
        <v>1004</v>
      </c>
      <c r="I115" s="180" t="s">
        <v>1006</v>
      </c>
      <c r="J115" s="180" t="s">
        <v>1005</v>
      </c>
      <c r="K115" s="181">
        <v>24.7</v>
      </c>
    </row>
    <row r="116" spans="1:11">
      <c r="A116" s="32" t="s">
        <v>843</v>
      </c>
      <c r="B116" s="178" t="s">
        <v>1007</v>
      </c>
      <c r="C116" s="178" t="s">
        <v>1005</v>
      </c>
      <c r="D116" s="178" t="s">
        <v>162</v>
      </c>
      <c r="E116" s="178">
        <v>69.400000000000006</v>
      </c>
      <c r="F116" s="178" t="s">
        <v>1004</v>
      </c>
      <c r="G116" s="178" t="s">
        <v>1005</v>
      </c>
      <c r="H116" s="178" t="s">
        <v>1004</v>
      </c>
      <c r="I116" s="178" t="s">
        <v>1006</v>
      </c>
      <c r="J116" s="178" t="s">
        <v>1005</v>
      </c>
      <c r="K116" s="179">
        <v>69.400000000000006</v>
      </c>
    </row>
    <row r="117" spans="1:11" ht="25.5">
      <c r="A117" s="117" t="s">
        <v>844</v>
      </c>
      <c r="B117" s="180" t="s">
        <v>1007</v>
      </c>
      <c r="C117" s="180" t="s">
        <v>1005</v>
      </c>
      <c r="D117" s="180" t="s">
        <v>162</v>
      </c>
      <c r="E117" s="180">
        <v>166.3</v>
      </c>
      <c r="F117" s="180" t="s">
        <v>1004</v>
      </c>
      <c r="G117" s="180" t="s">
        <v>1005</v>
      </c>
      <c r="H117" s="180" t="s">
        <v>1004</v>
      </c>
      <c r="I117" s="180" t="s">
        <v>1006</v>
      </c>
      <c r="J117" s="180" t="s">
        <v>1005</v>
      </c>
      <c r="K117" s="181">
        <v>166.3</v>
      </c>
    </row>
    <row r="118" spans="1:11" ht="25.5">
      <c r="A118" s="32" t="s">
        <v>845</v>
      </c>
      <c r="B118" s="178" t="s">
        <v>1007</v>
      </c>
      <c r="C118" s="178" t="s">
        <v>1005</v>
      </c>
      <c r="D118" s="178" t="s">
        <v>162</v>
      </c>
      <c r="E118" s="178">
        <v>29.4</v>
      </c>
      <c r="F118" s="178" t="s">
        <v>1004</v>
      </c>
      <c r="G118" s="178" t="s">
        <v>1005</v>
      </c>
      <c r="H118" s="178" t="s">
        <v>1004</v>
      </c>
      <c r="I118" s="178" t="s">
        <v>1006</v>
      </c>
      <c r="J118" s="178" t="s">
        <v>1005</v>
      </c>
      <c r="K118" s="179">
        <v>29.4</v>
      </c>
    </row>
    <row r="119" spans="1:11">
      <c r="A119" s="117" t="s">
        <v>846</v>
      </c>
      <c r="B119" s="180" t="s">
        <v>1007</v>
      </c>
      <c r="C119" s="180" t="s">
        <v>1005</v>
      </c>
      <c r="D119" s="180" t="s">
        <v>162</v>
      </c>
      <c r="E119" s="180">
        <v>32.6</v>
      </c>
      <c r="F119" s="180" t="s">
        <v>1004</v>
      </c>
      <c r="G119" s="180" t="s">
        <v>1005</v>
      </c>
      <c r="H119" s="180" t="s">
        <v>1004</v>
      </c>
      <c r="I119" s="180" t="s">
        <v>1006</v>
      </c>
      <c r="J119" s="180" t="s">
        <v>1005</v>
      </c>
      <c r="K119" s="181">
        <v>32.6</v>
      </c>
    </row>
    <row r="120" spans="1:11">
      <c r="A120" s="32" t="s">
        <v>847</v>
      </c>
      <c r="B120" s="178" t="s">
        <v>1007</v>
      </c>
      <c r="C120" s="178" t="s">
        <v>1005</v>
      </c>
      <c r="D120" s="178" t="s">
        <v>162</v>
      </c>
      <c r="E120" s="178">
        <v>71.599999999999994</v>
      </c>
      <c r="F120" s="178" t="s">
        <v>1004</v>
      </c>
      <c r="G120" s="178" t="s">
        <v>1005</v>
      </c>
      <c r="H120" s="178" t="s">
        <v>1004</v>
      </c>
      <c r="I120" s="178" t="s">
        <v>1006</v>
      </c>
      <c r="J120" s="178" t="s">
        <v>1005</v>
      </c>
      <c r="K120" s="179">
        <v>71.599999999999994</v>
      </c>
    </row>
    <row r="121" spans="1:11">
      <c r="A121" s="117" t="s">
        <v>848</v>
      </c>
      <c r="B121" s="180" t="s">
        <v>1007</v>
      </c>
      <c r="C121" s="180">
        <v>0</v>
      </c>
      <c r="D121" s="180">
        <v>0</v>
      </c>
      <c r="E121" s="180">
        <v>157</v>
      </c>
      <c r="F121" s="180" t="s">
        <v>1004</v>
      </c>
      <c r="G121" s="180" t="s">
        <v>1005</v>
      </c>
      <c r="H121" s="180" t="s">
        <v>1004</v>
      </c>
      <c r="I121" s="180" t="s">
        <v>1006</v>
      </c>
      <c r="J121" s="180" t="s">
        <v>1005</v>
      </c>
      <c r="K121" s="181">
        <v>157.1</v>
      </c>
    </row>
    <row r="122" spans="1:11">
      <c r="A122" s="32" t="s">
        <v>849</v>
      </c>
      <c r="B122" s="178" t="s">
        <v>1007</v>
      </c>
      <c r="C122" s="178" t="s">
        <v>1005</v>
      </c>
      <c r="D122" s="178" t="s">
        <v>162</v>
      </c>
      <c r="E122" s="178">
        <v>5.0999999999999996</v>
      </c>
      <c r="F122" s="178" t="s">
        <v>1004</v>
      </c>
      <c r="G122" s="178" t="s">
        <v>1005</v>
      </c>
      <c r="H122" s="178" t="s">
        <v>1004</v>
      </c>
      <c r="I122" s="178" t="s">
        <v>1006</v>
      </c>
      <c r="J122" s="178" t="s">
        <v>1005</v>
      </c>
      <c r="K122" s="179">
        <v>5.0999999999999996</v>
      </c>
    </row>
    <row r="123" spans="1:11">
      <c r="A123" s="117" t="s">
        <v>850</v>
      </c>
      <c r="B123" s="180" t="s">
        <v>1007</v>
      </c>
      <c r="C123" s="180" t="s">
        <v>1005</v>
      </c>
      <c r="D123" s="180" t="s">
        <v>162</v>
      </c>
      <c r="E123" s="180">
        <v>0.5</v>
      </c>
      <c r="F123" s="180" t="s">
        <v>1004</v>
      </c>
      <c r="G123" s="180" t="s">
        <v>1005</v>
      </c>
      <c r="H123" s="180" t="s">
        <v>1004</v>
      </c>
      <c r="I123" s="180" t="s">
        <v>1006</v>
      </c>
      <c r="J123" s="180" t="s">
        <v>1005</v>
      </c>
      <c r="K123" s="181">
        <v>0.5</v>
      </c>
    </row>
    <row r="124" spans="1:11" ht="25.5">
      <c r="A124" s="32" t="s">
        <v>851</v>
      </c>
      <c r="B124" s="178">
        <v>6.2</v>
      </c>
      <c r="C124" s="178">
        <v>0</v>
      </c>
      <c r="D124" s="178">
        <v>0.3</v>
      </c>
      <c r="E124" s="178" t="s">
        <v>1007</v>
      </c>
      <c r="F124" s="178" t="s">
        <v>1004</v>
      </c>
      <c r="G124" s="178" t="s">
        <v>1005</v>
      </c>
      <c r="H124" s="178" t="s">
        <v>1004</v>
      </c>
      <c r="I124" s="178" t="s">
        <v>1006</v>
      </c>
      <c r="J124" s="178" t="s">
        <v>1005</v>
      </c>
      <c r="K124" s="179">
        <v>6.6</v>
      </c>
    </row>
    <row r="125" spans="1:11">
      <c r="A125" s="117" t="s">
        <v>852</v>
      </c>
      <c r="B125" s="180" t="s">
        <v>1007</v>
      </c>
      <c r="C125" s="180">
        <v>0.5</v>
      </c>
      <c r="D125" s="180">
        <v>3.4</v>
      </c>
      <c r="E125" s="180">
        <v>64.5</v>
      </c>
      <c r="F125" s="180" t="s">
        <v>1004</v>
      </c>
      <c r="G125" s="180" t="s">
        <v>1005</v>
      </c>
      <c r="H125" s="180" t="s">
        <v>1004</v>
      </c>
      <c r="I125" s="180" t="s">
        <v>1006</v>
      </c>
      <c r="J125" s="180" t="s">
        <v>1005</v>
      </c>
      <c r="K125" s="181">
        <v>68.5</v>
      </c>
    </row>
    <row r="126" spans="1:11">
      <c r="A126" s="32" t="s">
        <v>853</v>
      </c>
      <c r="B126" s="178">
        <v>5.5</v>
      </c>
      <c r="C126" s="178" t="s">
        <v>1005</v>
      </c>
      <c r="D126" s="178">
        <v>0.2</v>
      </c>
      <c r="E126" s="178">
        <v>11.5</v>
      </c>
      <c r="F126" s="178" t="s">
        <v>1004</v>
      </c>
      <c r="G126" s="178" t="s">
        <v>1005</v>
      </c>
      <c r="H126" s="178" t="s">
        <v>1004</v>
      </c>
      <c r="I126" s="178" t="s">
        <v>1006</v>
      </c>
      <c r="J126" s="178" t="s">
        <v>1005</v>
      </c>
      <c r="K126" s="179">
        <v>17.3</v>
      </c>
    </row>
    <row r="127" spans="1:11">
      <c r="A127" s="117" t="s">
        <v>854</v>
      </c>
      <c r="B127" s="180" t="s">
        <v>1007</v>
      </c>
      <c r="C127" s="180" t="s">
        <v>1005</v>
      </c>
      <c r="D127" s="180">
        <v>0.8</v>
      </c>
      <c r="E127" s="180" t="s">
        <v>1007</v>
      </c>
      <c r="F127" s="180" t="s">
        <v>1004</v>
      </c>
      <c r="G127" s="180" t="s">
        <v>1005</v>
      </c>
      <c r="H127" s="180" t="s">
        <v>1004</v>
      </c>
      <c r="I127" s="180" t="s">
        <v>1006</v>
      </c>
      <c r="J127" s="180" t="s">
        <v>1005</v>
      </c>
      <c r="K127" s="181">
        <v>0.8</v>
      </c>
    </row>
    <row r="128" spans="1:11">
      <c r="A128" s="32" t="s">
        <v>855</v>
      </c>
      <c r="B128" s="178">
        <v>2.9</v>
      </c>
      <c r="C128" s="178" t="s">
        <v>1005</v>
      </c>
      <c r="D128" s="178">
        <v>0.1</v>
      </c>
      <c r="E128" s="178">
        <v>9</v>
      </c>
      <c r="F128" s="178" t="s">
        <v>1004</v>
      </c>
      <c r="G128" s="178" t="s">
        <v>1005</v>
      </c>
      <c r="H128" s="178" t="s">
        <v>1004</v>
      </c>
      <c r="I128" s="178" t="s">
        <v>1006</v>
      </c>
      <c r="J128" s="178" t="s">
        <v>1005</v>
      </c>
      <c r="K128" s="179">
        <v>12</v>
      </c>
    </row>
    <row r="129" spans="1:11">
      <c r="A129" s="117" t="s">
        <v>856</v>
      </c>
      <c r="B129" s="180">
        <v>22.2</v>
      </c>
      <c r="C129" s="180">
        <v>1.1000000000000001</v>
      </c>
      <c r="D129" s="180">
        <v>5.2</v>
      </c>
      <c r="E129" s="180">
        <v>19.399999999999999</v>
      </c>
      <c r="F129" s="180">
        <v>0.1</v>
      </c>
      <c r="G129" s="180" t="s">
        <v>1005</v>
      </c>
      <c r="H129" s="180" t="s">
        <v>1004</v>
      </c>
      <c r="I129" s="180" t="s">
        <v>1006</v>
      </c>
      <c r="J129" s="180" t="s">
        <v>1005</v>
      </c>
      <c r="K129" s="181">
        <v>48.1</v>
      </c>
    </row>
    <row r="130" spans="1:11">
      <c r="A130" s="32" t="s">
        <v>857</v>
      </c>
      <c r="B130" s="178">
        <v>77.099999999999994</v>
      </c>
      <c r="C130" s="178">
        <v>2.6</v>
      </c>
      <c r="D130" s="178">
        <v>255.1</v>
      </c>
      <c r="E130" s="178">
        <v>49</v>
      </c>
      <c r="F130" s="178">
        <v>0.3</v>
      </c>
      <c r="G130" s="178">
        <v>15.5</v>
      </c>
      <c r="H130" s="178" t="s">
        <v>1004</v>
      </c>
      <c r="I130" s="178" t="s">
        <v>1006</v>
      </c>
      <c r="J130" s="178" t="s">
        <v>1005</v>
      </c>
      <c r="K130" s="179">
        <v>399.6</v>
      </c>
    </row>
    <row r="131" spans="1:11" ht="25.5">
      <c r="A131" s="117" t="s">
        <v>858</v>
      </c>
      <c r="B131" s="180" t="s">
        <v>1007</v>
      </c>
      <c r="C131" s="180">
        <v>0</v>
      </c>
      <c r="D131" s="180">
        <v>1.9</v>
      </c>
      <c r="E131" s="180">
        <v>0.1</v>
      </c>
      <c r="F131" s="180" t="s">
        <v>1004</v>
      </c>
      <c r="G131" s="180" t="s">
        <v>1005</v>
      </c>
      <c r="H131" s="180" t="s">
        <v>1004</v>
      </c>
      <c r="I131" s="180" t="s">
        <v>1006</v>
      </c>
      <c r="J131" s="180" t="s">
        <v>1005</v>
      </c>
      <c r="K131" s="181">
        <v>2</v>
      </c>
    </row>
    <row r="132" spans="1:11" ht="25.5">
      <c r="A132" s="32" t="s">
        <v>859</v>
      </c>
      <c r="B132" s="178">
        <v>8.6</v>
      </c>
      <c r="C132" s="178">
        <v>0.7</v>
      </c>
      <c r="D132" s="178">
        <v>13.7</v>
      </c>
      <c r="E132" s="178">
        <v>12.2</v>
      </c>
      <c r="F132" s="178">
        <v>0.1</v>
      </c>
      <c r="G132" s="178" t="s">
        <v>1005</v>
      </c>
      <c r="H132" s="178" t="s">
        <v>1004</v>
      </c>
      <c r="I132" s="178" t="s">
        <v>1006</v>
      </c>
      <c r="J132" s="178" t="s">
        <v>1005</v>
      </c>
      <c r="K132" s="179">
        <v>35.299999999999997</v>
      </c>
    </row>
    <row r="133" spans="1:11">
      <c r="A133" s="117" t="s">
        <v>860</v>
      </c>
      <c r="B133" s="180" t="s">
        <v>1007</v>
      </c>
      <c r="C133" s="180" t="s">
        <v>1005</v>
      </c>
      <c r="D133" s="180" t="s">
        <v>162</v>
      </c>
      <c r="E133" s="180">
        <v>24.5</v>
      </c>
      <c r="F133" s="180" t="s">
        <v>1004</v>
      </c>
      <c r="G133" s="180" t="s">
        <v>1005</v>
      </c>
      <c r="H133" s="180" t="s">
        <v>1004</v>
      </c>
      <c r="I133" s="180" t="s">
        <v>1006</v>
      </c>
      <c r="J133" s="180" t="s">
        <v>1005</v>
      </c>
      <c r="K133" s="181">
        <v>24.5</v>
      </c>
    </row>
    <row r="134" spans="1:11" ht="25.5">
      <c r="A134" s="32" t="s">
        <v>861</v>
      </c>
      <c r="B134" s="178" t="s">
        <v>1007</v>
      </c>
      <c r="C134" s="178" t="s">
        <v>1005</v>
      </c>
      <c r="D134" s="178" t="s">
        <v>162</v>
      </c>
      <c r="E134" s="178">
        <v>37.6</v>
      </c>
      <c r="F134" s="178" t="s">
        <v>1004</v>
      </c>
      <c r="G134" s="178" t="s">
        <v>1005</v>
      </c>
      <c r="H134" s="178" t="s">
        <v>1004</v>
      </c>
      <c r="I134" s="178" t="s">
        <v>1006</v>
      </c>
      <c r="J134" s="178" t="s">
        <v>1005</v>
      </c>
      <c r="K134" s="179">
        <v>37.6</v>
      </c>
    </row>
    <row r="135" spans="1:11" ht="25.5">
      <c r="A135" s="117" t="s">
        <v>862</v>
      </c>
      <c r="B135" s="180" t="s">
        <v>1007</v>
      </c>
      <c r="C135" s="180" t="s">
        <v>1005</v>
      </c>
      <c r="D135" s="180" t="s">
        <v>162</v>
      </c>
      <c r="E135" s="180">
        <v>16.3</v>
      </c>
      <c r="F135" s="180" t="s">
        <v>1004</v>
      </c>
      <c r="G135" s="180" t="s">
        <v>1005</v>
      </c>
      <c r="H135" s="180" t="s">
        <v>1004</v>
      </c>
      <c r="I135" s="180" t="s">
        <v>1006</v>
      </c>
      <c r="J135" s="180" t="s">
        <v>1005</v>
      </c>
      <c r="K135" s="181">
        <v>16.3</v>
      </c>
    </row>
    <row r="136" spans="1:11">
      <c r="A136" s="32" t="s">
        <v>863</v>
      </c>
      <c r="B136" s="178">
        <v>15.3</v>
      </c>
      <c r="C136" s="178">
        <v>1.4</v>
      </c>
      <c r="D136" s="178">
        <v>14.1</v>
      </c>
      <c r="E136" s="178" t="s">
        <v>1007</v>
      </c>
      <c r="F136" s="178" t="s">
        <v>1004</v>
      </c>
      <c r="G136" s="178" t="s">
        <v>1005</v>
      </c>
      <c r="H136" s="178" t="s">
        <v>1004</v>
      </c>
      <c r="I136" s="178" t="s">
        <v>1006</v>
      </c>
      <c r="J136" s="178" t="s">
        <v>1005</v>
      </c>
      <c r="K136" s="179">
        <v>30.8</v>
      </c>
    </row>
    <row r="137" spans="1:11">
      <c r="A137" s="117" t="s">
        <v>864</v>
      </c>
      <c r="B137" s="180" t="s">
        <v>1007</v>
      </c>
      <c r="C137" s="180" t="s">
        <v>1005</v>
      </c>
      <c r="D137" s="180" t="s">
        <v>162</v>
      </c>
      <c r="E137" s="180">
        <v>1</v>
      </c>
      <c r="F137" s="180" t="s">
        <v>1004</v>
      </c>
      <c r="G137" s="180" t="s">
        <v>1005</v>
      </c>
      <c r="H137" s="180" t="s">
        <v>1004</v>
      </c>
      <c r="I137" s="180" t="s">
        <v>1006</v>
      </c>
      <c r="J137" s="180" t="s">
        <v>1005</v>
      </c>
      <c r="K137" s="181">
        <v>1</v>
      </c>
    </row>
    <row r="138" spans="1:11" ht="25.5">
      <c r="A138" s="32" t="s">
        <v>865</v>
      </c>
      <c r="B138" s="178" t="s">
        <v>1007</v>
      </c>
      <c r="C138" s="178" t="s">
        <v>1005</v>
      </c>
      <c r="D138" s="178" t="s">
        <v>162</v>
      </c>
      <c r="E138" s="178">
        <v>39.299999999999997</v>
      </c>
      <c r="F138" s="178" t="s">
        <v>1004</v>
      </c>
      <c r="G138" s="178" t="s">
        <v>1005</v>
      </c>
      <c r="H138" s="178" t="s">
        <v>1004</v>
      </c>
      <c r="I138" s="178" t="s">
        <v>1006</v>
      </c>
      <c r="J138" s="178" t="s">
        <v>1005</v>
      </c>
      <c r="K138" s="179">
        <v>39.299999999999997</v>
      </c>
    </row>
    <row r="139" spans="1:11" ht="25.5">
      <c r="A139" s="117" t="s">
        <v>866</v>
      </c>
      <c r="B139" s="180" t="s">
        <v>1007</v>
      </c>
      <c r="C139" s="180" t="s">
        <v>1005</v>
      </c>
      <c r="D139" s="180" t="s">
        <v>162</v>
      </c>
      <c r="E139" s="180">
        <v>113.1</v>
      </c>
      <c r="F139" s="180" t="s">
        <v>1004</v>
      </c>
      <c r="G139" s="180">
        <v>6.4</v>
      </c>
      <c r="H139" s="180" t="s">
        <v>1004</v>
      </c>
      <c r="I139" s="180" t="s">
        <v>1006</v>
      </c>
      <c r="J139" s="180" t="s">
        <v>1005</v>
      </c>
      <c r="K139" s="181">
        <v>119.4</v>
      </c>
    </row>
    <row r="140" spans="1:11" ht="25.5">
      <c r="A140" s="32" t="s">
        <v>867</v>
      </c>
      <c r="B140" s="178" t="s">
        <v>1007</v>
      </c>
      <c r="C140" s="178" t="s">
        <v>1005</v>
      </c>
      <c r="D140" s="178" t="s">
        <v>162</v>
      </c>
      <c r="E140" s="178">
        <v>35.700000000000003</v>
      </c>
      <c r="F140" s="178" t="s">
        <v>1004</v>
      </c>
      <c r="G140" s="178" t="s">
        <v>1005</v>
      </c>
      <c r="H140" s="178" t="s">
        <v>1004</v>
      </c>
      <c r="I140" s="178" t="s">
        <v>1006</v>
      </c>
      <c r="J140" s="178" t="s">
        <v>1005</v>
      </c>
      <c r="K140" s="179">
        <v>35.700000000000003</v>
      </c>
    </row>
    <row r="141" spans="1:11" ht="25.5">
      <c r="A141" s="117" t="s">
        <v>868</v>
      </c>
      <c r="B141" s="180">
        <v>29</v>
      </c>
      <c r="C141" s="180">
        <v>2.5</v>
      </c>
      <c r="D141" s="180">
        <v>4.3</v>
      </c>
      <c r="E141" s="180" t="s">
        <v>1007</v>
      </c>
      <c r="F141" s="180" t="s">
        <v>1004</v>
      </c>
      <c r="G141" s="180">
        <v>3.9</v>
      </c>
      <c r="H141" s="180" t="s">
        <v>1004</v>
      </c>
      <c r="I141" s="180" t="s">
        <v>1006</v>
      </c>
      <c r="J141" s="180" t="s">
        <v>1005</v>
      </c>
      <c r="K141" s="181">
        <v>39.6</v>
      </c>
    </row>
    <row r="142" spans="1:11" ht="25.5">
      <c r="A142" s="32" t="s">
        <v>869</v>
      </c>
      <c r="B142" s="178" t="s">
        <v>1007</v>
      </c>
      <c r="C142" s="178" t="s">
        <v>1005</v>
      </c>
      <c r="D142" s="178" t="s">
        <v>162</v>
      </c>
      <c r="E142" s="178">
        <v>2.2999999999999998</v>
      </c>
      <c r="F142" s="178" t="s">
        <v>1004</v>
      </c>
      <c r="G142" s="178" t="s">
        <v>1005</v>
      </c>
      <c r="H142" s="178" t="s">
        <v>1004</v>
      </c>
      <c r="I142" s="178" t="s">
        <v>1006</v>
      </c>
      <c r="J142" s="178" t="s">
        <v>1005</v>
      </c>
      <c r="K142" s="179">
        <v>2.2999999999999998</v>
      </c>
    </row>
    <row r="143" spans="1:11" ht="25.5">
      <c r="A143" s="117" t="s">
        <v>870</v>
      </c>
      <c r="B143" s="180">
        <v>4.8</v>
      </c>
      <c r="C143" s="180">
        <v>5.2</v>
      </c>
      <c r="D143" s="180">
        <v>6.4</v>
      </c>
      <c r="E143" s="180" t="s">
        <v>1007</v>
      </c>
      <c r="F143" s="180">
        <v>0.1</v>
      </c>
      <c r="G143" s="180" t="s">
        <v>1005</v>
      </c>
      <c r="H143" s="180" t="s">
        <v>1004</v>
      </c>
      <c r="I143" s="180" t="s">
        <v>1006</v>
      </c>
      <c r="J143" s="180" t="s">
        <v>1005</v>
      </c>
      <c r="K143" s="181">
        <v>16.5</v>
      </c>
    </row>
    <row r="144" spans="1:11" ht="25.5">
      <c r="A144" s="32" t="s">
        <v>871</v>
      </c>
      <c r="B144" s="178" t="s">
        <v>1007</v>
      </c>
      <c r="C144" s="178" t="s">
        <v>1005</v>
      </c>
      <c r="D144" s="178" t="s">
        <v>162</v>
      </c>
      <c r="E144" s="178">
        <v>14.8</v>
      </c>
      <c r="F144" s="178" t="s">
        <v>1004</v>
      </c>
      <c r="G144" s="178" t="s">
        <v>1005</v>
      </c>
      <c r="H144" s="178" t="s">
        <v>1004</v>
      </c>
      <c r="I144" s="178" t="s">
        <v>1006</v>
      </c>
      <c r="J144" s="178" t="s">
        <v>1005</v>
      </c>
      <c r="K144" s="179">
        <v>14.8</v>
      </c>
    </row>
    <row r="145" spans="1:11" ht="25.5">
      <c r="A145" s="117" t="s">
        <v>872</v>
      </c>
      <c r="B145" s="180" t="s">
        <v>1007</v>
      </c>
      <c r="C145" s="180" t="s">
        <v>1005</v>
      </c>
      <c r="D145" s="180" t="s">
        <v>162</v>
      </c>
      <c r="E145" s="180">
        <v>2.7</v>
      </c>
      <c r="F145" s="180" t="s">
        <v>1004</v>
      </c>
      <c r="G145" s="180" t="s">
        <v>1005</v>
      </c>
      <c r="H145" s="180" t="s">
        <v>1004</v>
      </c>
      <c r="I145" s="180" t="s">
        <v>1006</v>
      </c>
      <c r="J145" s="180" t="s">
        <v>1005</v>
      </c>
      <c r="K145" s="181">
        <v>2.7</v>
      </c>
    </row>
    <row r="146" spans="1:11">
      <c r="A146" s="32" t="s">
        <v>873</v>
      </c>
      <c r="B146" s="178" t="s">
        <v>1007</v>
      </c>
      <c r="C146" s="178" t="s">
        <v>1005</v>
      </c>
      <c r="D146" s="178" t="s">
        <v>162</v>
      </c>
      <c r="E146" s="178">
        <v>93.9</v>
      </c>
      <c r="F146" s="178" t="s">
        <v>1004</v>
      </c>
      <c r="G146" s="178" t="s">
        <v>1005</v>
      </c>
      <c r="H146" s="178" t="s">
        <v>1004</v>
      </c>
      <c r="I146" s="178" t="s">
        <v>1006</v>
      </c>
      <c r="J146" s="178" t="s">
        <v>1005</v>
      </c>
      <c r="K146" s="179">
        <v>93.9</v>
      </c>
    </row>
    <row r="147" spans="1:11" ht="25.5">
      <c r="A147" s="117" t="s">
        <v>874</v>
      </c>
      <c r="B147" s="180">
        <v>19.600000000000001</v>
      </c>
      <c r="C147" s="180">
        <v>6.6</v>
      </c>
      <c r="D147" s="180">
        <v>0.7</v>
      </c>
      <c r="E147" s="180" t="s">
        <v>1007</v>
      </c>
      <c r="F147" s="180" t="s">
        <v>1004</v>
      </c>
      <c r="G147" s="180" t="s">
        <v>1005</v>
      </c>
      <c r="H147" s="180" t="s">
        <v>1004</v>
      </c>
      <c r="I147" s="180" t="s">
        <v>1006</v>
      </c>
      <c r="J147" s="180" t="s">
        <v>1005</v>
      </c>
      <c r="K147" s="181">
        <v>26.9</v>
      </c>
    </row>
    <row r="148" spans="1:11">
      <c r="A148" s="32" t="s">
        <v>875</v>
      </c>
      <c r="B148" s="178">
        <v>84.3</v>
      </c>
      <c r="C148" s="178">
        <v>13.6</v>
      </c>
      <c r="D148" s="178">
        <v>12</v>
      </c>
      <c r="E148" s="178">
        <v>6.2</v>
      </c>
      <c r="F148" s="178">
        <v>5</v>
      </c>
      <c r="G148" s="178" t="s">
        <v>1005</v>
      </c>
      <c r="H148" s="178" t="s">
        <v>1004</v>
      </c>
      <c r="I148" s="178" t="s">
        <v>1006</v>
      </c>
      <c r="J148" s="178" t="s">
        <v>1005</v>
      </c>
      <c r="K148" s="179">
        <v>121.2</v>
      </c>
    </row>
    <row r="149" spans="1:11">
      <c r="A149" s="117" t="s">
        <v>876</v>
      </c>
      <c r="B149" s="180" t="s">
        <v>1007</v>
      </c>
      <c r="C149" s="180">
        <v>2.2999999999999998</v>
      </c>
      <c r="D149" s="180">
        <v>1.6</v>
      </c>
      <c r="E149" s="180" t="s">
        <v>1007</v>
      </c>
      <c r="F149" s="180">
        <v>25.8</v>
      </c>
      <c r="G149" s="180" t="s">
        <v>1005</v>
      </c>
      <c r="H149" s="180" t="s">
        <v>1004</v>
      </c>
      <c r="I149" s="180" t="s">
        <v>1006</v>
      </c>
      <c r="J149" s="180" t="s">
        <v>1005</v>
      </c>
      <c r="K149" s="181">
        <v>29.7</v>
      </c>
    </row>
    <row r="150" spans="1:11">
      <c r="A150" s="32" t="s">
        <v>877</v>
      </c>
      <c r="B150" s="178" t="s">
        <v>1007</v>
      </c>
      <c r="C150" s="178">
        <v>0.1</v>
      </c>
      <c r="D150" s="178">
        <v>0</v>
      </c>
      <c r="E150" s="178" t="s">
        <v>1007</v>
      </c>
      <c r="F150" s="178" t="s">
        <v>1004</v>
      </c>
      <c r="G150" s="178">
        <v>42</v>
      </c>
      <c r="H150" s="178" t="s">
        <v>1004</v>
      </c>
      <c r="I150" s="178" t="s">
        <v>1006</v>
      </c>
      <c r="J150" s="178" t="s">
        <v>1005</v>
      </c>
      <c r="K150" s="179">
        <v>42.1</v>
      </c>
    </row>
    <row r="151" spans="1:11">
      <c r="A151" s="117" t="s">
        <v>878</v>
      </c>
      <c r="B151" s="180" t="s">
        <v>1007</v>
      </c>
      <c r="C151" s="180" t="s">
        <v>1005</v>
      </c>
      <c r="D151" s="180" t="s">
        <v>162</v>
      </c>
      <c r="E151" s="180">
        <v>93.4</v>
      </c>
      <c r="F151" s="180" t="s">
        <v>1004</v>
      </c>
      <c r="G151" s="180" t="s">
        <v>1005</v>
      </c>
      <c r="H151" s="180" t="s">
        <v>1004</v>
      </c>
      <c r="I151" s="180" t="s">
        <v>1006</v>
      </c>
      <c r="J151" s="180" t="s">
        <v>1005</v>
      </c>
      <c r="K151" s="181">
        <v>93.4</v>
      </c>
    </row>
    <row r="152" spans="1:11">
      <c r="A152" s="32" t="s">
        <v>879</v>
      </c>
      <c r="B152" s="178">
        <v>3.3</v>
      </c>
      <c r="C152" s="178">
        <v>1</v>
      </c>
      <c r="D152" s="178">
        <v>0.1</v>
      </c>
      <c r="E152" s="178" t="s">
        <v>1007</v>
      </c>
      <c r="F152" s="178" t="s">
        <v>1004</v>
      </c>
      <c r="G152" s="178" t="s">
        <v>1005</v>
      </c>
      <c r="H152" s="178" t="s">
        <v>1004</v>
      </c>
      <c r="I152" s="178" t="s">
        <v>1006</v>
      </c>
      <c r="J152" s="178" t="s">
        <v>1005</v>
      </c>
      <c r="K152" s="179">
        <v>4.4000000000000004</v>
      </c>
    </row>
    <row r="153" spans="1:11">
      <c r="A153" s="117" t="s">
        <v>880</v>
      </c>
      <c r="B153" s="180">
        <v>6.6</v>
      </c>
      <c r="C153" s="180">
        <v>5.8</v>
      </c>
      <c r="D153" s="180">
        <v>36.4</v>
      </c>
      <c r="E153" s="180" t="s">
        <v>1007</v>
      </c>
      <c r="F153" s="180">
        <v>0.5</v>
      </c>
      <c r="G153" s="180" t="s">
        <v>1005</v>
      </c>
      <c r="H153" s="180" t="s">
        <v>1004</v>
      </c>
      <c r="I153" s="180" t="s">
        <v>1006</v>
      </c>
      <c r="J153" s="180" t="s">
        <v>1005</v>
      </c>
      <c r="K153" s="181">
        <v>49.3</v>
      </c>
    </row>
    <row r="154" spans="1:11" ht="25.5">
      <c r="A154" s="32" t="s">
        <v>881</v>
      </c>
      <c r="B154" s="178">
        <v>30.2</v>
      </c>
      <c r="C154" s="178">
        <v>5</v>
      </c>
      <c r="D154" s="178">
        <v>42.1</v>
      </c>
      <c r="E154" s="178" t="s">
        <v>1007</v>
      </c>
      <c r="F154" s="178" t="s">
        <v>1004</v>
      </c>
      <c r="G154" s="178" t="s">
        <v>1005</v>
      </c>
      <c r="H154" s="178" t="s">
        <v>1004</v>
      </c>
      <c r="I154" s="178" t="s">
        <v>1006</v>
      </c>
      <c r="J154" s="178" t="s">
        <v>1005</v>
      </c>
      <c r="K154" s="179">
        <v>77.3</v>
      </c>
    </row>
    <row r="155" spans="1:11" ht="25.5">
      <c r="A155" s="117" t="s">
        <v>882</v>
      </c>
      <c r="B155" s="180">
        <v>5.8</v>
      </c>
      <c r="C155" s="180">
        <v>0.7</v>
      </c>
      <c r="D155" s="180">
        <v>0.2</v>
      </c>
      <c r="E155" s="180" t="s">
        <v>1007</v>
      </c>
      <c r="F155" s="180" t="s">
        <v>1004</v>
      </c>
      <c r="G155" s="180" t="s">
        <v>1005</v>
      </c>
      <c r="H155" s="180" t="s">
        <v>1004</v>
      </c>
      <c r="I155" s="180" t="s">
        <v>1006</v>
      </c>
      <c r="J155" s="180" t="s">
        <v>1005</v>
      </c>
      <c r="K155" s="181">
        <v>6.7</v>
      </c>
    </row>
    <row r="156" spans="1:11" ht="25.5">
      <c r="A156" s="32" t="s">
        <v>883</v>
      </c>
      <c r="B156" s="178" t="s">
        <v>1007</v>
      </c>
      <c r="C156" s="178" t="s">
        <v>1005</v>
      </c>
      <c r="D156" s="178" t="s">
        <v>162</v>
      </c>
      <c r="E156" s="178">
        <v>31.8</v>
      </c>
      <c r="F156" s="178" t="s">
        <v>1004</v>
      </c>
      <c r="G156" s="178" t="s">
        <v>1005</v>
      </c>
      <c r="H156" s="178" t="s">
        <v>1004</v>
      </c>
      <c r="I156" s="178" t="s">
        <v>1006</v>
      </c>
      <c r="J156" s="178" t="s">
        <v>1005</v>
      </c>
      <c r="K156" s="179">
        <v>31.8</v>
      </c>
    </row>
    <row r="157" spans="1:11">
      <c r="A157" s="117" t="s">
        <v>884</v>
      </c>
      <c r="B157" s="180" t="s">
        <v>1007</v>
      </c>
      <c r="C157" s="180" t="s">
        <v>1005</v>
      </c>
      <c r="D157" s="180" t="s">
        <v>162</v>
      </c>
      <c r="E157" s="180">
        <v>31.7</v>
      </c>
      <c r="F157" s="180" t="s">
        <v>1004</v>
      </c>
      <c r="G157" s="180" t="s">
        <v>1005</v>
      </c>
      <c r="H157" s="180" t="s">
        <v>1004</v>
      </c>
      <c r="I157" s="180" t="s">
        <v>1006</v>
      </c>
      <c r="J157" s="180" t="s">
        <v>1005</v>
      </c>
      <c r="K157" s="181">
        <v>31.7</v>
      </c>
    </row>
    <row r="158" spans="1:11">
      <c r="A158" s="32" t="s">
        <v>885</v>
      </c>
      <c r="B158" s="178">
        <v>3.1</v>
      </c>
      <c r="C158" s="178" t="s">
        <v>1005</v>
      </c>
      <c r="D158" s="178">
        <v>0.1</v>
      </c>
      <c r="E158" s="178">
        <v>4.7</v>
      </c>
      <c r="F158" s="178" t="s">
        <v>1004</v>
      </c>
      <c r="G158" s="178" t="s">
        <v>1005</v>
      </c>
      <c r="H158" s="178" t="s">
        <v>1004</v>
      </c>
      <c r="I158" s="178" t="s">
        <v>1006</v>
      </c>
      <c r="J158" s="178" t="s">
        <v>1005</v>
      </c>
      <c r="K158" s="179">
        <v>7.9</v>
      </c>
    </row>
    <row r="159" spans="1:11">
      <c r="A159" s="117" t="s">
        <v>886</v>
      </c>
      <c r="B159" s="180" t="s">
        <v>1007</v>
      </c>
      <c r="C159" s="180" t="s">
        <v>1005</v>
      </c>
      <c r="D159" s="180" t="s">
        <v>162</v>
      </c>
      <c r="E159" s="180" t="s">
        <v>1007</v>
      </c>
      <c r="F159" s="180" t="s">
        <v>1004</v>
      </c>
      <c r="G159" s="180">
        <v>59.1</v>
      </c>
      <c r="H159" s="180" t="s">
        <v>1004</v>
      </c>
      <c r="I159" s="180" t="s">
        <v>1006</v>
      </c>
      <c r="J159" s="180" t="s">
        <v>1005</v>
      </c>
      <c r="K159" s="181">
        <v>59.1</v>
      </c>
    </row>
    <row r="160" spans="1:11" ht="25.5">
      <c r="A160" s="32" t="s">
        <v>887</v>
      </c>
      <c r="B160" s="178">
        <v>5.6</v>
      </c>
      <c r="C160" s="178">
        <v>0.2</v>
      </c>
      <c r="D160" s="178">
        <v>4.0999999999999996</v>
      </c>
      <c r="E160" s="178">
        <v>0.4</v>
      </c>
      <c r="F160" s="178" t="s">
        <v>1004</v>
      </c>
      <c r="G160" s="178" t="s">
        <v>1005</v>
      </c>
      <c r="H160" s="178" t="s">
        <v>1004</v>
      </c>
      <c r="I160" s="178" t="s">
        <v>1006</v>
      </c>
      <c r="J160" s="178" t="s">
        <v>1005</v>
      </c>
      <c r="K160" s="179">
        <v>10.3</v>
      </c>
    </row>
    <row r="161" spans="1:11" ht="25.5">
      <c r="A161" s="117" t="s">
        <v>888</v>
      </c>
      <c r="B161" s="180">
        <v>7</v>
      </c>
      <c r="C161" s="180">
        <v>0</v>
      </c>
      <c r="D161" s="180">
        <v>0.4</v>
      </c>
      <c r="E161" s="180" t="s">
        <v>1007</v>
      </c>
      <c r="F161" s="180" t="s">
        <v>1004</v>
      </c>
      <c r="G161" s="180" t="s">
        <v>1005</v>
      </c>
      <c r="H161" s="180" t="s">
        <v>1004</v>
      </c>
      <c r="I161" s="180" t="s">
        <v>1006</v>
      </c>
      <c r="J161" s="180" t="s">
        <v>1005</v>
      </c>
      <c r="K161" s="181">
        <v>7.3</v>
      </c>
    </row>
    <row r="162" spans="1:11">
      <c r="A162" s="32" t="s">
        <v>889</v>
      </c>
      <c r="B162" s="178">
        <v>5.4</v>
      </c>
      <c r="C162" s="178">
        <v>0.2</v>
      </c>
      <c r="D162" s="178">
        <v>1.1000000000000001</v>
      </c>
      <c r="E162" s="178" t="s">
        <v>1007</v>
      </c>
      <c r="F162" s="178" t="s">
        <v>1004</v>
      </c>
      <c r="G162" s="178" t="s">
        <v>1005</v>
      </c>
      <c r="H162" s="178" t="s">
        <v>1004</v>
      </c>
      <c r="I162" s="178" t="s">
        <v>1006</v>
      </c>
      <c r="J162" s="178" t="s">
        <v>1005</v>
      </c>
      <c r="K162" s="179">
        <v>6.7</v>
      </c>
    </row>
    <row r="163" spans="1:11">
      <c r="A163" s="117" t="s">
        <v>890</v>
      </c>
      <c r="B163" s="180">
        <v>19.7</v>
      </c>
      <c r="C163" s="180">
        <v>1.2</v>
      </c>
      <c r="D163" s="180">
        <v>0.7</v>
      </c>
      <c r="E163" s="180">
        <v>31.7</v>
      </c>
      <c r="F163" s="180" t="s">
        <v>1004</v>
      </c>
      <c r="G163" s="180" t="s">
        <v>1005</v>
      </c>
      <c r="H163" s="180" t="s">
        <v>1004</v>
      </c>
      <c r="I163" s="180" t="s">
        <v>1006</v>
      </c>
      <c r="J163" s="180" t="s">
        <v>1005</v>
      </c>
      <c r="K163" s="181">
        <v>53.3</v>
      </c>
    </row>
    <row r="164" spans="1:11">
      <c r="A164" s="32" t="s">
        <v>891</v>
      </c>
      <c r="B164" s="178" t="s">
        <v>1007</v>
      </c>
      <c r="C164" s="178">
        <v>0</v>
      </c>
      <c r="D164" s="178">
        <v>0.1</v>
      </c>
      <c r="E164" s="178" t="s">
        <v>1007</v>
      </c>
      <c r="F164" s="178" t="s">
        <v>1004</v>
      </c>
      <c r="G164" s="178" t="s">
        <v>1005</v>
      </c>
      <c r="H164" s="178" t="s">
        <v>1004</v>
      </c>
      <c r="I164" s="178" t="s">
        <v>1006</v>
      </c>
      <c r="J164" s="178" t="s">
        <v>1005</v>
      </c>
      <c r="K164" s="179">
        <v>0.1</v>
      </c>
    </row>
    <row r="165" spans="1:11">
      <c r="A165" s="117" t="s">
        <v>892</v>
      </c>
      <c r="B165" s="180">
        <v>14.9</v>
      </c>
      <c r="C165" s="180">
        <v>3.9</v>
      </c>
      <c r="D165" s="180">
        <v>8.1999999999999993</v>
      </c>
      <c r="E165" s="180">
        <v>78.3</v>
      </c>
      <c r="F165" s="180" t="s">
        <v>1004</v>
      </c>
      <c r="G165" s="180" t="s">
        <v>1005</v>
      </c>
      <c r="H165" s="180">
        <v>8.5</v>
      </c>
      <c r="I165" s="180" t="s">
        <v>1006</v>
      </c>
      <c r="J165" s="180" t="s">
        <v>1005</v>
      </c>
      <c r="K165" s="181">
        <v>113.8</v>
      </c>
    </row>
    <row r="166" spans="1:11">
      <c r="A166" s="32" t="s">
        <v>893</v>
      </c>
      <c r="B166" s="178">
        <v>29.4</v>
      </c>
      <c r="C166" s="178">
        <v>10.4</v>
      </c>
      <c r="D166" s="178">
        <v>37.700000000000003</v>
      </c>
      <c r="E166" s="178">
        <v>0.3</v>
      </c>
      <c r="F166" s="178" t="s">
        <v>1004</v>
      </c>
      <c r="G166" s="178" t="s">
        <v>1005</v>
      </c>
      <c r="H166" s="178" t="s">
        <v>1004</v>
      </c>
      <c r="I166" s="178" t="s">
        <v>1006</v>
      </c>
      <c r="J166" s="178" t="s">
        <v>1005</v>
      </c>
      <c r="K166" s="179">
        <v>77.8</v>
      </c>
    </row>
    <row r="167" spans="1:11" ht="25.5">
      <c r="A167" s="117" t="s">
        <v>894</v>
      </c>
      <c r="B167" s="180" t="s">
        <v>1007</v>
      </c>
      <c r="C167" s="180" t="s">
        <v>1005</v>
      </c>
      <c r="D167" s="180" t="s">
        <v>162</v>
      </c>
      <c r="E167" s="180">
        <v>10.6</v>
      </c>
      <c r="F167" s="180" t="s">
        <v>1004</v>
      </c>
      <c r="G167" s="180" t="s">
        <v>1005</v>
      </c>
      <c r="H167" s="180" t="s">
        <v>1004</v>
      </c>
      <c r="I167" s="180" t="s">
        <v>1006</v>
      </c>
      <c r="J167" s="180" t="s">
        <v>1005</v>
      </c>
      <c r="K167" s="181">
        <v>10.6</v>
      </c>
    </row>
    <row r="168" spans="1:11">
      <c r="A168" s="32" t="s">
        <v>895</v>
      </c>
      <c r="B168" s="178" t="s">
        <v>1007</v>
      </c>
      <c r="C168" s="178" t="s">
        <v>1005</v>
      </c>
      <c r="D168" s="178" t="s">
        <v>162</v>
      </c>
      <c r="E168" s="178">
        <v>0.1</v>
      </c>
      <c r="F168" s="178" t="s">
        <v>1004</v>
      </c>
      <c r="G168" s="178" t="s">
        <v>1005</v>
      </c>
      <c r="H168" s="178" t="s">
        <v>1004</v>
      </c>
      <c r="I168" s="178" t="s">
        <v>1006</v>
      </c>
      <c r="J168" s="178" t="s">
        <v>1005</v>
      </c>
      <c r="K168" s="179">
        <v>0.1</v>
      </c>
    </row>
    <row r="169" spans="1:11">
      <c r="A169" s="117" t="s">
        <v>896</v>
      </c>
      <c r="B169" s="180">
        <v>8.9</v>
      </c>
      <c r="C169" s="180">
        <v>0.3</v>
      </c>
      <c r="D169" s="180">
        <v>2.4</v>
      </c>
      <c r="E169" s="180" t="s">
        <v>1007</v>
      </c>
      <c r="F169" s="180" t="s">
        <v>1004</v>
      </c>
      <c r="G169" s="180" t="s">
        <v>1005</v>
      </c>
      <c r="H169" s="180" t="s">
        <v>1004</v>
      </c>
      <c r="I169" s="180" t="s">
        <v>1006</v>
      </c>
      <c r="J169" s="180" t="s">
        <v>1005</v>
      </c>
      <c r="K169" s="181">
        <v>11.6</v>
      </c>
    </row>
    <row r="170" spans="1:11">
      <c r="A170" s="32" t="s">
        <v>897</v>
      </c>
      <c r="B170" s="178" t="s">
        <v>1007</v>
      </c>
      <c r="C170" s="178">
        <v>0.5</v>
      </c>
      <c r="D170" s="178">
        <v>2.7</v>
      </c>
      <c r="E170" s="178" t="s">
        <v>1007</v>
      </c>
      <c r="F170" s="178" t="s">
        <v>1004</v>
      </c>
      <c r="G170" s="178" t="s">
        <v>1005</v>
      </c>
      <c r="H170" s="178" t="s">
        <v>1004</v>
      </c>
      <c r="I170" s="178" t="s">
        <v>1006</v>
      </c>
      <c r="J170" s="178" t="s">
        <v>1005</v>
      </c>
      <c r="K170" s="179">
        <v>3.2</v>
      </c>
    </row>
    <row r="171" spans="1:11">
      <c r="A171" s="117" t="s">
        <v>898</v>
      </c>
      <c r="B171" s="180" t="s">
        <v>1007</v>
      </c>
      <c r="C171" s="180" t="s">
        <v>1005</v>
      </c>
      <c r="D171" s="180" t="s">
        <v>162</v>
      </c>
      <c r="E171" s="180">
        <v>50.8</v>
      </c>
      <c r="F171" s="180" t="s">
        <v>1004</v>
      </c>
      <c r="G171" s="180" t="s">
        <v>1005</v>
      </c>
      <c r="H171" s="180" t="s">
        <v>1004</v>
      </c>
      <c r="I171" s="180" t="s">
        <v>1006</v>
      </c>
      <c r="J171" s="180" t="s">
        <v>1005</v>
      </c>
      <c r="K171" s="181">
        <v>50.8</v>
      </c>
    </row>
    <row r="172" spans="1:11" ht="25.5">
      <c r="A172" s="32" t="s">
        <v>899</v>
      </c>
      <c r="B172" s="178" t="s">
        <v>1007</v>
      </c>
      <c r="C172" s="178" t="s">
        <v>1005</v>
      </c>
      <c r="D172" s="178" t="s">
        <v>162</v>
      </c>
      <c r="E172" s="178">
        <v>30.9</v>
      </c>
      <c r="F172" s="178" t="s">
        <v>1004</v>
      </c>
      <c r="G172" s="178" t="s">
        <v>1005</v>
      </c>
      <c r="H172" s="178" t="s">
        <v>1004</v>
      </c>
      <c r="I172" s="178" t="s">
        <v>1006</v>
      </c>
      <c r="J172" s="178" t="s">
        <v>1005</v>
      </c>
      <c r="K172" s="179">
        <v>30.9</v>
      </c>
    </row>
    <row r="173" spans="1:11" ht="25.5">
      <c r="A173" s="117" t="s">
        <v>900</v>
      </c>
      <c r="B173" s="180" t="s">
        <v>1007</v>
      </c>
      <c r="C173" s="180" t="s">
        <v>1005</v>
      </c>
      <c r="D173" s="180" t="s">
        <v>162</v>
      </c>
      <c r="E173" s="180">
        <v>23.6</v>
      </c>
      <c r="F173" s="180" t="s">
        <v>1004</v>
      </c>
      <c r="G173" s="180" t="s">
        <v>1005</v>
      </c>
      <c r="H173" s="180" t="s">
        <v>1004</v>
      </c>
      <c r="I173" s="180" t="s">
        <v>1006</v>
      </c>
      <c r="J173" s="180" t="s">
        <v>1005</v>
      </c>
      <c r="K173" s="181">
        <v>23.6</v>
      </c>
    </row>
    <row r="174" spans="1:11">
      <c r="A174" s="32" t="s">
        <v>901</v>
      </c>
      <c r="B174" s="178" t="s">
        <v>1007</v>
      </c>
      <c r="C174" s="178">
        <v>0</v>
      </c>
      <c r="D174" s="178">
        <v>0</v>
      </c>
      <c r="E174" s="178" t="s">
        <v>1007</v>
      </c>
      <c r="F174" s="178" t="s">
        <v>1004</v>
      </c>
      <c r="G174" s="178" t="s">
        <v>1005</v>
      </c>
      <c r="H174" s="178" t="s">
        <v>1004</v>
      </c>
      <c r="I174" s="178" t="s">
        <v>1006</v>
      </c>
      <c r="J174" s="178" t="s">
        <v>1005</v>
      </c>
      <c r="K174" s="179">
        <v>0</v>
      </c>
    </row>
    <row r="175" spans="1:11" ht="25.5">
      <c r="A175" s="117" t="s">
        <v>902</v>
      </c>
      <c r="B175" s="180" t="s">
        <v>1007</v>
      </c>
      <c r="C175" s="180" t="s">
        <v>1005</v>
      </c>
      <c r="D175" s="180" t="s">
        <v>162</v>
      </c>
      <c r="E175" s="180">
        <v>6.8</v>
      </c>
      <c r="F175" s="180" t="s">
        <v>1004</v>
      </c>
      <c r="G175" s="180" t="s">
        <v>1005</v>
      </c>
      <c r="H175" s="180" t="s">
        <v>1004</v>
      </c>
      <c r="I175" s="180" t="s">
        <v>1006</v>
      </c>
      <c r="J175" s="180" t="s">
        <v>1005</v>
      </c>
      <c r="K175" s="181">
        <v>6.8</v>
      </c>
    </row>
    <row r="176" spans="1:11" ht="25.5">
      <c r="A176" s="32" t="s">
        <v>903</v>
      </c>
      <c r="B176" s="178">
        <v>5</v>
      </c>
      <c r="C176" s="178">
        <v>0</v>
      </c>
      <c r="D176" s="178">
        <v>0.2</v>
      </c>
      <c r="E176" s="178" t="s">
        <v>1007</v>
      </c>
      <c r="F176" s="178" t="s">
        <v>1004</v>
      </c>
      <c r="G176" s="178" t="s">
        <v>1005</v>
      </c>
      <c r="H176" s="178" t="s">
        <v>1004</v>
      </c>
      <c r="I176" s="178" t="s">
        <v>1006</v>
      </c>
      <c r="J176" s="178" t="s">
        <v>1005</v>
      </c>
      <c r="K176" s="179">
        <v>5.2</v>
      </c>
    </row>
    <row r="177" spans="1:11">
      <c r="A177" s="117" t="s">
        <v>904</v>
      </c>
      <c r="B177" s="180" t="s">
        <v>1007</v>
      </c>
      <c r="C177" s="180" t="s">
        <v>1005</v>
      </c>
      <c r="D177" s="180" t="s">
        <v>162</v>
      </c>
      <c r="E177" s="180">
        <v>19.600000000000001</v>
      </c>
      <c r="F177" s="180" t="s">
        <v>1004</v>
      </c>
      <c r="G177" s="180" t="s">
        <v>1005</v>
      </c>
      <c r="H177" s="180" t="s">
        <v>1004</v>
      </c>
      <c r="I177" s="180" t="s">
        <v>1006</v>
      </c>
      <c r="J177" s="180" t="s">
        <v>1005</v>
      </c>
      <c r="K177" s="181">
        <v>19.600000000000001</v>
      </c>
    </row>
    <row r="178" spans="1:11">
      <c r="A178" s="32" t="s">
        <v>905</v>
      </c>
      <c r="B178" s="178" t="s">
        <v>1007</v>
      </c>
      <c r="C178" s="178" t="s">
        <v>1005</v>
      </c>
      <c r="D178" s="178" t="s">
        <v>162</v>
      </c>
      <c r="E178" s="178">
        <v>5.4</v>
      </c>
      <c r="F178" s="178" t="s">
        <v>1004</v>
      </c>
      <c r="G178" s="178" t="s">
        <v>1005</v>
      </c>
      <c r="H178" s="178" t="s">
        <v>1004</v>
      </c>
      <c r="I178" s="178" t="s">
        <v>1006</v>
      </c>
      <c r="J178" s="178" t="s">
        <v>1005</v>
      </c>
      <c r="K178" s="179">
        <v>5.4</v>
      </c>
    </row>
    <row r="179" spans="1:11">
      <c r="A179" s="117" t="s">
        <v>906</v>
      </c>
      <c r="B179" s="180" t="s">
        <v>1007</v>
      </c>
      <c r="C179" s="180" t="s">
        <v>1005</v>
      </c>
      <c r="D179" s="180" t="s">
        <v>162</v>
      </c>
      <c r="E179" s="180">
        <v>62.1</v>
      </c>
      <c r="F179" s="180" t="s">
        <v>1004</v>
      </c>
      <c r="G179" s="180" t="s">
        <v>1005</v>
      </c>
      <c r="H179" s="180" t="s">
        <v>1004</v>
      </c>
      <c r="I179" s="180" t="s">
        <v>1006</v>
      </c>
      <c r="J179" s="180" t="s">
        <v>1005</v>
      </c>
      <c r="K179" s="181">
        <v>62.1</v>
      </c>
    </row>
    <row r="180" spans="1:11">
      <c r="A180" s="32" t="s">
        <v>907</v>
      </c>
      <c r="B180" s="178" t="s">
        <v>1007</v>
      </c>
      <c r="C180" s="178" t="s">
        <v>1005</v>
      </c>
      <c r="D180" s="178" t="s">
        <v>162</v>
      </c>
      <c r="E180" s="178">
        <v>184.6</v>
      </c>
      <c r="F180" s="178" t="s">
        <v>1004</v>
      </c>
      <c r="G180" s="178" t="s">
        <v>1005</v>
      </c>
      <c r="H180" s="178" t="s">
        <v>1004</v>
      </c>
      <c r="I180" s="178" t="s">
        <v>1006</v>
      </c>
      <c r="J180" s="178" t="s">
        <v>1005</v>
      </c>
      <c r="K180" s="179">
        <v>184.6</v>
      </c>
    </row>
    <row r="181" spans="1:11">
      <c r="A181" s="117" t="s">
        <v>908</v>
      </c>
      <c r="B181" s="180" t="s">
        <v>1007</v>
      </c>
      <c r="C181" s="180">
        <v>0</v>
      </c>
      <c r="D181" s="180">
        <v>0.1</v>
      </c>
      <c r="E181" s="180" t="s">
        <v>1007</v>
      </c>
      <c r="F181" s="180" t="s">
        <v>1004</v>
      </c>
      <c r="G181" s="180" t="s">
        <v>1005</v>
      </c>
      <c r="H181" s="180" t="s">
        <v>1004</v>
      </c>
      <c r="I181" s="180" t="s">
        <v>1006</v>
      </c>
      <c r="J181" s="180" t="s">
        <v>1005</v>
      </c>
      <c r="K181" s="181">
        <v>0.1</v>
      </c>
    </row>
    <row r="182" spans="1:11" ht="25.5">
      <c r="A182" s="32" t="s">
        <v>909</v>
      </c>
      <c r="B182" s="178" t="s">
        <v>1007</v>
      </c>
      <c r="C182" s="178" t="s">
        <v>1005</v>
      </c>
      <c r="D182" s="178" t="s">
        <v>162</v>
      </c>
      <c r="E182" s="178">
        <v>11.1</v>
      </c>
      <c r="F182" s="178" t="s">
        <v>1004</v>
      </c>
      <c r="G182" s="178" t="s">
        <v>1005</v>
      </c>
      <c r="H182" s="178" t="s">
        <v>1004</v>
      </c>
      <c r="I182" s="178" t="s">
        <v>1006</v>
      </c>
      <c r="J182" s="178" t="s">
        <v>1005</v>
      </c>
      <c r="K182" s="179">
        <v>11.1</v>
      </c>
    </row>
    <row r="183" spans="1:11">
      <c r="A183" s="117" t="s">
        <v>910</v>
      </c>
      <c r="B183" s="180" t="s">
        <v>1007</v>
      </c>
      <c r="C183" s="180" t="s">
        <v>1005</v>
      </c>
      <c r="D183" s="180" t="s">
        <v>162</v>
      </c>
      <c r="E183" s="180">
        <v>641.20000000000005</v>
      </c>
      <c r="F183" s="180" t="s">
        <v>1004</v>
      </c>
      <c r="G183" s="180" t="s">
        <v>1005</v>
      </c>
      <c r="H183" s="180" t="s">
        <v>1004</v>
      </c>
      <c r="I183" s="180" t="s">
        <v>1006</v>
      </c>
      <c r="J183" s="180" t="s">
        <v>1005</v>
      </c>
      <c r="K183" s="181">
        <v>641.20000000000005</v>
      </c>
    </row>
    <row r="184" spans="1:11">
      <c r="A184" s="32" t="s">
        <v>911</v>
      </c>
      <c r="B184" s="178" t="s">
        <v>1007</v>
      </c>
      <c r="C184" s="178" t="s">
        <v>1005</v>
      </c>
      <c r="D184" s="178" t="s">
        <v>162</v>
      </c>
      <c r="E184" s="178">
        <v>0.1</v>
      </c>
      <c r="F184" s="178" t="s">
        <v>1004</v>
      </c>
      <c r="G184" s="178" t="s">
        <v>1005</v>
      </c>
      <c r="H184" s="178" t="s">
        <v>1004</v>
      </c>
      <c r="I184" s="178" t="s">
        <v>1006</v>
      </c>
      <c r="J184" s="178" t="s">
        <v>1005</v>
      </c>
      <c r="K184" s="179">
        <v>0.1</v>
      </c>
    </row>
    <row r="185" spans="1:11">
      <c r="A185" s="117" t="s">
        <v>912</v>
      </c>
      <c r="B185" s="180" t="s">
        <v>1007</v>
      </c>
      <c r="C185" s="180" t="s">
        <v>1005</v>
      </c>
      <c r="D185" s="180" t="s">
        <v>162</v>
      </c>
      <c r="E185" s="180">
        <v>18.399999999999999</v>
      </c>
      <c r="F185" s="180" t="s">
        <v>1004</v>
      </c>
      <c r="G185" s="180" t="s">
        <v>1005</v>
      </c>
      <c r="H185" s="180" t="s">
        <v>1004</v>
      </c>
      <c r="I185" s="180" t="s">
        <v>1006</v>
      </c>
      <c r="J185" s="180" t="s">
        <v>1005</v>
      </c>
      <c r="K185" s="181">
        <v>18.399999999999999</v>
      </c>
    </row>
    <row r="186" spans="1:11">
      <c r="A186" s="32" t="s">
        <v>913</v>
      </c>
      <c r="B186" s="178">
        <v>1.7</v>
      </c>
      <c r="C186" s="178">
        <v>0.8</v>
      </c>
      <c r="D186" s="178">
        <v>0.1</v>
      </c>
      <c r="E186" s="178" t="s">
        <v>1007</v>
      </c>
      <c r="F186" s="178" t="s">
        <v>1004</v>
      </c>
      <c r="G186" s="178" t="s">
        <v>1005</v>
      </c>
      <c r="H186" s="178" t="s">
        <v>1004</v>
      </c>
      <c r="I186" s="178" t="s">
        <v>1006</v>
      </c>
      <c r="J186" s="178" t="s">
        <v>1005</v>
      </c>
      <c r="K186" s="179">
        <v>2.6</v>
      </c>
    </row>
    <row r="187" spans="1:11">
      <c r="A187" s="117" t="s">
        <v>914</v>
      </c>
      <c r="B187" s="180">
        <v>6.2</v>
      </c>
      <c r="C187" s="180">
        <v>3.1</v>
      </c>
      <c r="D187" s="180">
        <v>10.7</v>
      </c>
      <c r="E187" s="180" t="s">
        <v>1007</v>
      </c>
      <c r="F187" s="180" t="s">
        <v>1004</v>
      </c>
      <c r="G187" s="180" t="s">
        <v>1005</v>
      </c>
      <c r="H187" s="180" t="s">
        <v>1004</v>
      </c>
      <c r="I187" s="180" t="s">
        <v>1006</v>
      </c>
      <c r="J187" s="180" t="s">
        <v>1005</v>
      </c>
      <c r="K187" s="181">
        <v>20</v>
      </c>
    </row>
    <row r="188" spans="1:11">
      <c r="A188" s="32" t="s">
        <v>915</v>
      </c>
      <c r="B188" s="178">
        <v>8.3000000000000007</v>
      </c>
      <c r="C188" s="178">
        <v>0.1</v>
      </c>
      <c r="D188" s="178">
        <v>0.9</v>
      </c>
      <c r="E188" s="178" t="s">
        <v>1007</v>
      </c>
      <c r="F188" s="178" t="s">
        <v>1004</v>
      </c>
      <c r="G188" s="178" t="s">
        <v>1005</v>
      </c>
      <c r="H188" s="178" t="s">
        <v>1004</v>
      </c>
      <c r="I188" s="178" t="s">
        <v>1006</v>
      </c>
      <c r="J188" s="178" t="s">
        <v>1005</v>
      </c>
      <c r="K188" s="179">
        <v>9.4</v>
      </c>
    </row>
    <row r="189" spans="1:11" ht="25.5">
      <c r="A189" s="117" t="s">
        <v>916</v>
      </c>
      <c r="B189" s="180">
        <v>13.5</v>
      </c>
      <c r="C189" s="180" t="s">
        <v>1005</v>
      </c>
      <c r="D189" s="180">
        <v>0.5</v>
      </c>
      <c r="E189" s="180">
        <v>0.6</v>
      </c>
      <c r="F189" s="180" t="s">
        <v>1004</v>
      </c>
      <c r="G189" s="180" t="s">
        <v>1005</v>
      </c>
      <c r="H189" s="180" t="s">
        <v>1004</v>
      </c>
      <c r="I189" s="180" t="s">
        <v>1006</v>
      </c>
      <c r="J189" s="180" t="s">
        <v>1005</v>
      </c>
      <c r="K189" s="181">
        <v>14.6</v>
      </c>
    </row>
    <row r="190" spans="1:11">
      <c r="A190" s="32" t="s">
        <v>917</v>
      </c>
      <c r="B190" s="178" t="s">
        <v>1007</v>
      </c>
      <c r="C190" s="178" t="s">
        <v>1005</v>
      </c>
      <c r="D190" s="178" t="s">
        <v>162</v>
      </c>
      <c r="E190" s="178">
        <v>0.5</v>
      </c>
      <c r="F190" s="178" t="s">
        <v>1004</v>
      </c>
      <c r="G190" s="178" t="s">
        <v>1005</v>
      </c>
      <c r="H190" s="178" t="s">
        <v>1004</v>
      </c>
      <c r="I190" s="178" t="s">
        <v>1006</v>
      </c>
      <c r="J190" s="178" t="s">
        <v>1005</v>
      </c>
      <c r="K190" s="179">
        <v>0.5</v>
      </c>
    </row>
    <row r="191" spans="1:11" ht="25.5">
      <c r="A191" s="117" t="s">
        <v>918</v>
      </c>
      <c r="B191" s="180">
        <v>1.5</v>
      </c>
      <c r="C191" s="180">
        <v>0</v>
      </c>
      <c r="D191" s="180">
        <v>0.2</v>
      </c>
      <c r="E191" s="180">
        <v>19.600000000000001</v>
      </c>
      <c r="F191" s="180" t="s">
        <v>1004</v>
      </c>
      <c r="G191" s="180" t="s">
        <v>1005</v>
      </c>
      <c r="H191" s="180" t="s">
        <v>1004</v>
      </c>
      <c r="I191" s="180" t="s">
        <v>1006</v>
      </c>
      <c r="J191" s="180" t="s">
        <v>1005</v>
      </c>
      <c r="K191" s="181">
        <v>21.3</v>
      </c>
    </row>
    <row r="192" spans="1:11" ht="25.5">
      <c r="A192" s="32" t="s">
        <v>919</v>
      </c>
      <c r="B192" s="178">
        <v>7.4</v>
      </c>
      <c r="C192" s="178">
        <v>3.1</v>
      </c>
      <c r="D192" s="178">
        <v>10.4</v>
      </c>
      <c r="E192" s="178">
        <v>1.3</v>
      </c>
      <c r="F192" s="178" t="s">
        <v>1004</v>
      </c>
      <c r="G192" s="178" t="s">
        <v>1005</v>
      </c>
      <c r="H192" s="178" t="s">
        <v>1004</v>
      </c>
      <c r="I192" s="178" t="s">
        <v>1006</v>
      </c>
      <c r="J192" s="178" t="s">
        <v>1005</v>
      </c>
      <c r="K192" s="179">
        <v>22.1</v>
      </c>
    </row>
    <row r="193" spans="1:11" ht="25.5">
      <c r="A193" s="117" t="s">
        <v>920</v>
      </c>
      <c r="B193" s="180">
        <v>8.3000000000000007</v>
      </c>
      <c r="C193" s="180">
        <v>2.4</v>
      </c>
      <c r="D193" s="180">
        <v>4.8</v>
      </c>
      <c r="E193" s="180">
        <v>2.2000000000000002</v>
      </c>
      <c r="F193" s="180">
        <v>0</v>
      </c>
      <c r="G193" s="180" t="s">
        <v>1005</v>
      </c>
      <c r="H193" s="180" t="s">
        <v>1004</v>
      </c>
      <c r="I193" s="180" t="s">
        <v>1006</v>
      </c>
      <c r="J193" s="180" t="s">
        <v>1005</v>
      </c>
      <c r="K193" s="181">
        <v>17.600000000000001</v>
      </c>
    </row>
    <row r="194" spans="1:11">
      <c r="A194" s="32" t="s">
        <v>921</v>
      </c>
      <c r="B194" s="178">
        <v>33.4</v>
      </c>
      <c r="C194" s="178">
        <v>2.6</v>
      </c>
      <c r="D194" s="178">
        <v>3.5</v>
      </c>
      <c r="E194" s="178" t="s">
        <v>1007</v>
      </c>
      <c r="F194" s="178">
        <v>2.4</v>
      </c>
      <c r="G194" s="178" t="s">
        <v>1005</v>
      </c>
      <c r="H194" s="178" t="s">
        <v>1004</v>
      </c>
      <c r="I194" s="178" t="s">
        <v>1006</v>
      </c>
      <c r="J194" s="178" t="s">
        <v>1005</v>
      </c>
      <c r="K194" s="179">
        <v>41.9</v>
      </c>
    </row>
    <row r="195" spans="1:11" ht="25.5">
      <c r="A195" s="117" t="s">
        <v>922</v>
      </c>
      <c r="B195" s="180">
        <v>883.5</v>
      </c>
      <c r="C195" s="180">
        <v>172.6</v>
      </c>
      <c r="D195" s="180">
        <v>129.5</v>
      </c>
      <c r="E195" s="180">
        <v>252.5</v>
      </c>
      <c r="F195" s="180">
        <v>14.7</v>
      </c>
      <c r="G195" s="180">
        <v>67.099999999999994</v>
      </c>
      <c r="H195" s="180" t="s">
        <v>1004</v>
      </c>
      <c r="I195" s="180" t="s">
        <v>1006</v>
      </c>
      <c r="J195" s="180" t="s">
        <v>1005</v>
      </c>
      <c r="K195" s="185">
        <v>1520</v>
      </c>
    </row>
    <row r="196" spans="1:11">
      <c r="A196" s="32" t="s">
        <v>923</v>
      </c>
      <c r="B196" s="178">
        <v>7.9</v>
      </c>
      <c r="C196" s="178">
        <v>7.9</v>
      </c>
      <c r="D196" s="178">
        <v>29.8</v>
      </c>
      <c r="E196" s="178" t="s">
        <v>1007</v>
      </c>
      <c r="F196" s="178" t="s">
        <v>1004</v>
      </c>
      <c r="G196" s="178" t="s">
        <v>1005</v>
      </c>
      <c r="H196" s="178" t="s">
        <v>1004</v>
      </c>
      <c r="I196" s="178" t="s">
        <v>1006</v>
      </c>
      <c r="J196" s="178" t="s">
        <v>1005</v>
      </c>
      <c r="K196" s="179">
        <v>45.7</v>
      </c>
    </row>
    <row r="197" spans="1:11" ht="25.5">
      <c r="A197" s="117" t="s">
        <v>924</v>
      </c>
      <c r="B197" s="180">
        <v>15.5</v>
      </c>
      <c r="C197" s="180">
        <v>10.5</v>
      </c>
      <c r="D197" s="180">
        <v>21</v>
      </c>
      <c r="E197" s="180">
        <v>60.3</v>
      </c>
      <c r="F197" s="180" t="s">
        <v>1004</v>
      </c>
      <c r="G197" s="180" t="s">
        <v>1005</v>
      </c>
      <c r="H197" s="180" t="s">
        <v>1004</v>
      </c>
      <c r="I197" s="180" t="s">
        <v>1006</v>
      </c>
      <c r="J197" s="180" t="s">
        <v>1005</v>
      </c>
      <c r="K197" s="181">
        <v>107.3</v>
      </c>
    </row>
    <row r="198" spans="1:11">
      <c r="A198" s="32" t="s">
        <v>925</v>
      </c>
      <c r="B198" s="178" t="s">
        <v>1007</v>
      </c>
      <c r="C198" s="178" t="s">
        <v>1005</v>
      </c>
      <c r="D198" s="178" t="s">
        <v>162</v>
      </c>
      <c r="E198" s="178">
        <v>5.7</v>
      </c>
      <c r="F198" s="178" t="s">
        <v>1004</v>
      </c>
      <c r="G198" s="178" t="s">
        <v>1005</v>
      </c>
      <c r="H198" s="178" t="s">
        <v>1004</v>
      </c>
      <c r="I198" s="178" t="s">
        <v>1006</v>
      </c>
      <c r="J198" s="178" t="s">
        <v>1005</v>
      </c>
      <c r="K198" s="179">
        <v>5.7</v>
      </c>
    </row>
    <row r="199" spans="1:11">
      <c r="A199" s="117" t="s">
        <v>926</v>
      </c>
      <c r="B199" s="180" t="s">
        <v>1007</v>
      </c>
      <c r="C199" s="180" t="s">
        <v>1005</v>
      </c>
      <c r="D199" s="180" t="s">
        <v>162</v>
      </c>
      <c r="E199" s="180">
        <v>0.5</v>
      </c>
      <c r="F199" s="180" t="s">
        <v>1004</v>
      </c>
      <c r="G199" s="180" t="s">
        <v>1005</v>
      </c>
      <c r="H199" s="180" t="s">
        <v>1004</v>
      </c>
      <c r="I199" s="180" t="s">
        <v>1006</v>
      </c>
      <c r="J199" s="180" t="s">
        <v>1005</v>
      </c>
      <c r="K199" s="181">
        <v>0.5</v>
      </c>
    </row>
    <row r="200" spans="1:11" ht="25.5">
      <c r="A200" s="32" t="s">
        <v>927</v>
      </c>
      <c r="B200" s="178" t="s">
        <v>1007</v>
      </c>
      <c r="C200" s="178" t="s">
        <v>1005</v>
      </c>
      <c r="D200" s="178" t="s">
        <v>162</v>
      </c>
      <c r="E200" s="178">
        <v>32.4</v>
      </c>
      <c r="F200" s="178" t="s">
        <v>1004</v>
      </c>
      <c r="G200" s="178" t="s">
        <v>1005</v>
      </c>
      <c r="H200" s="178" t="s">
        <v>1004</v>
      </c>
      <c r="I200" s="178" t="s">
        <v>1006</v>
      </c>
      <c r="J200" s="178" t="s">
        <v>1005</v>
      </c>
      <c r="K200" s="179">
        <v>32.4</v>
      </c>
    </row>
    <row r="201" spans="1:11">
      <c r="A201" s="117" t="s">
        <v>928</v>
      </c>
      <c r="B201" s="180" t="s">
        <v>1007</v>
      </c>
      <c r="C201" s="180" t="s">
        <v>1005</v>
      </c>
      <c r="D201" s="180" t="s">
        <v>162</v>
      </c>
      <c r="E201" s="180">
        <v>1.8</v>
      </c>
      <c r="F201" s="180" t="s">
        <v>1004</v>
      </c>
      <c r="G201" s="180" t="s">
        <v>1005</v>
      </c>
      <c r="H201" s="180" t="s">
        <v>1004</v>
      </c>
      <c r="I201" s="180" t="s">
        <v>1006</v>
      </c>
      <c r="J201" s="180" t="s">
        <v>1005</v>
      </c>
      <c r="K201" s="181">
        <v>1.8</v>
      </c>
    </row>
    <row r="202" spans="1:11">
      <c r="A202" s="32" t="s">
        <v>929</v>
      </c>
      <c r="B202" s="178" t="s">
        <v>1007</v>
      </c>
      <c r="C202" s="178" t="s">
        <v>1005</v>
      </c>
      <c r="D202" s="178" t="s">
        <v>162</v>
      </c>
      <c r="E202" s="178">
        <v>0.5</v>
      </c>
      <c r="F202" s="178" t="s">
        <v>1004</v>
      </c>
      <c r="G202" s="178" t="s">
        <v>1005</v>
      </c>
      <c r="H202" s="178" t="s">
        <v>1004</v>
      </c>
      <c r="I202" s="178" t="s">
        <v>1006</v>
      </c>
      <c r="J202" s="178" t="s">
        <v>1005</v>
      </c>
      <c r="K202" s="179">
        <v>0.5</v>
      </c>
    </row>
    <row r="203" spans="1:11" ht="25.5">
      <c r="A203" s="117" t="s">
        <v>930</v>
      </c>
      <c r="B203" s="180" t="s">
        <v>1007</v>
      </c>
      <c r="C203" s="180" t="s">
        <v>1005</v>
      </c>
      <c r="D203" s="180" t="s">
        <v>162</v>
      </c>
      <c r="E203" s="180">
        <v>9</v>
      </c>
      <c r="F203" s="180" t="s">
        <v>1004</v>
      </c>
      <c r="G203" s="180" t="s">
        <v>1005</v>
      </c>
      <c r="H203" s="180" t="s">
        <v>1004</v>
      </c>
      <c r="I203" s="180" t="s">
        <v>1006</v>
      </c>
      <c r="J203" s="180" t="s">
        <v>1005</v>
      </c>
      <c r="K203" s="181">
        <v>9</v>
      </c>
    </row>
    <row r="204" spans="1:11">
      <c r="A204" s="32" t="s">
        <v>931</v>
      </c>
      <c r="B204" s="178">
        <v>181.3</v>
      </c>
      <c r="C204" s="178">
        <v>69.900000000000006</v>
      </c>
      <c r="D204" s="178">
        <v>38.4</v>
      </c>
      <c r="E204" s="178" t="s">
        <v>1007</v>
      </c>
      <c r="F204" s="178" t="s">
        <v>1004</v>
      </c>
      <c r="G204" s="178" t="s">
        <v>1005</v>
      </c>
      <c r="H204" s="178" t="s">
        <v>1004</v>
      </c>
      <c r="I204" s="178" t="s">
        <v>1006</v>
      </c>
      <c r="J204" s="178" t="s">
        <v>1005</v>
      </c>
      <c r="K204" s="179">
        <v>289.60000000000002</v>
      </c>
    </row>
    <row r="205" spans="1:11" ht="25.5">
      <c r="A205" s="117" t="s">
        <v>932</v>
      </c>
      <c r="B205" s="180">
        <v>15.2</v>
      </c>
      <c r="C205" s="180">
        <v>0</v>
      </c>
      <c r="D205" s="180">
        <v>0.6</v>
      </c>
      <c r="E205" s="180" t="s">
        <v>1007</v>
      </c>
      <c r="F205" s="180" t="s">
        <v>1004</v>
      </c>
      <c r="G205" s="180" t="s">
        <v>1005</v>
      </c>
      <c r="H205" s="180" t="s">
        <v>1004</v>
      </c>
      <c r="I205" s="180" t="s">
        <v>1006</v>
      </c>
      <c r="J205" s="180" t="s">
        <v>1005</v>
      </c>
      <c r="K205" s="181">
        <v>15.8</v>
      </c>
    </row>
    <row r="206" spans="1:11" ht="25.5">
      <c r="A206" s="32" t="s">
        <v>933</v>
      </c>
      <c r="B206" s="178">
        <v>162.4</v>
      </c>
      <c r="C206" s="178">
        <v>29.2</v>
      </c>
      <c r="D206" s="178">
        <v>31</v>
      </c>
      <c r="E206" s="178">
        <v>11.8</v>
      </c>
      <c r="F206" s="178" t="s">
        <v>1004</v>
      </c>
      <c r="G206" s="178" t="s">
        <v>1005</v>
      </c>
      <c r="H206" s="178" t="s">
        <v>1004</v>
      </c>
      <c r="I206" s="178" t="s">
        <v>1006</v>
      </c>
      <c r="J206" s="178" t="s">
        <v>1005</v>
      </c>
      <c r="K206" s="179">
        <v>234.4</v>
      </c>
    </row>
    <row r="207" spans="1:11" ht="25.5">
      <c r="A207" s="117" t="s">
        <v>934</v>
      </c>
      <c r="B207" s="180">
        <v>5.5</v>
      </c>
      <c r="C207" s="180">
        <v>7.3</v>
      </c>
      <c r="D207" s="180">
        <v>12.4</v>
      </c>
      <c r="E207" s="180">
        <v>2.2000000000000002</v>
      </c>
      <c r="F207" s="180">
        <v>1.9</v>
      </c>
      <c r="G207" s="180" t="s">
        <v>1005</v>
      </c>
      <c r="H207" s="180" t="s">
        <v>1004</v>
      </c>
      <c r="I207" s="180" t="s">
        <v>1006</v>
      </c>
      <c r="J207" s="180" t="s">
        <v>1005</v>
      </c>
      <c r="K207" s="181">
        <v>29.3</v>
      </c>
    </row>
    <row r="208" spans="1:11">
      <c r="A208" s="32" t="s">
        <v>935</v>
      </c>
      <c r="B208" s="178" t="s">
        <v>1007</v>
      </c>
      <c r="C208" s="178" t="s">
        <v>1005</v>
      </c>
      <c r="D208" s="178" t="s">
        <v>162</v>
      </c>
      <c r="E208" s="178">
        <v>403.4</v>
      </c>
      <c r="F208" s="178" t="s">
        <v>1004</v>
      </c>
      <c r="G208" s="178" t="s">
        <v>1005</v>
      </c>
      <c r="H208" s="178" t="s">
        <v>1004</v>
      </c>
      <c r="I208" s="178" t="s">
        <v>1006</v>
      </c>
      <c r="J208" s="178" t="s">
        <v>1005</v>
      </c>
      <c r="K208" s="179">
        <v>403.4</v>
      </c>
    </row>
    <row r="209" spans="1:11">
      <c r="A209" s="117" t="s">
        <v>936</v>
      </c>
      <c r="B209" s="180" t="s">
        <v>1007</v>
      </c>
      <c r="C209" s="180" t="s">
        <v>1005</v>
      </c>
      <c r="D209" s="180" t="s">
        <v>162</v>
      </c>
      <c r="E209" s="180">
        <v>20.399999999999999</v>
      </c>
      <c r="F209" s="180" t="s">
        <v>1004</v>
      </c>
      <c r="G209" s="180" t="s">
        <v>1005</v>
      </c>
      <c r="H209" s="180" t="s">
        <v>1004</v>
      </c>
      <c r="I209" s="180" t="s">
        <v>1006</v>
      </c>
      <c r="J209" s="180" t="s">
        <v>1005</v>
      </c>
      <c r="K209" s="181">
        <v>20.399999999999999</v>
      </c>
    </row>
    <row r="210" spans="1:11">
      <c r="A210" s="32" t="s">
        <v>937</v>
      </c>
      <c r="B210" s="178" t="s">
        <v>1007</v>
      </c>
      <c r="C210" s="178" t="s">
        <v>1005</v>
      </c>
      <c r="D210" s="178" t="s">
        <v>162</v>
      </c>
      <c r="E210" s="178">
        <v>15.1</v>
      </c>
      <c r="F210" s="178" t="s">
        <v>1004</v>
      </c>
      <c r="G210" s="178" t="s">
        <v>1005</v>
      </c>
      <c r="H210" s="178" t="s">
        <v>1004</v>
      </c>
      <c r="I210" s="178" t="s">
        <v>1006</v>
      </c>
      <c r="J210" s="178" t="s">
        <v>1005</v>
      </c>
      <c r="K210" s="179">
        <v>15.1</v>
      </c>
    </row>
    <row r="211" spans="1:11">
      <c r="A211" s="117" t="s">
        <v>938</v>
      </c>
      <c r="B211" s="180" t="s">
        <v>1007</v>
      </c>
      <c r="C211" s="180" t="s">
        <v>1005</v>
      </c>
      <c r="D211" s="180" t="s">
        <v>162</v>
      </c>
      <c r="E211" s="180">
        <v>112.9</v>
      </c>
      <c r="F211" s="180" t="s">
        <v>1004</v>
      </c>
      <c r="G211" s="180" t="s">
        <v>1005</v>
      </c>
      <c r="H211" s="180" t="s">
        <v>1004</v>
      </c>
      <c r="I211" s="180" t="s">
        <v>1006</v>
      </c>
      <c r="J211" s="180" t="s">
        <v>1005</v>
      </c>
      <c r="K211" s="181">
        <v>112.9</v>
      </c>
    </row>
    <row r="212" spans="1:11" ht="25.5">
      <c r="A212" s="32" t="s">
        <v>939</v>
      </c>
      <c r="B212" s="178">
        <v>20.7</v>
      </c>
      <c r="C212" s="178">
        <v>10.7</v>
      </c>
      <c r="D212" s="178">
        <v>4.0999999999999996</v>
      </c>
      <c r="E212" s="178" t="s">
        <v>1007</v>
      </c>
      <c r="F212" s="178" t="s">
        <v>1004</v>
      </c>
      <c r="G212" s="178" t="s">
        <v>1005</v>
      </c>
      <c r="H212" s="178" t="s">
        <v>1004</v>
      </c>
      <c r="I212" s="178" t="s">
        <v>1006</v>
      </c>
      <c r="J212" s="178" t="s">
        <v>1005</v>
      </c>
      <c r="K212" s="179">
        <v>35.5</v>
      </c>
    </row>
    <row r="213" spans="1:11" ht="25.5">
      <c r="A213" s="117" t="s">
        <v>940</v>
      </c>
      <c r="B213" s="180" t="s">
        <v>1007</v>
      </c>
      <c r="C213" s="180" t="s">
        <v>1005</v>
      </c>
      <c r="D213" s="180" t="s">
        <v>162</v>
      </c>
      <c r="E213" s="180">
        <v>272.10000000000002</v>
      </c>
      <c r="F213" s="180" t="s">
        <v>1004</v>
      </c>
      <c r="G213" s="180" t="s">
        <v>1005</v>
      </c>
      <c r="H213" s="180" t="s">
        <v>1004</v>
      </c>
      <c r="I213" s="180" t="s">
        <v>1006</v>
      </c>
      <c r="J213" s="180" t="s">
        <v>1005</v>
      </c>
      <c r="K213" s="181">
        <v>272.10000000000002</v>
      </c>
    </row>
    <row r="214" spans="1:11" ht="25.5">
      <c r="A214" s="32" t="s">
        <v>941</v>
      </c>
      <c r="B214" s="178" t="s">
        <v>1007</v>
      </c>
      <c r="C214" s="178">
        <v>0.8</v>
      </c>
      <c r="D214" s="178">
        <v>0.2</v>
      </c>
      <c r="E214" s="178" t="s">
        <v>1007</v>
      </c>
      <c r="F214" s="178" t="s">
        <v>1004</v>
      </c>
      <c r="G214" s="178" t="s">
        <v>1005</v>
      </c>
      <c r="H214" s="178" t="s">
        <v>1004</v>
      </c>
      <c r="I214" s="178" t="s">
        <v>1006</v>
      </c>
      <c r="J214" s="178" t="s">
        <v>1005</v>
      </c>
      <c r="K214" s="179">
        <v>1.1000000000000001</v>
      </c>
    </row>
    <row r="215" spans="1:11">
      <c r="A215" s="117" t="s">
        <v>942</v>
      </c>
      <c r="B215" s="180" t="s">
        <v>1007</v>
      </c>
      <c r="C215" s="180" t="s">
        <v>1005</v>
      </c>
      <c r="D215" s="180" t="s">
        <v>162</v>
      </c>
      <c r="E215" s="180">
        <v>22.7</v>
      </c>
      <c r="F215" s="180" t="s">
        <v>1004</v>
      </c>
      <c r="G215" s="180" t="s">
        <v>1005</v>
      </c>
      <c r="H215" s="180" t="s">
        <v>1004</v>
      </c>
      <c r="I215" s="180" t="s">
        <v>1006</v>
      </c>
      <c r="J215" s="180" t="s">
        <v>1005</v>
      </c>
      <c r="K215" s="181">
        <v>22.7</v>
      </c>
    </row>
    <row r="216" spans="1:11">
      <c r="A216" s="32" t="s">
        <v>943</v>
      </c>
      <c r="B216" s="178" t="s">
        <v>1007</v>
      </c>
      <c r="C216" s="178" t="s">
        <v>1005</v>
      </c>
      <c r="D216" s="178" t="s">
        <v>162</v>
      </c>
      <c r="E216" s="178">
        <v>9.6999999999999993</v>
      </c>
      <c r="F216" s="178" t="s">
        <v>1004</v>
      </c>
      <c r="G216" s="178" t="s">
        <v>1005</v>
      </c>
      <c r="H216" s="178" t="s">
        <v>1004</v>
      </c>
      <c r="I216" s="178" t="s">
        <v>1006</v>
      </c>
      <c r="J216" s="178" t="s">
        <v>1005</v>
      </c>
      <c r="K216" s="179">
        <v>9.6999999999999993</v>
      </c>
    </row>
    <row r="217" spans="1:11" ht="25.5">
      <c r="A217" s="117" t="s">
        <v>944</v>
      </c>
      <c r="B217" s="180" t="s">
        <v>1007</v>
      </c>
      <c r="C217" s="180" t="s">
        <v>1005</v>
      </c>
      <c r="D217" s="180" t="s">
        <v>162</v>
      </c>
      <c r="E217" s="180">
        <v>116.9</v>
      </c>
      <c r="F217" s="180" t="s">
        <v>1004</v>
      </c>
      <c r="G217" s="180" t="s">
        <v>1005</v>
      </c>
      <c r="H217" s="180" t="s">
        <v>1004</v>
      </c>
      <c r="I217" s="180" t="s">
        <v>1006</v>
      </c>
      <c r="J217" s="180" t="s">
        <v>1005</v>
      </c>
      <c r="K217" s="181">
        <v>116.9</v>
      </c>
    </row>
    <row r="218" spans="1:11" ht="25.5">
      <c r="A218" s="32" t="s">
        <v>945</v>
      </c>
      <c r="B218" s="178">
        <v>13.2</v>
      </c>
      <c r="C218" s="178">
        <v>0.3</v>
      </c>
      <c r="D218" s="178">
        <v>6</v>
      </c>
      <c r="E218" s="178" t="s">
        <v>1007</v>
      </c>
      <c r="F218" s="178" t="s">
        <v>1004</v>
      </c>
      <c r="G218" s="178" t="s">
        <v>1005</v>
      </c>
      <c r="H218" s="178" t="s">
        <v>1004</v>
      </c>
      <c r="I218" s="178" t="s">
        <v>1006</v>
      </c>
      <c r="J218" s="178" t="s">
        <v>1005</v>
      </c>
      <c r="K218" s="179">
        <v>19.600000000000001</v>
      </c>
    </row>
    <row r="219" spans="1:11" ht="25.5">
      <c r="A219" s="117" t="s">
        <v>946</v>
      </c>
      <c r="B219" s="180">
        <v>17.8</v>
      </c>
      <c r="C219" s="180">
        <v>5.4</v>
      </c>
      <c r="D219" s="180">
        <v>1.7</v>
      </c>
      <c r="E219" s="180">
        <v>0.5</v>
      </c>
      <c r="F219" s="180" t="s">
        <v>1004</v>
      </c>
      <c r="G219" s="180" t="s">
        <v>1005</v>
      </c>
      <c r="H219" s="180" t="s">
        <v>1004</v>
      </c>
      <c r="I219" s="180" t="s">
        <v>1006</v>
      </c>
      <c r="J219" s="180" t="s">
        <v>1005</v>
      </c>
      <c r="K219" s="181">
        <v>25.4</v>
      </c>
    </row>
    <row r="220" spans="1:11" ht="38.25">
      <c r="A220" s="32" t="s">
        <v>947</v>
      </c>
      <c r="B220" s="178" t="s">
        <v>1007</v>
      </c>
      <c r="C220" s="178" t="s">
        <v>1005</v>
      </c>
      <c r="D220" s="178" t="s">
        <v>162</v>
      </c>
      <c r="E220" s="178">
        <v>83.2</v>
      </c>
      <c r="F220" s="178" t="s">
        <v>1004</v>
      </c>
      <c r="G220" s="178" t="s">
        <v>1005</v>
      </c>
      <c r="H220" s="178" t="s">
        <v>1004</v>
      </c>
      <c r="I220" s="178" t="s">
        <v>1006</v>
      </c>
      <c r="J220" s="178" t="s">
        <v>1005</v>
      </c>
      <c r="K220" s="179">
        <v>83.2</v>
      </c>
    </row>
    <row r="221" spans="1:11">
      <c r="A221" s="117" t="s">
        <v>948</v>
      </c>
      <c r="B221" s="180">
        <v>69</v>
      </c>
      <c r="C221" s="180">
        <v>67.599999999999994</v>
      </c>
      <c r="D221" s="180">
        <v>18.7</v>
      </c>
      <c r="E221" s="180">
        <v>2.5</v>
      </c>
      <c r="F221" s="180" t="s">
        <v>1004</v>
      </c>
      <c r="G221" s="180" t="s">
        <v>1005</v>
      </c>
      <c r="H221" s="180" t="s">
        <v>1004</v>
      </c>
      <c r="I221" s="180" t="s">
        <v>1006</v>
      </c>
      <c r="J221" s="180" t="s">
        <v>1005</v>
      </c>
      <c r="K221" s="181">
        <v>157.69999999999999</v>
      </c>
    </row>
    <row r="222" spans="1:11">
      <c r="A222" s="32" t="s">
        <v>949</v>
      </c>
      <c r="B222" s="178" t="s">
        <v>1007</v>
      </c>
      <c r="C222" s="178">
        <v>1</v>
      </c>
      <c r="D222" s="178">
        <v>25.6</v>
      </c>
      <c r="E222" s="178" t="s">
        <v>1007</v>
      </c>
      <c r="F222" s="178" t="s">
        <v>1004</v>
      </c>
      <c r="G222" s="178" t="s">
        <v>1005</v>
      </c>
      <c r="H222" s="178" t="s">
        <v>1004</v>
      </c>
      <c r="I222" s="178" t="s">
        <v>1006</v>
      </c>
      <c r="J222" s="178" t="s">
        <v>1005</v>
      </c>
      <c r="K222" s="179">
        <v>26.5</v>
      </c>
    </row>
    <row r="223" spans="1:11" ht="25.5">
      <c r="A223" s="117" t="s">
        <v>950</v>
      </c>
      <c r="B223" s="180">
        <v>22.7</v>
      </c>
      <c r="C223" s="180">
        <v>3.4</v>
      </c>
      <c r="D223" s="180">
        <v>5.6</v>
      </c>
      <c r="E223" s="180" t="s">
        <v>1007</v>
      </c>
      <c r="F223" s="180">
        <v>4.5</v>
      </c>
      <c r="G223" s="180" t="s">
        <v>1005</v>
      </c>
      <c r="H223" s="180" t="s">
        <v>1004</v>
      </c>
      <c r="I223" s="180" t="s">
        <v>1006</v>
      </c>
      <c r="J223" s="180" t="s">
        <v>1005</v>
      </c>
      <c r="K223" s="181">
        <v>36.299999999999997</v>
      </c>
    </row>
    <row r="224" spans="1:11">
      <c r="A224" s="32" t="s">
        <v>951</v>
      </c>
      <c r="B224" s="178">
        <v>4</v>
      </c>
      <c r="C224" s="178" t="s">
        <v>1005</v>
      </c>
      <c r="D224" s="178">
        <v>67.099999999999994</v>
      </c>
      <c r="E224" s="178">
        <v>46</v>
      </c>
      <c r="F224" s="178" t="s">
        <v>1004</v>
      </c>
      <c r="G224" s="178" t="s">
        <v>1005</v>
      </c>
      <c r="H224" s="178" t="s">
        <v>1004</v>
      </c>
      <c r="I224" s="178" t="s">
        <v>1006</v>
      </c>
      <c r="J224" s="178" t="s">
        <v>1005</v>
      </c>
      <c r="K224" s="179">
        <v>117</v>
      </c>
    </row>
    <row r="225" spans="1:11">
      <c r="A225" s="117" t="s">
        <v>952</v>
      </c>
      <c r="B225" s="180">
        <v>3.6</v>
      </c>
      <c r="C225" s="180">
        <v>2.1</v>
      </c>
      <c r="D225" s="180">
        <v>1.2</v>
      </c>
      <c r="E225" s="180" t="s">
        <v>1007</v>
      </c>
      <c r="F225" s="180" t="s">
        <v>1004</v>
      </c>
      <c r="G225" s="180" t="s">
        <v>1005</v>
      </c>
      <c r="H225" s="180">
        <v>24.3</v>
      </c>
      <c r="I225" s="180" t="s">
        <v>1006</v>
      </c>
      <c r="J225" s="180" t="s">
        <v>1005</v>
      </c>
      <c r="K225" s="181">
        <v>31.1</v>
      </c>
    </row>
    <row r="226" spans="1:11">
      <c r="A226" s="32" t="s">
        <v>953</v>
      </c>
      <c r="B226" s="178" t="s">
        <v>1007</v>
      </c>
      <c r="C226" s="178" t="s">
        <v>1005</v>
      </c>
      <c r="D226" s="178" t="s">
        <v>162</v>
      </c>
      <c r="E226" s="178">
        <v>252.3</v>
      </c>
      <c r="F226" s="178" t="s">
        <v>1004</v>
      </c>
      <c r="G226" s="178" t="s">
        <v>1005</v>
      </c>
      <c r="H226" s="178" t="s">
        <v>1004</v>
      </c>
      <c r="I226" s="178" t="s">
        <v>1006</v>
      </c>
      <c r="J226" s="178" t="s">
        <v>1005</v>
      </c>
      <c r="K226" s="179">
        <v>252.3</v>
      </c>
    </row>
    <row r="227" spans="1:11">
      <c r="A227" s="117" t="s">
        <v>954</v>
      </c>
      <c r="B227" s="180">
        <v>19.399999999999999</v>
      </c>
      <c r="C227" s="180">
        <v>8.5</v>
      </c>
      <c r="D227" s="180">
        <v>9.6</v>
      </c>
      <c r="E227" s="180">
        <v>67.599999999999994</v>
      </c>
      <c r="F227" s="180">
        <v>1.5</v>
      </c>
      <c r="G227" s="180" t="s">
        <v>1005</v>
      </c>
      <c r="H227" s="180" t="s">
        <v>1004</v>
      </c>
      <c r="I227" s="180" t="s">
        <v>1006</v>
      </c>
      <c r="J227" s="180" t="s">
        <v>1005</v>
      </c>
      <c r="K227" s="181">
        <v>106.5</v>
      </c>
    </row>
    <row r="228" spans="1:11" ht="25.5">
      <c r="A228" s="32" t="s">
        <v>955</v>
      </c>
      <c r="B228" s="178" t="s">
        <v>1007</v>
      </c>
      <c r="C228" s="178" t="s">
        <v>1005</v>
      </c>
      <c r="D228" s="178" t="s">
        <v>162</v>
      </c>
      <c r="E228" s="178">
        <v>2.1</v>
      </c>
      <c r="F228" s="178" t="s">
        <v>1004</v>
      </c>
      <c r="G228" s="178" t="s">
        <v>1005</v>
      </c>
      <c r="H228" s="178" t="s">
        <v>1004</v>
      </c>
      <c r="I228" s="178" t="s">
        <v>1006</v>
      </c>
      <c r="J228" s="178" t="s">
        <v>1005</v>
      </c>
      <c r="K228" s="179">
        <v>2.1</v>
      </c>
    </row>
    <row r="229" spans="1:11" ht="25.5">
      <c r="A229" s="117" t="s">
        <v>956</v>
      </c>
      <c r="B229" s="180" t="s">
        <v>1007</v>
      </c>
      <c r="C229" s="180" t="s">
        <v>1005</v>
      </c>
      <c r="D229" s="180" t="s">
        <v>162</v>
      </c>
      <c r="E229" s="180">
        <v>2.5</v>
      </c>
      <c r="F229" s="180" t="s">
        <v>1004</v>
      </c>
      <c r="G229" s="180" t="s">
        <v>1005</v>
      </c>
      <c r="H229" s="180" t="s">
        <v>1004</v>
      </c>
      <c r="I229" s="180" t="s">
        <v>1006</v>
      </c>
      <c r="J229" s="180" t="s">
        <v>1005</v>
      </c>
      <c r="K229" s="181">
        <v>2.5</v>
      </c>
    </row>
    <row r="230" spans="1:11">
      <c r="A230" s="32" t="s">
        <v>957</v>
      </c>
      <c r="B230" s="178" t="s">
        <v>1007</v>
      </c>
      <c r="C230" s="178" t="s">
        <v>1005</v>
      </c>
      <c r="D230" s="178" t="s">
        <v>162</v>
      </c>
      <c r="E230" s="178">
        <v>6.9</v>
      </c>
      <c r="F230" s="178" t="s">
        <v>1004</v>
      </c>
      <c r="G230" s="178" t="s">
        <v>1005</v>
      </c>
      <c r="H230" s="178" t="s">
        <v>1004</v>
      </c>
      <c r="I230" s="178" t="s">
        <v>1006</v>
      </c>
      <c r="J230" s="178" t="s">
        <v>1005</v>
      </c>
      <c r="K230" s="179">
        <v>6.9</v>
      </c>
    </row>
    <row r="231" spans="1:11" ht="25.5">
      <c r="A231" s="117" t="s">
        <v>958</v>
      </c>
      <c r="B231" s="180">
        <v>1.5</v>
      </c>
      <c r="C231" s="180">
        <v>0</v>
      </c>
      <c r="D231" s="180">
        <v>0</v>
      </c>
      <c r="E231" s="180" t="s">
        <v>1007</v>
      </c>
      <c r="F231" s="180" t="s">
        <v>1004</v>
      </c>
      <c r="G231" s="180" t="s">
        <v>1005</v>
      </c>
      <c r="H231" s="180" t="s">
        <v>1004</v>
      </c>
      <c r="I231" s="180" t="s">
        <v>1006</v>
      </c>
      <c r="J231" s="180" t="s">
        <v>1005</v>
      </c>
      <c r="K231" s="181">
        <v>1.5</v>
      </c>
    </row>
    <row r="232" spans="1:11">
      <c r="A232" s="32" t="s">
        <v>959</v>
      </c>
      <c r="B232" s="178" t="s">
        <v>1007</v>
      </c>
      <c r="C232" s="178">
        <v>0</v>
      </c>
      <c r="D232" s="178" t="s">
        <v>162</v>
      </c>
      <c r="E232" s="178" t="s">
        <v>1007</v>
      </c>
      <c r="F232" s="178" t="s">
        <v>1004</v>
      </c>
      <c r="G232" s="178" t="s">
        <v>1005</v>
      </c>
      <c r="H232" s="178" t="s">
        <v>1004</v>
      </c>
      <c r="I232" s="178" t="s">
        <v>1006</v>
      </c>
      <c r="J232" s="178" t="s">
        <v>1005</v>
      </c>
      <c r="K232" s="179">
        <v>0</v>
      </c>
    </row>
    <row r="233" spans="1:11">
      <c r="A233" s="117" t="s">
        <v>960</v>
      </c>
      <c r="B233" s="180">
        <v>152.80000000000001</v>
      </c>
      <c r="C233" s="180">
        <v>1.1000000000000001</v>
      </c>
      <c r="D233" s="180">
        <v>2.8</v>
      </c>
      <c r="E233" s="180">
        <v>93.2</v>
      </c>
      <c r="F233" s="180" t="s">
        <v>1004</v>
      </c>
      <c r="G233" s="180" t="s">
        <v>1005</v>
      </c>
      <c r="H233" s="180" t="s">
        <v>1004</v>
      </c>
      <c r="I233" s="180" t="s">
        <v>1006</v>
      </c>
      <c r="J233" s="180" t="s">
        <v>1005</v>
      </c>
      <c r="K233" s="181">
        <v>249.9</v>
      </c>
    </row>
    <row r="234" spans="1:11">
      <c r="A234" s="32" t="s">
        <v>961</v>
      </c>
      <c r="B234" s="178" t="s">
        <v>1007</v>
      </c>
      <c r="C234" s="178" t="s">
        <v>1005</v>
      </c>
      <c r="D234" s="178" t="s">
        <v>162</v>
      </c>
      <c r="E234" s="178">
        <v>4.5</v>
      </c>
      <c r="F234" s="178" t="s">
        <v>1004</v>
      </c>
      <c r="G234" s="178" t="s">
        <v>1005</v>
      </c>
      <c r="H234" s="178" t="s">
        <v>1004</v>
      </c>
      <c r="I234" s="178" t="s">
        <v>1006</v>
      </c>
      <c r="J234" s="178" t="s">
        <v>1005</v>
      </c>
      <c r="K234" s="179">
        <v>4.5</v>
      </c>
    </row>
    <row r="235" spans="1:11">
      <c r="A235" s="117" t="s">
        <v>962</v>
      </c>
      <c r="B235" s="180" t="s">
        <v>1007</v>
      </c>
      <c r="C235" s="180" t="s">
        <v>1005</v>
      </c>
      <c r="D235" s="180" t="s">
        <v>162</v>
      </c>
      <c r="E235" s="180">
        <v>75.7</v>
      </c>
      <c r="F235" s="180" t="s">
        <v>1004</v>
      </c>
      <c r="G235" s="180" t="s">
        <v>1005</v>
      </c>
      <c r="H235" s="180" t="s">
        <v>1004</v>
      </c>
      <c r="I235" s="180" t="s">
        <v>1006</v>
      </c>
      <c r="J235" s="180" t="s">
        <v>1005</v>
      </c>
      <c r="K235" s="181">
        <v>75.7</v>
      </c>
    </row>
    <row r="236" spans="1:11">
      <c r="A236" s="32" t="s">
        <v>963</v>
      </c>
      <c r="B236" s="178" t="s">
        <v>1007</v>
      </c>
      <c r="C236" s="178" t="s">
        <v>1005</v>
      </c>
      <c r="D236" s="178" t="s">
        <v>162</v>
      </c>
      <c r="E236" s="178">
        <v>61.4</v>
      </c>
      <c r="F236" s="178" t="s">
        <v>1004</v>
      </c>
      <c r="G236" s="178" t="s">
        <v>1005</v>
      </c>
      <c r="H236" s="178" t="s">
        <v>1004</v>
      </c>
      <c r="I236" s="178" t="s">
        <v>1006</v>
      </c>
      <c r="J236" s="178" t="s">
        <v>1005</v>
      </c>
      <c r="K236" s="179">
        <v>61.4</v>
      </c>
    </row>
    <row r="237" spans="1:11">
      <c r="A237" s="117" t="s">
        <v>964</v>
      </c>
      <c r="B237" s="180" t="s">
        <v>1007</v>
      </c>
      <c r="C237" s="180" t="s">
        <v>1005</v>
      </c>
      <c r="D237" s="180" t="s">
        <v>162</v>
      </c>
      <c r="E237" s="180">
        <v>151.9</v>
      </c>
      <c r="F237" s="180" t="s">
        <v>1004</v>
      </c>
      <c r="G237" s="180" t="s">
        <v>1005</v>
      </c>
      <c r="H237" s="180" t="s">
        <v>1004</v>
      </c>
      <c r="I237" s="180" t="s">
        <v>1006</v>
      </c>
      <c r="J237" s="180" t="s">
        <v>1005</v>
      </c>
      <c r="K237" s="181">
        <v>151.9</v>
      </c>
    </row>
    <row r="238" spans="1:11">
      <c r="A238" s="32" t="s">
        <v>965</v>
      </c>
      <c r="B238" s="178" t="s">
        <v>1007</v>
      </c>
      <c r="C238" s="178" t="s">
        <v>1005</v>
      </c>
      <c r="D238" s="178" t="s">
        <v>162</v>
      </c>
      <c r="E238" s="178">
        <v>42.4</v>
      </c>
      <c r="F238" s="178" t="s">
        <v>1004</v>
      </c>
      <c r="G238" s="178" t="s">
        <v>1005</v>
      </c>
      <c r="H238" s="178" t="s">
        <v>1004</v>
      </c>
      <c r="I238" s="178" t="s">
        <v>1006</v>
      </c>
      <c r="J238" s="178" t="s">
        <v>1005</v>
      </c>
      <c r="K238" s="179">
        <v>42.4</v>
      </c>
    </row>
    <row r="239" spans="1:11">
      <c r="A239" s="117" t="s">
        <v>966</v>
      </c>
      <c r="B239" s="180" t="s">
        <v>1007</v>
      </c>
      <c r="C239" s="180" t="s">
        <v>1005</v>
      </c>
      <c r="D239" s="180" t="s">
        <v>162</v>
      </c>
      <c r="E239" s="180">
        <v>2.6</v>
      </c>
      <c r="F239" s="180" t="s">
        <v>1004</v>
      </c>
      <c r="G239" s="180" t="s">
        <v>1005</v>
      </c>
      <c r="H239" s="180" t="s">
        <v>1004</v>
      </c>
      <c r="I239" s="180" t="s">
        <v>1006</v>
      </c>
      <c r="J239" s="180" t="s">
        <v>1005</v>
      </c>
      <c r="K239" s="181">
        <v>2.6</v>
      </c>
    </row>
    <row r="240" spans="1:11">
      <c r="A240" s="32" t="s">
        <v>967</v>
      </c>
      <c r="B240" s="178" t="s">
        <v>1007</v>
      </c>
      <c r="C240" s="178" t="s">
        <v>1005</v>
      </c>
      <c r="D240" s="178" t="s">
        <v>162</v>
      </c>
      <c r="E240" s="178">
        <v>1.1000000000000001</v>
      </c>
      <c r="F240" s="178" t="s">
        <v>1004</v>
      </c>
      <c r="G240" s="178" t="s">
        <v>1005</v>
      </c>
      <c r="H240" s="178" t="s">
        <v>1004</v>
      </c>
      <c r="I240" s="178" t="s">
        <v>1006</v>
      </c>
      <c r="J240" s="178" t="s">
        <v>1005</v>
      </c>
      <c r="K240" s="179">
        <v>1.1000000000000001</v>
      </c>
    </row>
    <row r="241" spans="1:11">
      <c r="A241" s="117" t="s">
        <v>968</v>
      </c>
      <c r="B241" s="180" t="s">
        <v>1007</v>
      </c>
      <c r="C241" s="180" t="s">
        <v>1005</v>
      </c>
      <c r="D241" s="180" t="s">
        <v>162</v>
      </c>
      <c r="E241" s="180">
        <v>183.4</v>
      </c>
      <c r="F241" s="180" t="s">
        <v>1004</v>
      </c>
      <c r="G241" s="180" t="s">
        <v>1005</v>
      </c>
      <c r="H241" s="180" t="s">
        <v>1004</v>
      </c>
      <c r="I241" s="180" t="s">
        <v>1006</v>
      </c>
      <c r="J241" s="180" t="s">
        <v>1005</v>
      </c>
      <c r="K241" s="181">
        <v>183.4</v>
      </c>
    </row>
    <row r="242" spans="1:11">
      <c r="A242" s="32" t="s">
        <v>969</v>
      </c>
      <c r="B242" s="178" t="s">
        <v>1007</v>
      </c>
      <c r="C242" s="178" t="s">
        <v>1005</v>
      </c>
      <c r="D242" s="178" t="s">
        <v>162</v>
      </c>
      <c r="E242" s="178">
        <v>7.6</v>
      </c>
      <c r="F242" s="178" t="s">
        <v>1004</v>
      </c>
      <c r="G242" s="178" t="s">
        <v>1005</v>
      </c>
      <c r="H242" s="178" t="s">
        <v>1004</v>
      </c>
      <c r="I242" s="178" t="s">
        <v>1006</v>
      </c>
      <c r="J242" s="178" t="s">
        <v>1005</v>
      </c>
      <c r="K242" s="179">
        <v>7.6</v>
      </c>
    </row>
    <row r="243" spans="1:11">
      <c r="A243" s="117" t="s">
        <v>970</v>
      </c>
      <c r="B243" s="180" t="s">
        <v>1007</v>
      </c>
      <c r="C243" s="180" t="s">
        <v>1005</v>
      </c>
      <c r="D243" s="180" t="s">
        <v>162</v>
      </c>
      <c r="E243" s="180">
        <v>43.1</v>
      </c>
      <c r="F243" s="180" t="s">
        <v>1004</v>
      </c>
      <c r="G243" s="180" t="s">
        <v>1005</v>
      </c>
      <c r="H243" s="180" t="s">
        <v>1004</v>
      </c>
      <c r="I243" s="180" t="s">
        <v>1006</v>
      </c>
      <c r="J243" s="180" t="s">
        <v>1005</v>
      </c>
      <c r="K243" s="181">
        <v>43.1</v>
      </c>
    </row>
    <row r="244" spans="1:11">
      <c r="A244" s="32" t="s">
        <v>971</v>
      </c>
      <c r="B244" s="178" t="s">
        <v>1007</v>
      </c>
      <c r="C244" s="178" t="s">
        <v>1005</v>
      </c>
      <c r="D244" s="178" t="s">
        <v>162</v>
      </c>
      <c r="E244" s="178">
        <v>137</v>
      </c>
      <c r="F244" s="178" t="s">
        <v>1004</v>
      </c>
      <c r="G244" s="178" t="s">
        <v>1005</v>
      </c>
      <c r="H244" s="178" t="s">
        <v>1004</v>
      </c>
      <c r="I244" s="178" t="s">
        <v>1006</v>
      </c>
      <c r="J244" s="178" t="s">
        <v>1005</v>
      </c>
      <c r="K244" s="179">
        <v>137</v>
      </c>
    </row>
    <row r="245" spans="1:11">
      <c r="A245" s="117" t="s">
        <v>972</v>
      </c>
      <c r="B245" s="180">
        <v>8.5</v>
      </c>
      <c r="C245" s="180">
        <v>0.1</v>
      </c>
      <c r="D245" s="180">
        <v>13</v>
      </c>
      <c r="E245" s="180" t="s">
        <v>1007</v>
      </c>
      <c r="F245" s="180" t="s">
        <v>1004</v>
      </c>
      <c r="G245" s="180" t="s">
        <v>1005</v>
      </c>
      <c r="H245" s="180" t="s">
        <v>1004</v>
      </c>
      <c r="I245" s="180" t="s">
        <v>1006</v>
      </c>
      <c r="J245" s="180" t="s">
        <v>1005</v>
      </c>
      <c r="K245" s="181">
        <v>21.5</v>
      </c>
    </row>
    <row r="246" spans="1:11" ht="25.5">
      <c r="A246" s="32" t="s">
        <v>973</v>
      </c>
      <c r="B246" s="178" t="s">
        <v>1007</v>
      </c>
      <c r="C246" s="178" t="s">
        <v>1005</v>
      </c>
      <c r="D246" s="178" t="s">
        <v>162</v>
      </c>
      <c r="E246" s="178">
        <v>331.8</v>
      </c>
      <c r="F246" s="178" t="s">
        <v>1004</v>
      </c>
      <c r="G246" s="178" t="s">
        <v>1005</v>
      </c>
      <c r="H246" s="178" t="s">
        <v>1004</v>
      </c>
      <c r="I246" s="178" t="s">
        <v>1006</v>
      </c>
      <c r="J246" s="178" t="s">
        <v>1005</v>
      </c>
      <c r="K246" s="179">
        <v>331.8</v>
      </c>
    </row>
    <row r="247" spans="1:11">
      <c r="A247" s="117" t="s">
        <v>974</v>
      </c>
      <c r="B247" s="180" t="s">
        <v>1007</v>
      </c>
      <c r="C247" s="180" t="s">
        <v>1005</v>
      </c>
      <c r="D247" s="180" t="s">
        <v>162</v>
      </c>
      <c r="E247" s="184">
        <v>1434</v>
      </c>
      <c r="F247" s="180" t="s">
        <v>1004</v>
      </c>
      <c r="G247" s="180" t="s">
        <v>1005</v>
      </c>
      <c r="H247" s="180" t="s">
        <v>1004</v>
      </c>
      <c r="I247" s="180" t="s">
        <v>1006</v>
      </c>
      <c r="J247" s="180" t="s">
        <v>1005</v>
      </c>
      <c r="K247" s="185">
        <v>1434</v>
      </c>
    </row>
    <row r="248" spans="1:11">
      <c r="A248" s="32" t="s">
        <v>975</v>
      </c>
      <c r="B248" s="178" t="s">
        <v>1007</v>
      </c>
      <c r="C248" s="178" t="s">
        <v>1005</v>
      </c>
      <c r="D248" s="178" t="s">
        <v>162</v>
      </c>
      <c r="E248" s="178">
        <v>2.2999999999999998</v>
      </c>
      <c r="F248" s="178" t="s">
        <v>1004</v>
      </c>
      <c r="G248" s="178" t="s">
        <v>1005</v>
      </c>
      <c r="H248" s="178" t="s">
        <v>1004</v>
      </c>
      <c r="I248" s="178" t="s">
        <v>1006</v>
      </c>
      <c r="J248" s="178" t="s">
        <v>1005</v>
      </c>
      <c r="K248" s="179">
        <v>2.2999999999999998</v>
      </c>
    </row>
    <row r="249" spans="1:11">
      <c r="A249" s="117" t="s">
        <v>976</v>
      </c>
      <c r="B249" s="180">
        <v>273.60000000000002</v>
      </c>
      <c r="C249" s="180">
        <v>42.8</v>
      </c>
      <c r="D249" s="180">
        <v>7.1</v>
      </c>
      <c r="E249" s="180">
        <v>0.1</v>
      </c>
      <c r="F249" s="180" t="s">
        <v>1004</v>
      </c>
      <c r="G249" s="180" t="s">
        <v>1005</v>
      </c>
      <c r="H249" s="180" t="s">
        <v>1004</v>
      </c>
      <c r="I249" s="180" t="s">
        <v>1006</v>
      </c>
      <c r="J249" s="180" t="s">
        <v>1005</v>
      </c>
      <c r="K249" s="181">
        <v>323.5</v>
      </c>
    </row>
    <row r="250" spans="1:11">
      <c r="A250" s="32" t="s">
        <v>977</v>
      </c>
      <c r="B250" s="178">
        <v>4.0999999999999996</v>
      </c>
      <c r="C250" s="178">
        <v>6.5</v>
      </c>
      <c r="D250" s="178">
        <v>7.4</v>
      </c>
      <c r="E250" s="178">
        <v>62.4</v>
      </c>
      <c r="F250" s="178">
        <v>0.3</v>
      </c>
      <c r="G250" s="178" t="s">
        <v>1005</v>
      </c>
      <c r="H250" s="178" t="s">
        <v>1004</v>
      </c>
      <c r="I250" s="178" t="s">
        <v>1006</v>
      </c>
      <c r="J250" s="178" t="s">
        <v>1005</v>
      </c>
      <c r="K250" s="179">
        <v>80.7</v>
      </c>
    </row>
    <row r="251" spans="1:11">
      <c r="A251" s="117" t="s">
        <v>978</v>
      </c>
      <c r="B251" s="180">
        <v>5.7</v>
      </c>
      <c r="C251" s="180">
        <v>0</v>
      </c>
      <c r="D251" s="180">
        <v>0.2</v>
      </c>
      <c r="E251" s="180" t="s">
        <v>1007</v>
      </c>
      <c r="F251" s="180" t="s">
        <v>1004</v>
      </c>
      <c r="G251" s="180" t="s">
        <v>1005</v>
      </c>
      <c r="H251" s="180" t="s">
        <v>1004</v>
      </c>
      <c r="I251" s="180" t="s">
        <v>1006</v>
      </c>
      <c r="J251" s="180" t="s">
        <v>1005</v>
      </c>
      <c r="K251" s="181">
        <v>5.9</v>
      </c>
    </row>
    <row r="252" spans="1:11">
      <c r="A252" s="32" t="s">
        <v>979</v>
      </c>
      <c r="B252" s="178">
        <v>24.2</v>
      </c>
      <c r="C252" s="178">
        <v>1.8</v>
      </c>
      <c r="D252" s="178">
        <v>47</v>
      </c>
      <c r="E252" s="178" t="s">
        <v>1007</v>
      </c>
      <c r="F252" s="178">
        <v>14.8</v>
      </c>
      <c r="G252" s="178" t="s">
        <v>1005</v>
      </c>
      <c r="H252" s="178" t="s">
        <v>1004</v>
      </c>
      <c r="I252" s="178" t="s">
        <v>1006</v>
      </c>
      <c r="J252" s="178" t="s">
        <v>1005</v>
      </c>
      <c r="K252" s="179">
        <v>87.9</v>
      </c>
    </row>
    <row r="253" spans="1:11">
      <c r="A253" s="117" t="s">
        <v>980</v>
      </c>
      <c r="B253" s="180" t="s">
        <v>1007</v>
      </c>
      <c r="C253" s="180" t="s">
        <v>1005</v>
      </c>
      <c r="D253" s="180" t="s">
        <v>162</v>
      </c>
      <c r="E253" s="180" t="s">
        <v>1007</v>
      </c>
      <c r="F253" s="180" t="s">
        <v>1004</v>
      </c>
      <c r="G253" s="180" t="s">
        <v>1005</v>
      </c>
      <c r="H253" s="180" t="s">
        <v>1004</v>
      </c>
      <c r="I253" s="180" t="s">
        <v>1006</v>
      </c>
      <c r="J253" s="180" t="s">
        <v>1005</v>
      </c>
      <c r="K253" s="181" t="s">
        <v>1008</v>
      </c>
    </row>
    <row r="254" spans="1:11">
      <c r="A254" s="32" t="s">
        <v>982</v>
      </c>
      <c r="B254" s="178" t="s">
        <v>1007</v>
      </c>
      <c r="C254" s="178" t="s">
        <v>1005</v>
      </c>
      <c r="D254" s="178" t="s">
        <v>162</v>
      </c>
      <c r="E254" s="178">
        <v>2.7</v>
      </c>
      <c r="F254" s="178" t="s">
        <v>1004</v>
      </c>
      <c r="G254" s="178" t="s">
        <v>1005</v>
      </c>
      <c r="H254" s="178" t="s">
        <v>1004</v>
      </c>
      <c r="I254" s="178" t="s">
        <v>1006</v>
      </c>
      <c r="J254" s="178" t="s">
        <v>1005</v>
      </c>
      <c r="K254" s="179">
        <v>2.7</v>
      </c>
    </row>
    <row r="255" spans="1:11">
      <c r="A255" s="117" t="s">
        <v>983</v>
      </c>
      <c r="B255" s="180" t="s">
        <v>1007</v>
      </c>
      <c r="C255" s="180" t="s">
        <v>1005</v>
      </c>
      <c r="D255" s="180" t="s">
        <v>162</v>
      </c>
      <c r="E255" s="180">
        <v>11</v>
      </c>
      <c r="F255" s="180" t="s">
        <v>1004</v>
      </c>
      <c r="G255" s="180" t="s">
        <v>1005</v>
      </c>
      <c r="H255" s="180" t="s">
        <v>1004</v>
      </c>
      <c r="I255" s="180" t="s">
        <v>1006</v>
      </c>
      <c r="J255" s="180" t="s">
        <v>1005</v>
      </c>
      <c r="K255" s="181">
        <v>11</v>
      </c>
    </row>
    <row r="256" spans="1:11">
      <c r="A256" s="32" t="s">
        <v>984</v>
      </c>
      <c r="B256" s="178" t="s">
        <v>1007</v>
      </c>
      <c r="C256" s="178" t="s">
        <v>1005</v>
      </c>
      <c r="D256" s="178" t="s">
        <v>162</v>
      </c>
      <c r="E256" s="178">
        <v>3</v>
      </c>
      <c r="F256" s="178" t="s">
        <v>1004</v>
      </c>
      <c r="G256" s="178" t="s">
        <v>1005</v>
      </c>
      <c r="H256" s="178" t="s">
        <v>1004</v>
      </c>
      <c r="I256" s="178" t="s">
        <v>1006</v>
      </c>
      <c r="J256" s="178" t="s">
        <v>1005</v>
      </c>
      <c r="K256" s="179">
        <v>3</v>
      </c>
    </row>
    <row r="257" spans="1:11" ht="25.5">
      <c r="A257" s="117" t="s">
        <v>985</v>
      </c>
      <c r="B257" s="180" t="s">
        <v>1007</v>
      </c>
      <c r="C257" s="180" t="s">
        <v>1005</v>
      </c>
      <c r="D257" s="180" t="s">
        <v>162</v>
      </c>
      <c r="E257" s="180">
        <v>0.1</v>
      </c>
      <c r="F257" s="180" t="s">
        <v>1004</v>
      </c>
      <c r="G257" s="180" t="s">
        <v>1005</v>
      </c>
      <c r="H257" s="180" t="s">
        <v>1004</v>
      </c>
      <c r="I257" s="180" t="s">
        <v>1006</v>
      </c>
      <c r="J257" s="180" t="s">
        <v>1005</v>
      </c>
      <c r="K257" s="181">
        <v>0.1</v>
      </c>
    </row>
    <row r="258" spans="1:11" ht="38.25">
      <c r="A258" s="32" t="s">
        <v>986</v>
      </c>
      <c r="B258" s="178" t="s">
        <v>1007</v>
      </c>
      <c r="C258" s="178" t="s">
        <v>1005</v>
      </c>
      <c r="D258" s="178" t="s">
        <v>162</v>
      </c>
      <c r="E258" s="178">
        <v>0.1</v>
      </c>
      <c r="F258" s="178" t="s">
        <v>1004</v>
      </c>
      <c r="G258" s="178" t="s">
        <v>1005</v>
      </c>
      <c r="H258" s="178" t="s">
        <v>1004</v>
      </c>
      <c r="I258" s="178" t="s">
        <v>1006</v>
      </c>
      <c r="J258" s="178" t="s">
        <v>1005</v>
      </c>
      <c r="K258" s="179">
        <v>0.1</v>
      </c>
    </row>
    <row r="259" spans="1:11" ht="25.5">
      <c r="A259" s="117" t="s">
        <v>987</v>
      </c>
      <c r="B259" s="180">
        <v>6.4</v>
      </c>
      <c r="C259" s="180">
        <v>1</v>
      </c>
      <c r="D259" s="180">
        <v>0.9</v>
      </c>
      <c r="E259" s="180">
        <v>2.1</v>
      </c>
      <c r="F259" s="180" t="s">
        <v>1004</v>
      </c>
      <c r="G259" s="180" t="s">
        <v>1005</v>
      </c>
      <c r="H259" s="180" t="s">
        <v>1004</v>
      </c>
      <c r="I259" s="180" t="s">
        <v>1006</v>
      </c>
      <c r="J259" s="180" t="s">
        <v>1005</v>
      </c>
      <c r="K259" s="181">
        <v>10.4</v>
      </c>
    </row>
    <row r="260" spans="1:11">
      <c r="A260" s="32" t="s">
        <v>988</v>
      </c>
      <c r="B260" s="178" t="s">
        <v>1007</v>
      </c>
      <c r="C260" s="178" t="s">
        <v>1005</v>
      </c>
      <c r="D260" s="178" t="s">
        <v>162</v>
      </c>
      <c r="E260" s="178">
        <v>0.8</v>
      </c>
      <c r="F260" s="178" t="s">
        <v>1004</v>
      </c>
      <c r="G260" s="178" t="s">
        <v>1005</v>
      </c>
      <c r="H260" s="178" t="s">
        <v>1004</v>
      </c>
      <c r="I260" s="178" t="s">
        <v>1006</v>
      </c>
      <c r="J260" s="178" t="s">
        <v>1005</v>
      </c>
      <c r="K260" s="179">
        <v>0.8</v>
      </c>
    </row>
    <row r="261" spans="1:11" ht="25.5">
      <c r="A261" s="117" t="s">
        <v>989</v>
      </c>
      <c r="B261" s="180" t="s">
        <v>1007</v>
      </c>
      <c r="C261" s="180" t="s">
        <v>1005</v>
      </c>
      <c r="D261" s="180" t="s">
        <v>162</v>
      </c>
      <c r="E261" s="180">
        <v>0.8</v>
      </c>
      <c r="F261" s="180" t="s">
        <v>1004</v>
      </c>
      <c r="G261" s="180" t="s">
        <v>1005</v>
      </c>
      <c r="H261" s="180" t="s">
        <v>1004</v>
      </c>
      <c r="I261" s="180" t="s">
        <v>1006</v>
      </c>
      <c r="J261" s="180" t="s">
        <v>1005</v>
      </c>
      <c r="K261" s="181">
        <v>0.8</v>
      </c>
    </row>
    <row r="262" spans="1:11" ht="38.25">
      <c r="A262" s="32" t="s">
        <v>990</v>
      </c>
      <c r="B262" s="178" t="s">
        <v>1007</v>
      </c>
      <c r="C262" s="178" t="s">
        <v>1005</v>
      </c>
      <c r="D262" s="178" t="s">
        <v>162</v>
      </c>
      <c r="E262" s="178">
        <v>0.3</v>
      </c>
      <c r="F262" s="178" t="s">
        <v>1004</v>
      </c>
      <c r="G262" s="178" t="s">
        <v>1005</v>
      </c>
      <c r="H262" s="178" t="s">
        <v>1004</v>
      </c>
      <c r="I262" s="178" t="s">
        <v>1006</v>
      </c>
      <c r="J262" s="178" t="s">
        <v>1005</v>
      </c>
      <c r="K262" s="179">
        <v>0.3</v>
      </c>
    </row>
    <row r="263" spans="1:11" ht="15.75" thickBot="1">
      <c r="A263" s="117" t="s">
        <v>991</v>
      </c>
      <c r="B263" s="180" t="s">
        <v>1007</v>
      </c>
      <c r="C263" s="180">
        <v>0.1</v>
      </c>
      <c r="D263" s="180">
        <v>2.9</v>
      </c>
      <c r="E263" s="180">
        <v>34.6</v>
      </c>
      <c r="F263" s="180" t="s">
        <v>1004</v>
      </c>
      <c r="G263" s="180" t="s">
        <v>1005</v>
      </c>
      <c r="H263" s="180" t="s">
        <v>1004</v>
      </c>
      <c r="I263" s="180" t="s">
        <v>1006</v>
      </c>
      <c r="J263" s="180" t="s">
        <v>1005</v>
      </c>
      <c r="K263" s="181">
        <v>37.6</v>
      </c>
    </row>
    <row r="264" spans="1:11" ht="15.75" thickBot="1">
      <c r="A264" s="174" t="s">
        <v>165</v>
      </c>
      <c r="B264" s="629">
        <v>12294.9</v>
      </c>
      <c r="C264" s="186">
        <v>746</v>
      </c>
      <c r="D264" s="187">
        <v>1969.2</v>
      </c>
      <c r="E264" s="187">
        <v>17696.3</v>
      </c>
      <c r="F264" s="186">
        <v>111.7</v>
      </c>
      <c r="G264" s="186">
        <v>565.6</v>
      </c>
      <c r="H264" s="186">
        <v>50.1</v>
      </c>
      <c r="I264" s="187">
        <v>6667.6</v>
      </c>
      <c r="J264" s="186">
        <v>485</v>
      </c>
      <c r="K264" s="188">
        <v>40586.6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election activeCell="D86" sqref="D86"/>
    </sheetView>
  </sheetViews>
  <sheetFormatPr baseColWidth="10" defaultRowHeight="15"/>
  <cols>
    <col min="1" max="1" width="66.85546875" customWidth="1"/>
    <col min="2" max="2" width="19.7109375" customWidth="1"/>
  </cols>
  <sheetData>
    <row r="1" spans="1:2" ht="15.75">
      <c r="A1" s="4" t="s">
        <v>1009</v>
      </c>
    </row>
    <row r="2" spans="1:2" ht="15.75">
      <c r="A2" s="4" t="s">
        <v>1010</v>
      </c>
    </row>
    <row r="3" spans="1:2" ht="15.75" thickBot="1">
      <c r="A3" s="43"/>
    </row>
    <row r="4" spans="1:2" ht="30">
      <c r="A4" s="151" t="s">
        <v>1011</v>
      </c>
      <c r="B4" s="191" t="s">
        <v>1012</v>
      </c>
    </row>
    <row r="5" spans="1:2" ht="15.75">
      <c r="A5" s="192" t="s">
        <v>1013</v>
      </c>
      <c r="B5" s="39">
        <v>183348000</v>
      </c>
    </row>
    <row r="6" spans="1:2" ht="45">
      <c r="A6" s="193" t="s">
        <v>764</v>
      </c>
      <c r="B6" s="35">
        <v>10153663</v>
      </c>
    </row>
    <row r="7" spans="1:2" ht="30">
      <c r="A7" s="193" t="s">
        <v>828</v>
      </c>
      <c r="B7" s="35">
        <v>95711241</v>
      </c>
    </row>
    <row r="8" spans="1:2">
      <c r="A8" s="193" t="s">
        <v>900</v>
      </c>
      <c r="B8" s="35">
        <v>22548695</v>
      </c>
    </row>
    <row r="9" spans="1:2">
      <c r="A9" s="193" t="s">
        <v>960</v>
      </c>
      <c r="B9" s="35">
        <v>54934401</v>
      </c>
    </row>
    <row r="10" spans="1:2" ht="15.75">
      <c r="A10" s="192" t="s">
        <v>1014</v>
      </c>
      <c r="B10" s="39">
        <v>265353000</v>
      </c>
    </row>
    <row r="11" spans="1:2">
      <c r="A11" s="193" t="s">
        <v>800</v>
      </c>
      <c r="B11" s="35">
        <v>3991924</v>
      </c>
    </row>
    <row r="12" spans="1:2">
      <c r="A12" s="193" t="s">
        <v>807</v>
      </c>
      <c r="B12" s="35">
        <v>13371048</v>
      </c>
    </row>
    <row r="13" spans="1:2">
      <c r="A13" s="193" t="s">
        <v>820</v>
      </c>
      <c r="B13" s="35">
        <v>232064651</v>
      </c>
    </row>
    <row r="14" spans="1:2">
      <c r="A14" s="193" t="s">
        <v>832</v>
      </c>
      <c r="B14" s="35">
        <v>3389074</v>
      </c>
    </row>
    <row r="15" spans="1:2">
      <c r="A15" s="193" t="s">
        <v>898</v>
      </c>
      <c r="B15" s="35">
        <v>265172</v>
      </c>
    </row>
    <row r="16" spans="1:2">
      <c r="A16" s="193" t="s">
        <v>977</v>
      </c>
      <c r="B16" s="35">
        <v>12271131</v>
      </c>
    </row>
    <row r="17" spans="1:2" ht="15.75">
      <c r="A17" s="192" t="s">
        <v>1015</v>
      </c>
      <c r="B17" s="39">
        <v>244493184</v>
      </c>
    </row>
    <row r="18" spans="1:2">
      <c r="A18" s="193" t="s">
        <v>827</v>
      </c>
      <c r="B18" s="35">
        <v>233548336</v>
      </c>
    </row>
    <row r="19" spans="1:2">
      <c r="A19" s="193" t="s">
        <v>875</v>
      </c>
      <c r="B19" s="35">
        <v>10944848</v>
      </c>
    </row>
    <row r="20" spans="1:2" ht="15.75">
      <c r="A20" s="192" t="s">
        <v>1016</v>
      </c>
      <c r="B20" s="39">
        <v>13582710</v>
      </c>
    </row>
    <row r="21" spans="1:2" ht="30">
      <c r="A21" s="193" t="s">
        <v>802</v>
      </c>
      <c r="B21" s="35">
        <v>7204741</v>
      </c>
    </row>
    <row r="22" spans="1:2" ht="30">
      <c r="A22" s="193" t="s">
        <v>866</v>
      </c>
      <c r="B22" s="35">
        <v>6377969</v>
      </c>
    </row>
    <row r="23" spans="1:2" ht="15.75">
      <c r="A23" s="192" t="s">
        <v>1017</v>
      </c>
      <c r="B23" s="39">
        <v>224895811</v>
      </c>
    </row>
    <row r="24" spans="1:2" ht="30">
      <c r="A24" s="193" t="s">
        <v>798</v>
      </c>
      <c r="B24" s="35">
        <v>20000000</v>
      </c>
    </row>
    <row r="25" spans="1:2" ht="30">
      <c r="A25" s="193" t="s">
        <v>801</v>
      </c>
      <c r="B25" s="35">
        <v>2855433</v>
      </c>
    </row>
    <row r="26" spans="1:2" ht="30">
      <c r="A26" s="193" t="s">
        <v>817</v>
      </c>
      <c r="B26" s="35">
        <v>55745577</v>
      </c>
    </row>
    <row r="27" spans="1:2">
      <c r="A27" s="193" t="s">
        <v>830</v>
      </c>
      <c r="B27" s="35">
        <v>20954679</v>
      </c>
    </row>
    <row r="28" spans="1:2">
      <c r="A28" s="193" t="s">
        <v>843</v>
      </c>
      <c r="B28" s="35">
        <v>42080744</v>
      </c>
    </row>
    <row r="29" spans="1:2">
      <c r="A29" s="193" t="s">
        <v>844</v>
      </c>
      <c r="B29" s="35">
        <v>60000000</v>
      </c>
    </row>
    <row r="30" spans="1:2">
      <c r="A30" s="193" t="s">
        <v>871</v>
      </c>
      <c r="B30" s="35">
        <v>12259378</v>
      </c>
    </row>
    <row r="31" spans="1:2" ht="30">
      <c r="A31" s="193" t="s">
        <v>899</v>
      </c>
      <c r="B31" s="35">
        <v>11000000</v>
      </c>
    </row>
    <row r="32" spans="1:2" ht="15.75">
      <c r="A32" s="192" t="s">
        <v>1018</v>
      </c>
      <c r="B32" s="39">
        <v>2091211000</v>
      </c>
    </row>
    <row r="33" spans="1:2" ht="30">
      <c r="A33" s="193" t="s">
        <v>778</v>
      </c>
      <c r="B33" s="35">
        <v>140216750</v>
      </c>
    </row>
    <row r="34" spans="1:2">
      <c r="A34" s="193" t="s">
        <v>808</v>
      </c>
      <c r="B34" s="35">
        <v>1724755868</v>
      </c>
    </row>
    <row r="35" spans="1:2">
      <c r="A35" s="193" t="s">
        <v>818</v>
      </c>
      <c r="B35" s="35">
        <v>8420254</v>
      </c>
    </row>
    <row r="36" spans="1:2">
      <c r="A36" s="193" t="s">
        <v>849</v>
      </c>
      <c r="B36" s="35">
        <v>2556832</v>
      </c>
    </row>
    <row r="37" spans="1:2">
      <c r="A37" s="193" t="s">
        <v>850</v>
      </c>
      <c r="B37" s="35">
        <v>389622</v>
      </c>
    </row>
    <row r="38" spans="1:2">
      <c r="A38" s="193" t="s">
        <v>904</v>
      </c>
      <c r="B38" s="35">
        <v>5284964</v>
      </c>
    </row>
    <row r="39" spans="1:2">
      <c r="A39" s="193" t="s">
        <v>924</v>
      </c>
      <c r="B39" s="35">
        <v>56140</v>
      </c>
    </row>
    <row r="40" spans="1:2">
      <c r="A40" s="193" t="s">
        <v>925</v>
      </c>
      <c r="B40" s="35">
        <v>4605490</v>
      </c>
    </row>
    <row r="41" spans="1:2">
      <c r="A41" s="193" t="s">
        <v>926</v>
      </c>
      <c r="B41" s="35">
        <v>228173</v>
      </c>
    </row>
    <row r="42" spans="1:2">
      <c r="A42" s="193" t="s">
        <v>927</v>
      </c>
      <c r="B42" s="35">
        <v>23515062</v>
      </c>
    </row>
    <row r="43" spans="1:2">
      <c r="A43" s="193" t="s">
        <v>928</v>
      </c>
      <c r="B43" s="35">
        <v>1532980</v>
      </c>
    </row>
    <row r="44" spans="1:2">
      <c r="A44" s="193" t="s">
        <v>929</v>
      </c>
      <c r="B44" s="35">
        <v>507652</v>
      </c>
    </row>
    <row r="45" spans="1:2" ht="30">
      <c r="A45" s="193" t="s">
        <v>930</v>
      </c>
      <c r="B45" s="35">
        <v>7289693</v>
      </c>
    </row>
    <row r="46" spans="1:2" ht="45">
      <c r="A46" s="193" t="s">
        <v>947</v>
      </c>
      <c r="B46" s="35">
        <v>22908252</v>
      </c>
    </row>
    <row r="47" spans="1:2">
      <c r="A47" s="193" t="s">
        <v>953</v>
      </c>
      <c r="B47" s="35">
        <v>89011323</v>
      </c>
    </row>
    <row r="48" spans="1:2">
      <c r="A48" s="193" t="s">
        <v>961</v>
      </c>
      <c r="B48" s="35">
        <v>4038154</v>
      </c>
    </row>
    <row r="49" spans="1:2">
      <c r="A49" s="193" t="s">
        <v>962</v>
      </c>
      <c r="B49" s="35">
        <v>11975314</v>
      </c>
    </row>
    <row r="50" spans="1:2">
      <c r="A50" s="193" t="s">
        <v>963</v>
      </c>
      <c r="B50" s="35">
        <v>20928767</v>
      </c>
    </row>
    <row r="51" spans="1:2">
      <c r="A51" s="193" t="s">
        <v>964</v>
      </c>
      <c r="B51" s="35">
        <v>7051286</v>
      </c>
    </row>
    <row r="52" spans="1:2">
      <c r="A52" s="193" t="s">
        <v>966</v>
      </c>
      <c r="B52" s="35">
        <v>2533504</v>
      </c>
    </row>
    <row r="53" spans="1:2">
      <c r="A53" s="193" t="s">
        <v>969</v>
      </c>
      <c r="B53" s="35">
        <v>6887149</v>
      </c>
    </row>
    <row r="54" spans="1:2">
      <c r="A54" s="193" t="s">
        <v>983</v>
      </c>
      <c r="B54" s="35">
        <v>6517771</v>
      </c>
    </row>
    <row r="55" spans="1:2" ht="47.25">
      <c r="A55" s="192" t="s">
        <v>1019</v>
      </c>
      <c r="B55" s="39">
        <v>848629000</v>
      </c>
    </row>
    <row r="56" spans="1:2">
      <c r="A56" s="193" t="s">
        <v>735</v>
      </c>
      <c r="B56" s="35">
        <v>14000000</v>
      </c>
    </row>
    <row r="57" spans="1:2">
      <c r="A57" s="193" t="s">
        <v>786</v>
      </c>
      <c r="B57" s="35">
        <v>430583264</v>
      </c>
    </row>
    <row r="58" spans="1:2">
      <c r="A58" s="193" t="s">
        <v>790</v>
      </c>
      <c r="B58" s="35">
        <v>9000000</v>
      </c>
    </row>
    <row r="59" spans="1:2">
      <c r="A59" s="193" t="s">
        <v>822</v>
      </c>
      <c r="B59" s="35">
        <v>137139124</v>
      </c>
    </row>
    <row r="60" spans="1:2">
      <c r="A60" s="193" t="s">
        <v>841</v>
      </c>
      <c r="B60" s="35">
        <v>29743661</v>
      </c>
    </row>
    <row r="61" spans="1:2">
      <c r="A61" s="193" t="s">
        <v>857</v>
      </c>
      <c r="B61" s="35">
        <v>15525000</v>
      </c>
    </row>
    <row r="62" spans="1:2">
      <c r="A62" s="193" t="s">
        <v>877</v>
      </c>
      <c r="B62" s="35">
        <v>42000000</v>
      </c>
    </row>
    <row r="63" spans="1:2">
      <c r="A63" s="193" t="s">
        <v>878</v>
      </c>
      <c r="B63" s="35">
        <v>21000000</v>
      </c>
    </row>
    <row r="64" spans="1:2" ht="30">
      <c r="A64" s="193" t="s">
        <v>894</v>
      </c>
      <c r="B64" s="35">
        <v>10500000</v>
      </c>
    </row>
    <row r="65" spans="1:2">
      <c r="A65" s="193" t="s">
        <v>906</v>
      </c>
      <c r="B65" s="35">
        <v>3000000</v>
      </c>
    </row>
    <row r="66" spans="1:2">
      <c r="A66" s="193" t="s">
        <v>921</v>
      </c>
      <c r="B66" s="35">
        <v>2950000</v>
      </c>
    </row>
    <row r="67" spans="1:2">
      <c r="A67" s="193" t="s">
        <v>922</v>
      </c>
      <c r="B67" s="35">
        <v>67105129</v>
      </c>
    </row>
    <row r="68" spans="1:2">
      <c r="A68" s="193" t="s">
        <v>940</v>
      </c>
      <c r="B68" s="35">
        <v>51488000</v>
      </c>
    </row>
    <row r="69" spans="1:2">
      <c r="A69" s="193" t="s">
        <v>965</v>
      </c>
      <c r="B69" s="35">
        <v>14594822</v>
      </c>
    </row>
    <row r="70" spans="1:2" ht="31.5">
      <c r="A70" s="192" t="s">
        <v>1020</v>
      </c>
      <c r="B70" s="39">
        <v>185869400</v>
      </c>
    </row>
    <row r="71" spans="1:2" ht="30">
      <c r="A71" s="193" t="s">
        <v>868</v>
      </c>
      <c r="B71" s="35">
        <v>2928194</v>
      </c>
    </row>
    <row r="72" spans="1:2">
      <c r="A72" s="193" t="s">
        <v>922</v>
      </c>
      <c r="B72" s="35">
        <v>182941206</v>
      </c>
    </row>
    <row r="73" spans="1:2" ht="31.5">
      <c r="A73" s="192" t="s">
        <v>1021</v>
      </c>
      <c r="B73" s="39">
        <v>220697000</v>
      </c>
    </row>
    <row r="74" spans="1:2">
      <c r="A74" s="193" t="s">
        <v>821</v>
      </c>
      <c r="B74" s="35">
        <v>55211388</v>
      </c>
    </row>
    <row r="75" spans="1:2">
      <c r="A75" s="193" t="s">
        <v>822</v>
      </c>
      <c r="B75" s="35">
        <v>100818710</v>
      </c>
    </row>
    <row r="76" spans="1:2">
      <c r="A76" s="193" t="s">
        <v>835</v>
      </c>
      <c r="B76" s="35">
        <v>31691227</v>
      </c>
    </row>
    <row r="77" spans="1:2">
      <c r="A77" s="193" t="s">
        <v>841</v>
      </c>
      <c r="B77" s="35">
        <v>10247012</v>
      </c>
    </row>
    <row r="78" spans="1:2">
      <c r="A78" s="193" t="s">
        <v>942</v>
      </c>
      <c r="B78" s="35">
        <v>22728663</v>
      </c>
    </row>
    <row r="79" spans="1:2" ht="15.75">
      <c r="A79" s="192" t="s">
        <v>1022</v>
      </c>
      <c r="B79" s="39">
        <v>5790898314</v>
      </c>
    </row>
    <row r="80" spans="1:2" ht="30">
      <c r="A80" s="193" t="s">
        <v>762</v>
      </c>
      <c r="B80" s="35">
        <v>1129423780</v>
      </c>
    </row>
    <row r="81" spans="1:2">
      <c r="A81" s="193" t="s">
        <v>827</v>
      </c>
      <c r="B81" s="35">
        <v>4504284097</v>
      </c>
    </row>
    <row r="82" spans="1:2">
      <c r="A82" s="193" t="s">
        <v>830</v>
      </c>
      <c r="B82" s="35">
        <v>111196493</v>
      </c>
    </row>
    <row r="83" spans="1:2">
      <c r="A83" s="193" t="s">
        <v>875</v>
      </c>
      <c r="B83" s="35">
        <v>900000</v>
      </c>
    </row>
    <row r="84" spans="1:2">
      <c r="A84" s="193" t="s">
        <v>892</v>
      </c>
      <c r="B84" s="35">
        <v>1000000</v>
      </c>
    </row>
    <row r="85" spans="1:2">
      <c r="A85" s="193" t="s">
        <v>960</v>
      </c>
      <c r="B85" s="35">
        <v>44093944</v>
      </c>
    </row>
    <row r="86" spans="1:2" ht="15.75">
      <c r="A86" s="192" t="s">
        <v>1023</v>
      </c>
      <c r="B86" s="39">
        <v>1455760000</v>
      </c>
    </row>
    <row r="87" spans="1:2">
      <c r="A87" s="193" t="s">
        <v>839</v>
      </c>
      <c r="B87" s="35">
        <v>1455760000</v>
      </c>
    </row>
    <row r="88" spans="1:2" ht="15.75">
      <c r="A88" s="192" t="s">
        <v>1024</v>
      </c>
      <c r="B88" s="39">
        <v>1600019000</v>
      </c>
    </row>
    <row r="89" spans="1:2" ht="15.75" thickBot="1">
      <c r="A89" s="193" t="s">
        <v>839</v>
      </c>
      <c r="B89" s="35">
        <v>1600019000</v>
      </c>
    </row>
    <row r="90" spans="1:2" ht="16.5" thickBot="1">
      <c r="A90" s="194" t="s">
        <v>165</v>
      </c>
      <c r="B90" s="60">
        <v>13124756419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election activeCell="G11" sqref="G11"/>
    </sheetView>
  </sheetViews>
  <sheetFormatPr baseColWidth="10" defaultRowHeight="15"/>
  <cols>
    <col min="1" max="1" width="57.5703125" bestFit="1" customWidth="1"/>
    <col min="2" max="2" width="11.140625" bestFit="1" customWidth="1"/>
    <col min="3" max="3" width="11.85546875" bestFit="1" customWidth="1"/>
    <col min="4" max="4" width="12.42578125" bestFit="1" customWidth="1"/>
  </cols>
  <sheetData>
    <row r="1" spans="1:4" ht="15.75">
      <c r="A1" s="123" t="s">
        <v>1753</v>
      </c>
    </row>
    <row r="2" spans="1:4" ht="15.75">
      <c r="A2" s="4" t="s">
        <v>1379</v>
      </c>
    </row>
    <row r="3" spans="1:4" ht="6.75" customHeight="1">
      <c r="A3" s="4"/>
    </row>
    <row r="4" spans="1:4" ht="15.75">
      <c r="A4" s="4" t="s">
        <v>1025</v>
      </c>
    </row>
    <row r="5" spans="1:4" ht="15.75">
      <c r="A5" s="4" t="s">
        <v>1026</v>
      </c>
    </row>
    <row r="6" spans="1:4" ht="16.5" thickBot="1">
      <c r="A6" s="4"/>
    </row>
    <row r="7" spans="1:4" ht="26.25" thickBot="1">
      <c r="A7" s="195" t="s">
        <v>1027</v>
      </c>
      <c r="B7" s="196" t="s">
        <v>1028</v>
      </c>
      <c r="C7" s="196" t="s">
        <v>1029</v>
      </c>
      <c r="D7" s="196" t="s">
        <v>1030</v>
      </c>
    </row>
    <row r="8" spans="1:4" ht="25.5">
      <c r="A8" s="197" t="s">
        <v>1031</v>
      </c>
      <c r="B8" s="198">
        <v>10541483</v>
      </c>
      <c r="C8" s="198">
        <v>27320064</v>
      </c>
      <c r="D8" s="199">
        <v>37861547</v>
      </c>
    </row>
    <row r="9" spans="1:4">
      <c r="A9" s="200" t="s">
        <v>1032</v>
      </c>
      <c r="B9" s="201">
        <v>92609422</v>
      </c>
      <c r="C9" s="201">
        <v>56809483</v>
      </c>
      <c r="D9" s="202">
        <v>149418905</v>
      </c>
    </row>
    <row r="10" spans="1:4" ht="25.5">
      <c r="A10" s="197" t="s">
        <v>1033</v>
      </c>
      <c r="B10" s="198">
        <v>1300000</v>
      </c>
      <c r="C10" s="198">
        <v>1300000</v>
      </c>
      <c r="D10" s="199">
        <v>2600000</v>
      </c>
    </row>
    <row r="11" spans="1:4">
      <c r="A11" s="200" t="s">
        <v>1034</v>
      </c>
      <c r="B11" s="201">
        <v>35000000</v>
      </c>
      <c r="C11" s="201">
        <v>35000000</v>
      </c>
      <c r="D11" s="202">
        <v>70000000</v>
      </c>
    </row>
    <row r="12" spans="1:4">
      <c r="A12" s="197" t="s">
        <v>1035</v>
      </c>
      <c r="B12" s="198">
        <v>15447375</v>
      </c>
      <c r="C12" s="198">
        <v>45300000</v>
      </c>
      <c r="D12" s="199">
        <v>60747375</v>
      </c>
    </row>
    <row r="13" spans="1:4" ht="25.5">
      <c r="A13" s="200" t="s">
        <v>1036</v>
      </c>
      <c r="B13" s="201">
        <v>11816207</v>
      </c>
      <c r="C13" s="201">
        <v>46405454</v>
      </c>
      <c r="D13" s="202">
        <v>58221661</v>
      </c>
    </row>
    <row r="14" spans="1:4" ht="25.5">
      <c r="A14" s="197" t="s">
        <v>1037</v>
      </c>
      <c r="B14" s="198">
        <v>6183928</v>
      </c>
      <c r="C14" s="198">
        <v>45348804</v>
      </c>
      <c r="D14" s="199">
        <v>51532732</v>
      </c>
    </row>
    <row r="15" spans="1:4" ht="25.5">
      <c r="A15" s="200" t="s">
        <v>1038</v>
      </c>
      <c r="B15" s="201">
        <v>12752121</v>
      </c>
      <c r="C15" s="201">
        <v>2000000</v>
      </c>
      <c r="D15" s="202">
        <v>14752121</v>
      </c>
    </row>
    <row r="16" spans="1:4" ht="25.5">
      <c r="A16" s="197" t="s">
        <v>1039</v>
      </c>
      <c r="B16" s="198">
        <v>2742750</v>
      </c>
      <c r="C16" s="198">
        <v>8800000</v>
      </c>
      <c r="D16" s="199">
        <v>11542750</v>
      </c>
    </row>
    <row r="17" spans="1:4" ht="38.25">
      <c r="A17" s="200" t="s">
        <v>1040</v>
      </c>
      <c r="B17" s="201">
        <v>3622500</v>
      </c>
      <c r="C17" s="201">
        <v>7600000</v>
      </c>
      <c r="D17" s="202">
        <v>11222500</v>
      </c>
    </row>
    <row r="18" spans="1:4" ht="25.5">
      <c r="A18" s="197" t="s">
        <v>1041</v>
      </c>
      <c r="B18" s="198">
        <v>3157512</v>
      </c>
      <c r="C18" s="198">
        <v>2786000</v>
      </c>
      <c r="D18" s="199">
        <v>5943512</v>
      </c>
    </row>
    <row r="19" spans="1:4">
      <c r="A19" s="200" t="s">
        <v>1042</v>
      </c>
      <c r="B19" s="201">
        <v>1601333</v>
      </c>
      <c r="C19" s="201">
        <v>1503750</v>
      </c>
      <c r="D19" s="202">
        <v>3105083</v>
      </c>
    </row>
    <row r="20" spans="1:4" ht="25.5">
      <c r="A20" s="197" t="s">
        <v>1043</v>
      </c>
      <c r="B20" s="198">
        <v>1000000</v>
      </c>
      <c r="C20" s="198">
        <v>2000000</v>
      </c>
      <c r="D20" s="199">
        <v>3000000</v>
      </c>
    </row>
    <row r="21" spans="1:4" ht="25.5">
      <c r="A21" s="200" t="s">
        <v>1044</v>
      </c>
      <c r="B21" s="201">
        <v>900000</v>
      </c>
      <c r="C21" s="201">
        <v>300000</v>
      </c>
      <c r="D21" s="202">
        <v>1200000</v>
      </c>
    </row>
    <row r="22" spans="1:4">
      <c r="A22" s="197" t="s">
        <v>1045</v>
      </c>
      <c r="B22" s="198">
        <v>380000</v>
      </c>
      <c r="C22" s="198">
        <v>580000</v>
      </c>
      <c r="D22" s="199">
        <v>960000</v>
      </c>
    </row>
    <row r="23" spans="1:4" ht="15.75" thickBot="1">
      <c r="A23" s="203" t="s">
        <v>1046</v>
      </c>
      <c r="B23" s="204">
        <v>160000</v>
      </c>
      <c r="C23" s="204">
        <v>662400</v>
      </c>
      <c r="D23" s="205">
        <v>822400</v>
      </c>
    </row>
    <row r="24" spans="1:4" ht="16.5" thickTop="1" thickBot="1">
      <c r="A24" s="206" t="s">
        <v>165</v>
      </c>
      <c r="B24" s="207">
        <v>199214631</v>
      </c>
      <c r="C24" s="207">
        <v>283715955</v>
      </c>
      <c r="D24" s="208">
        <v>482930586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topLeftCell="A16" workbookViewId="0">
      <selection activeCell="C13" sqref="C13"/>
    </sheetView>
  </sheetViews>
  <sheetFormatPr baseColWidth="10" defaultRowHeight="15"/>
  <cols>
    <col min="1" max="1" width="89.5703125" bestFit="1" customWidth="1"/>
    <col min="2" max="2" width="9.85546875" bestFit="1" customWidth="1"/>
  </cols>
  <sheetData>
    <row r="1" spans="1:2" ht="15.75">
      <c r="A1" s="4" t="s">
        <v>1047</v>
      </c>
    </row>
    <row r="2" spans="1:2" ht="15.75">
      <c r="A2" s="4" t="s">
        <v>1048</v>
      </c>
    </row>
    <row r="3" spans="1:2" ht="15.75">
      <c r="A3" s="20"/>
    </row>
    <row r="4" spans="1:2" ht="18">
      <c r="A4" s="209" t="s">
        <v>1049</v>
      </c>
      <c r="B4" s="210">
        <v>62520</v>
      </c>
    </row>
    <row r="5" spans="1:2" ht="15.75">
      <c r="A5" s="211" t="s">
        <v>1050</v>
      </c>
      <c r="B5" s="212">
        <v>6103</v>
      </c>
    </row>
    <row r="6" spans="1:2" ht="15.75">
      <c r="A6" s="213" t="s">
        <v>217</v>
      </c>
      <c r="B6" s="214">
        <v>203</v>
      </c>
    </row>
    <row r="7" spans="1:2" ht="15.75">
      <c r="A7" s="213" t="s">
        <v>1051</v>
      </c>
      <c r="B7" s="214">
        <v>263</v>
      </c>
    </row>
    <row r="8" spans="1:2">
      <c r="A8" s="213" t="s">
        <v>1052</v>
      </c>
      <c r="B8" s="214">
        <v>155</v>
      </c>
    </row>
    <row r="9" spans="1:2" ht="15.75">
      <c r="A9" s="213" t="s">
        <v>1053</v>
      </c>
      <c r="B9" s="214">
        <v>32</v>
      </c>
    </row>
    <row r="10" spans="1:2">
      <c r="A10" s="213" t="s">
        <v>223</v>
      </c>
      <c r="B10" s="214">
        <v>125</v>
      </c>
    </row>
    <row r="11" spans="1:2">
      <c r="A11" s="213" t="s">
        <v>1054</v>
      </c>
      <c r="B11" s="214">
        <v>81</v>
      </c>
    </row>
    <row r="12" spans="1:2">
      <c r="A12" s="213" t="s">
        <v>7</v>
      </c>
      <c r="B12" s="215">
        <v>4249</v>
      </c>
    </row>
    <row r="13" spans="1:2" ht="15.75">
      <c r="A13" s="213" t="s">
        <v>1055</v>
      </c>
      <c r="B13" s="214">
        <v>850</v>
      </c>
    </row>
    <row r="14" spans="1:2">
      <c r="A14" s="213" t="s">
        <v>1056</v>
      </c>
      <c r="B14" s="214">
        <v>17</v>
      </c>
    </row>
    <row r="15" spans="1:2">
      <c r="A15" s="213" t="s">
        <v>1057</v>
      </c>
      <c r="B15" s="214">
        <v>128</v>
      </c>
    </row>
    <row r="16" spans="1:2" ht="15.75">
      <c r="A16" s="216" t="s">
        <v>1058</v>
      </c>
      <c r="B16" s="212">
        <v>56417</v>
      </c>
    </row>
    <row r="17" spans="1:2" ht="15.75">
      <c r="A17" s="217" t="s">
        <v>1059</v>
      </c>
      <c r="B17" s="215">
        <v>45079</v>
      </c>
    </row>
    <row r="18" spans="1:2" ht="15.75">
      <c r="A18" s="218" t="s">
        <v>1060</v>
      </c>
      <c r="B18" s="215">
        <v>14232</v>
      </c>
    </row>
    <row r="19" spans="1:2" ht="15.75">
      <c r="A19" s="218" t="s">
        <v>1061</v>
      </c>
      <c r="B19" s="215">
        <v>30847</v>
      </c>
    </row>
    <row r="20" spans="1:2">
      <c r="A20" s="217" t="s">
        <v>1062</v>
      </c>
      <c r="B20" s="215">
        <v>11338</v>
      </c>
    </row>
    <row r="21" spans="1:2" ht="15.75">
      <c r="A21" s="219" t="s">
        <v>1063</v>
      </c>
      <c r="B21" s="220">
        <v>19944</v>
      </c>
    </row>
    <row r="22" spans="1:2">
      <c r="A22" s="221"/>
      <c r="B22" s="222"/>
    </row>
    <row r="23" spans="1:2" ht="15.75">
      <c r="A23" s="223" t="s">
        <v>1064</v>
      </c>
      <c r="B23" s="220">
        <v>82464</v>
      </c>
    </row>
    <row r="24" spans="1:2">
      <c r="A24" s="224"/>
      <c r="B24" s="222"/>
    </row>
    <row r="25" spans="1:2" ht="15.75">
      <c r="A25" s="20" t="s">
        <v>1065</v>
      </c>
      <c r="B25" s="212">
        <v>146860</v>
      </c>
    </row>
    <row r="26" spans="1:2">
      <c r="A26" s="225" t="s">
        <v>1060</v>
      </c>
      <c r="B26" s="215">
        <v>57410</v>
      </c>
    </row>
    <row r="27" spans="1:2">
      <c r="A27" s="225" t="s">
        <v>1061</v>
      </c>
      <c r="B27" s="215">
        <v>89450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GridLines="0" workbookViewId="0">
      <selection activeCell="E6" sqref="E6"/>
    </sheetView>
  </sheetViews>
  <sheetFormatPr baseColWidth="10" defaultRowHeight="15"/>
  <cols>
    <col min="1" max="1" width="70.140625" customWidth="1"/>
  </cols>
  <sheetData>
    <row r="1" spans="1:1" ht="15.75">
      <c r="A1" s="4" t="s">
        <v>1759</v>
      </c>
    </row>
    <row r="2" spans="1:1" ht="15.75">
      <c r="A2" s="4" t="s">
        <v>1760</v>
      </c>
    </row>
    <row r="3" spans="1:1" ht="15.75">
      <c r="A3" s="4"/>
    </row>
    <row r="4" spans="1:1" ht="15.75">
      <c r="A4" s="4" t="s">
        <v>1761</v>
      </c>
    </row>
    <row r="5" spans="1:1" ht="15.75">
      <c r="A5" s="4" t="s">
        <v>1201</v>
      </c>
    </row>
    <row r="6" spans="1:1" ht="15.75" thickBot="1">
      <c r="A6" s="177"/>
    </row>
    <row r="7" spans="1:1" ht="31.5">
      <c r="A7" s="576" t="s">
        <v>1762</v>
      </c>
    </row>
    <row r="8" spans="1:1">
      <c r="A8" s="577">
        <v>20000000</v>
      </c>
    </row>
    <row r="9" spans="1:1" ht="15.75" thickBot="1">
      <c r="A9" s="578" t="s">
        <v>1763</v>
      </c>
    </row>
    <row r="10" spans="1:1">
      <c r="A10"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showGridLines="0" workbookViewId="0">
      <selection activeCell="F27" sqref="F27"/>
    </sheetView>
  </sheetViews>
  <sheetFormatPr baseColWidth="10" defaultRowHeight="15"/>
  <cols>
    <col min="1" max="1" width="64.28515625" customWidth="1"/>
    <col min="2" max="2" width="18.85546875" customWidth="1"/>
  </cols>
  <sheetData>
    <row r="1" spans="1:2" ht="15.75">
      <c r="A1" s="61" t="s">
        <v>253</v>
      </c>
    </row>
    <row r="2" spans="1:2" ht="15.75">
      <c r="A2" s="61" t="s">
        <v>254</v>
      </c>
    </row>
    <row r="3" spans="1:2" ht="15.75">
      <c r="A3" s="20"/>
    </row>
    <row r="4" spans="1:2" ht="18.75" thickBot="1">
      <c r="A4" s="62" t="s">
        <v>255</v>
      </c>
    </row>
    <row r="5" spans="1:2">
      <c r="A5" s="31" t="s">
        <v>256</v>
      </c>
      <c r="B5" s="63" t="s">
        <v>206</v>
      </c>
    </row>
    <row r="6" spans="1:2">
      <c r="A6" s="64" t="s">
        <v>229</v>
      </c>
      <c r="B6" s="65">
        <v>125313392</v>
      </c>
    </row>
    <row r="7" spans="1:2">
      <c r="A7" s="40" t="s">
        <v>230</v>
      </c>
      <c r="B7" s="66">
        <v>31603112</v>
      </c>
    </row>
    <row r="8" spans="1:2">
      <c r="A8" s="64" t="s">
        <v>231</v>
      </c>
      <c r="B8" s="65">
        <v>445034889</v>
      </c>
    </row>
    <row r="9" spans="1:2">
      <c r="A9" s="40" t="s">
        <v>1</v>
      </c>
      <c r="B9" s="66">
        <v>941200171</v>
      </c>
    </row>
    <row r="10" spans="1:2">
      <c r="A10" s="64" t="s">
        <v>232</v>
      </c>
      <c r="B10" s="65">
        <v>486719242</v>
      </c>
    </row>
    <row r="11" spans="1:2">
      <c r="A11" s="40" t="s">
        <v>233</v>
      </c>
      <c r="B11" s="66">
        <v>335125532</v>
      </c>
    </row>
    <row r="12" spans="1:2">
      <c r="A12" s="64" t="s">
        <v>234</v>
      </c>
      <c r="B12" s="65">
        <v>109353577</v>
      </c>
    </row>
    <row r="13" spans="1:2">
      <c r="A13" s="40" t="s">
        <v>235</v>
      </c>
      <c r="B13" s="66">
        <v>9828444271</v>
      </c>
    </row>
    <row r="14" spans="1:2">
      <c r="A14" s="64" t="s">
        <v>236</v>
      </c>
      <c r="B14" s="65">
        <v>457037243</v>
      </c>
    </row>
    <row r="15" spans="1:2">
      <c r="A15" s="40" t="s">
        <v>237</v>
      </c>
      <c r="B15" s="66">
        <v>195861987</v>
      </c>
    </row>
    <row r="16" spans="1:2" ht="25.5">
      <c r="A16" s="64" t="s">
        <v>238</v>
      </c>
      <c r="B16" s="65">
        <v>146580923</v>
      </c>
    </row>
    <row r="17" spans="1:2">
      <c r="A17" s="40" t="s">
        <v>239</v>
      </c>
      <c r="B17" s="66">
        <v>90285285</v>
      </c>
    </row>
    <row r="18" spans="1:2">
      <c r="A18" s="64" t="s">
        <v>240</v>
      </c>
      <c r="B18" s="65">
        <v>467840657</v>
      </c>
    </row>
    <row r="19" spans="1:2">
      <c r="A19" s="40" t="s">
        <v>241</v>
      </c>
      <c r="B19" s="66">
        <v>77798839</v>
      </c>
    </row>
    <row r="20" spans="1:2">
      <c r="A20" s="64" t="s">
        <v>242</v>
      </c>
      <c r="B20" s="65">
        <v>16375184</v>
      </c>
    </row>
    <row r="21" spans="1:2">
      <c r="A21" s="40" t="s">
        <v>243</v>
      </c>
      <c r="B21" s="66">
        <v>114459907</v>
      </c>
    </row>
    <row r="22" spans="1:2">
      <c r="A22" s="64" t="s">
        <v>244</v>
      </c>
      <c r="B22" s="65">
        <v>1500000</v>
      </c>
    </row>
    <row r="23" spans="1:2">
      <c r="A23" s="40" t="s">
        <v>245</v>
      </c>
      <c r="B23" s="66">
        <v>2573346128</v>
      </c>
    </row>
    <row r="24" spans="1:2" ht="15.75" thickBot="1">
      <c r="A24" s="64" t="s">
        <v>247</v>
      </c>
      <c r="B24" s="65">
        <v>483362854</v>
      </c>
    </row>
    <row r="25" spans="1:2" ht="15.75" thickBot="1">
      <c r="A25" s="67" t="s">
        <v>165</v>
      </c>
      <c r="B25" s="68">
        <v>16927243193</v>
      </c>
    </row>
    <row r="26" spans="1:2" ht="18">
      <c r="A26" s="62"/>
    </row>
    <row r="27" spans="1:2" ht="18.75" thickBot="1">
      <c r="A27" s="69" t="s">
        <v>257</v>
      </c>
    </row>
    <row r="28" spans="1:2">
      <c r="A28" s="70" t="s">
        <v>258</v>
      </c>
      <c r="B28" s="63" t="s">
        <v>206</v>
      </c>
    </row>
    <row r="29" spans="1:2">
      <c r="A29" s="71" t="s">
        <v>229</v>
      </c>
      <c r="B29" s="72">
        <v>68189943</v>
      </c>
    </row>
    <row r="30" spans="1:2">
      <c r="A30" s="73" t="s">
        <v>259</v>
      </c>
      <c r="B30" s="66">
        <v>68189943</v>
      </c>
    </row>
    <row r="31" spans="1:2">
      <c r="A31" s="71" t="s">
        <v>1</v>
      </c>
      <c r="B31" s="72">
        <v>32778361</v>
      </c>
    </row>
    <row r="32" spans="1:2" ht="25.5">
      <c r="A32" s="73" t="s">
        <v>260</v>
      </c>
      <c r="B32" s="66">
        <v>4865264</v>
      </c>
    </row>
    <row r="33" spans="1:2">
      <c r="A33" s="73" t="s">
        <v>261</v>
      </c>
      <c r="B33" s="66">
        <v>27913097</v>
      </c>
    </row>
    <row r="34" spans="1:2">
      <c r="A34" s="71" t="s">
        <v>233</v>
      </c>
      <c r="B34" s="72">
        <v>543483872</v>
      </c>
    </row>
    <row r="35" spans="1:2">
      <c r="A35" s="73" t="s">
        <v>262</v>
      </c>
      <c r="B35" s="66">
        <v>6205964</v>
      </c>
    </row>
    <row r="36" spans="1:2" ht="25.5">
      <c r="A36" s="73" t="s">
        <v>263</v>
      </c>
      <c r="B36" s="66">
        <v>532277908</v>
      </c>
    </row>
    <row r="37" spans="1:2" ht="25.5">
      <c r="A37" s="73" t="s">
        <v>264</v>
      </c>
      <c r="B37" s="66">
        <v>5000000</v>
      </c>
    </row>
    <row r="38" spans="1:2">
      <c r="A38" s="71" t="s">
        <v>234</v>
      </c>
      <c r="B38" s="72">
        <v>462374185</v>
      </c>
    </row>
    <row r="39" spans="1:2" ht="25.5">
      <c r="A39" s="73" t="s">
        <v>265</v>
      </c>
      <c r="B39" s="66">
        <v>462374185</v>
      </c>
    </row>
    <row r="40" spans="1:2">
      <c r="A40" s="71" t="s">
        <v>235</v>
      </c>
      <c r="B40" s="72">
        <v>1234887144</v>
      </c>
    </row>
    <row r="41" spans="1:2">
      <c r="A41" s="73" t="s">
        <v>266</v>
      </c>
      <c r="B41" s="66">
        <v>437117736</v>
      </c>
    </row>
    <row r="42" spans="1:2" ht="25.5">
      <c r="A42" s="73" t="s">
        <v>267</v>
      </c>
      <c r="B42" s="66">
        <v>130824597</v>
      </c>
    </row>
    <row r="43" spans="1:2" ht="25.5">
      <c r="A43" s="73" t="s">
        <v>268</v>
      </c>
      <c r="B43" s="66">
        <v>120657499</v>
      </c>
    </row>
    <row r="44" spans="1:2" ht="25.5">
      <c r="A44" s="73" t="s">
        <v>269</v>
      </c>
      <c r="B44" s="66">
        <v>224469829</v>
      </c>
    </row>
    <row r="45" spans="1:2" ht="25.5">
      <c r="A45" s="73" t="s">
        <v>270</v>
      </c>
      <c r="B45" s="66">
        <v>116787271</v>
      </c>
    </row>
    <row r="46" spans="1:2">
      <c r="A46" s="73" t="s">
        <v>271</v>
      </c>
      <c r="B46" s="66">
        <v>205030212</v>
      </c>
    </row>
    <row r="47" spans="1:2">
      <c r="A47" s="71" t="s">
        <v>236</v>
      </c>
      <c r="B47" s="72">
        <v>146741116</v>
      </c>
    </row>
    <row r="48" spans="1:2">
      <c r="A48" s="73" t="s">
        <v>272</v>
      </c>
      <c r="B48" s="66">
        <v>20204832</v>
      </c>
    </row>
    <row r="49" spans="1:2">
      <c r="A49" s="73" t="s">
        <v>273</v>
      </c>
      <c r="B49" s="66">
        <v>87648883</v>
      </c>
    </row>
    <row r="50" spans="1:2">
      <c r="A50" s="73" t="s">
        <v>274</v>
      </c>
      <c r="B50" s="66">
        <v>38887401</v>
      </c>
    </row>
    <row r="51" spans="1:2">
      <c r="A51" s="71" t="s">
        <v>237</v>
      </c>
      <c r="B51" s="72">
        <v>307832924</v>
      </c>
    </row>
    <row r="52" spans="1:2" ht="25.5">
      <c r="A52" s="73" t="s">
        <v>275</v>
      </c>
      <c r="B52" s="66">
        <v>81935817</v>
      </c>
    </row>
    <row r="53" spans="1:2" ht="25.5">
      <c r="A53" s="73" t="s">
        <v>276</v>
      </c>
      <c r="B53" s="66">
        <v>53898698</v>
      </c>
    </row>
    <row r="54" spans="1:2" ht="25.5">
      <c r="A54" s="73" t="s">
        <v>277</v>
      </c>
      <c r="B54" s="66">
        <v>171998409</v>
      </c>
    </row>
    <row r="55" spans="1:2" ht="25.5">
      <c r="A55" s="71" t="s">
        <v>238</v>
      </c>
      <c r="B55" s="72">
        <v>625867954</v>
      </c>
    </row>
    <row r="56" spans="1:2">
      <c r="A56" s="73" t="s">
        <v>278</v>
      </c>
      <c r="B56" s="66">
        <v>7678169</v>
      </c>
    </row>
    <row r="57" spans="1:2">
      <c r="A57" s="73" t="s">
        <v>279</v>
      </c>
      <c r="B57" s="66">
        <v>34567258</v>
      </c>
    </row>
    <row r="58" spans="1:2" ht="25.5">
      <c r="A58" s="73" t="s">
        <v>280</v>
      </c>
      <c r="B58" s="66">
        <v>9621925</v>
      </c>
    </row>
    <row r="59" spans="1:2">
      <c r="A59" s="73" t="s">
        <v>281</v>
      </c>
      <c r="B59" s="66">
        <v>36447044</v>
      </c>
    </row>
    <row r="60" spans="1:2">
      <c r="A60" s="73" t="s">
        <v>282</v>
      </c>
      <c r="B60" s="66">
        <v>42937549</v>
      </c>
    </row>
    <row r="61" spans="1:2" ht="25.5">
      <c r="A61" s="73" t="s">
        <v>283</v>
      </c>
      <c r="B61" s="66">
        <v>38816585</v>
      </c>
    </row>
    <row r="62" spans="1:2">
      <c r="A62" s="73" t="s">
        <v>284</v>
      </c>
      <c r="B62" s="66">
        <v>43623501</v>
      </c>
    </row>
    <row r="63" spans="1:2">
      <c r="A63" s="73" t="s">
        <v>285</v>
      </c>
      <c r="B63" s="66">
        <v>71497298</v>
      </c>
    </row>
    <row r="64" spans="1:2">
      <c r="A64" s="73" t="s">
        <v>286</v>
      </c>
      <c r="B64" s="66">
        <v>31064310</v>
      </c>
    </row>
    <row r="65" spans="1:2">
      <c r="A65" s="73" t="s">
        <v>287</v>
      </c>
      <c r="B65" s="66">
        <v>22693625</v>
      </c>
    </row>
    <row r="66" spans="1:2">
      <c r="A66" s="73" t="s">
        <v>288</v>
      </c>
      <c r="B66" s="66">
        <v>32713875</v>
      </c>
    </row>
    <row r="67" spans="1:2">
      <c r="A67" s="73" t="s">
        <v>289</v>
      </c>
      <c r="B67" s="66">
        <v>41790353</v>
      </c>
    </row>
    <row r="68" spans="1:2">
      <c r="A68" s="73" t="s">
        <v>290</v>
      </c>
      <c r="B68" s="66">
        <v>179901682</v>
      </c>
    </row>
    <row r="69" spans="1:2">
      <c r="A69" s="73" t="s">
        <v>291</v>
      </c>
      <c r="B69" s="66">
        <v>32514780</v>
      </c>
    </row>
    <row r="70" spans="1:2" ht="25.5">
      <c r="A70" s="71" t="s">
        <v>246</v>
      </c>
      <c r="B70" s="72">
        <v>19582640</v>
      </c>
    </row>
    <row r="71" spans="1:2">
      <c r="A71" s="73" t="s">
        <v>292</v>
      </c>
      <c r="B71" s="66">
        <v>19582640</v>
      </c>
    </row>
    <row r="72" spans="1:2">
      <c r="A72" s="71" t="s">
        <v>240</v>
      </c>
      <c r="B72" s="72">
        <v>42747550</v>
      </c>
    </row>
    <row r="73" spans="1:2" ht="25.5">
      <c r="A73" s="73" t="s">
        <v>293</v>
      </c>
      <c r="B73" s="66">
        <v>42747550</v>
      </c>
    </row>
    <row r="74" spans="1:2">
      <c r="A74" s="71" t="s">
        <v>242</v>
      </c>
      <c r="B74" s="72">
        <v>1743810343</v>
      </c>
    </row>
    <row r="75" spans="1:2">
      <c r="A75" s="73" t="s">
        <v>294</v>
      </c>
      <c r="B75" s="66">
        <v>426657282</v>
      </c>
    </row>
    <row r="76" spans="1:2">
      <c r="A76" s="73" t="s">
        <v>295</v>
      </c>
      <c r="B76" s="66">
        <v>344798102</v>
      </c>
    </row>
    <row r="77" spans="1:2" ht="25.5">
      <c r="A77" s="73" t="s">
        <v>296</v>
      </c>
      <c r="B77" s="66">
        <v>23743196</v>
      </c>
    </row>
    <row r="78" spans="1:2" ht="25.5">
      <c r="A78" s="73" t="s">
        <v>297</v>
      </c>
      <c r="B78" s="66">
        <v>292549591</v>
      </c>
    </row>
    <row r="79" spans="1:2">
      <c r="A79" s="73" t="s">
        <v>298</v>
      </c>
      <c r="B79" s="66">
        <v>625536774</v>
      </c>
    </row>
    <row r="80" spans="1:2">
      <c r="A80" s="73" t="s">
        <v>299</v>
      </c>
      <c r="B80" s="66">
        <v>30525398</v>
      </c>
    </row>
    <row r="81" spans="1:2">
      <c r="A81" s="71" t="s">
        <v>244</v>
      </c>
      <c r="B81" s="72">
        <v>5317079742</v>
      </c>
    </row>
    <row r="82" spans="1:2" ht="25.5">
      <c r="A82" s="73" t="s">
        <v>300</v>
      </c>
      <c r="B82" s="66">
        <v>1498996</v>
      </c>
    </row>
    <row r="83" spans="1:2">
      <c r="A83" s="73" t="s">
        <v>301</v>
      </c>
      <c r="B83" s="66">
        <v>2804200</v>
      </c>
    </row>
    <row r="84" spans="1:2">
      <c r="A84" s="73" t="s">
        <v>302</v>
      </c>
      <c r="B84" s="66">
        <v>36312351</v>
      </c>
    </row>
    <row r="85" spans="1:2">
      <c r="A85" s="73" t="s">
        <v>303</v>
      </c>
      <c r="B85" s="66">
        <v>42805968</v>
      </c>
    </row>
    <row r="86" spans="1:2">
      <c r="A86" s="73" t="s">
        <v>304</v>
      </c>
      <c r="B86" s="66">
        <v>64863841</v>
      </c>
    </row>
    <row r="87" spans="1:2">
      <c r="A87" s="73" t="s">
        <v>305</v>
      </c>
      <c r="B87" s="66">
        <v>10000000</v>
      </c>
    </row>
    <row r="88" spans="1:2">
      <c r="A88" s="73" t="s">
        <v>306</v>
      </c>
      <c r="B88" s="66">
        <v>4961438061</v>
      </c>
    </row>
    <row r="89" spans="1:2" ht="25.5">
      <c r="A89" s="73" t="s">
        <v>307</v>
      </c>
      <c r="B89" s="66">
        <v>197356325</v>
      </c>
    </row>
    <row r="90" spans="1:2">
      <c r="A90" s="71" t="s">
        <v>247</v>
      </c>
      <c r="B90" s="72">
        <v>39115349</v>
      </c>
    </row>
    <row r="91" spans="1:2">
      <c r="A91" s="73" t="s">
        <v>308</v>
      </c>
      <c r="B91" s="66">
        <v>23344226</v>
      </c>
    </row>
    <row r="92" spans="1:2" ht="26.25" thickBot="1">
      <c r="A92" s="73" t="s">
        <v>309</v>
      </c>
      <c r="B92" s="66">
        <v>15771123</v>
      </c>
    </row>
    <row r="93" spans="1:2" s="562" customFormat="1" ht="15.75" thickBot="1">
      <c r="A93" s="561" t="s">
        <v>165</v>
      </c>
      <c r="B93" s="42">
        <v>10584491123</v>
      </c>
    </row>
    <row r="94" spans="1:2">
      <c r="A94" s="43"/>
    </row>
    <row r="95" spans="1:2" ht="18.75" thickBot="1">
      <c r="A95" s="69" t="s">
        <v>310</v>
      </c>
    </row>
    <row r="96" spans="1:2">
      <c r="A96" s="31" t="s">
        <v>258</v>
      </c>
      <c r="B96" s="74" t="s">
        <v>206</v>
      </c>
    </row>
    <row r="97" spans="1:2">
      <c r="A97" s="64" t="s">
        <v>247</v>
      </c>
      <c r="B97" s="39">
        <v>33426479</v>
      </c>
    </row>
    <row r="98" spans="1:2">
      <c r="A98" s="75" t="s">
        <v>311</v>
      </c>
      <c r="B98" s="35">
        <v>33426479</v>
      </c>
    </row>
    <row r="99" spans="1:2">
      <c r="A99" s="64" t="s">
        <v>236</v>
      </c>
      <c r="B99" s="39">
        <v>20052320</v>
      </c>
    </row>
    <row r="100" spans="1:2" ht="25.5">
      <c r="A100" s="75" t="s">
        <v>312</v>
      </c>
      <c r="B100" s="35">
        <v>1949608</v>
      </c>
    </row>
    <row r="101" spans="1:2" ht="15.75" thickBot="1">
      <c r="A101" s="75" t="s">
        <v>313</v>
      </c>
      <c r="B101" s="35">
        <v>18102712</v>
      </c>
    </row>
    <row r="102" spans="1:2" ht="15.75" thickBot="1">
      <c r="A102" s="67" t="s">
        <v>165</v>
      </c>
      <c r="B102" s="42">
        <v>53478799</v>
      </c>
    </row>
    <row r="103" spans="1:2" ht="18">
      <c r="A103" s="69"/>
    </row>
    <row r="104" spans="1:2" ht="18.75" thickBot="1">
      <c r="A104" s="69" t="s">
        <v>314</v>
      </c>
    </row>
    <row r="105" spans="1:2">
      <c r="A105" s="31" t="s">
        <v>258</v>
      </c>
      <c r="B105" s="74" t="s">
        <v>206</v>
      </c>
    </row>
    <row r="106" spans="1:2">
      <c r="A106" s="64" t="s">
        <v>1</v>
      </c>
      <c r="B106" s="39">
        <v>1590719874</v>
      </c>
    </row>
    <row r="107" spans="1:2" ht="26.25" thickBot="1">
      <c r="A107" s="75" t="s">
        <v>315</v>
      </c>
      <c r="B107" s="35">
        <v>1590719874</v>
      </c>
    </row>
    <row r="108" spans="1:2" ht="15.75" thickBot="1">
      <c r="A108" s="67" t="s">
        <v>165</v>
      </c>
      <c r="B108" s="42">
        <v>1590719874</v>
      </c>
    </row>
    <row r="109" spans="1:2">
      <c r="A109" s="2"/>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G9" sqref="G9"/>
    </sheetView>
  </sheetViews>
  <sheetFormatPr baseColWidth="10" defaultRowHeight="15"/>
  <cols>
    <col min="1" max="4" width="25.7109375" customWidth="1"/>
  </cols>
  <sheetData>
    <row r="1" spans="1:4" ht="15.75">
      <c r="A1" s="4" t="s">
        <v>1764</v>
      </c>
    </row>
    <row r="2" spans="1:4" ht="15.75">
      <c r="A2" s="4" t="s">
        <v>1765</v>
      </c>
    </row>
    <row r="3" spans="1:4" ht="15.75">
      <c r="A3" s="4"/>
    </row>
    <row r="4" spans="1:4" ht="15.75">
      <c r="A4" s="4" t="s">
        <v>1766</v>
      </c>
    </row>
    <row r="5" spans="1:4" ht="15.75">
      <c r="A5" s="20" t="s">
        <v>1767</v>
      </c>
    </row>
    <row r="6" spans="1:4" ht="15.75" thickBot="1">
      <c r="A6" s="43"/>
    </row>
    <row r="7" spans="1:4" ht="75.75" thickBot="1">
      <c r="A7" s="691" t="s">
        <v>1768</v>
      </c>
      <c r="B7" s="692"/>
      <c r="C7" s="580" t="s">
        <v>1769</v>
      </c>
      <c r="D7" s="579" t="s">
        <v>1770</v>
      </c>
    </row>
    <row r="8" spans="1:4" ht="15.75" thickBot="1">
      <c r="A8" s="691"/>
      <c r="B8" s="692"/>
      <c r="C8" s="580"/>
      <c r="D8" s="579" t="s">
        <v>1771</v>
      </c>
    </row>
    <row r="9" spans="1:4" ht="15.75" thickBot="1">
      <c r="A9" s="691" t="s">
        <v>1772</v>
      </c>
      <c r="B9" s="692"/>
      <c r="C9" s="693" t="s">
        <v>1772</v>
      </c>
      <c r="D9" s="695" t="s">
        <v>1772</v>
      </c>
    </row>
    <row r="10" spans="1:4" ht="16.5" thickBot="1">
      <c r="A10" s="152" t="s">
        <v>1773</v>
      </c>
      <c r="B10" s="581" t="s">
        <v>1774</v>
      </c>
      <c r="C10" s="694"/>
      <c r="D10" s="696"/>
    </row>
    <row r="11" spans="1:4" ht="16.5" thickBot="1">
      <c r="A11" s="582"/>
      <c r="B11" s="583">
        <v>7176.98</v>
      </c>
      <c r="C11" s="584">
        <v>147.31</v>
      </c>
      <c r="D11" s="584">
        <v>584.53</v>
      </c>
    </row>
    <row r="12" spans="1:4" ht="16.5" thickBot="1">
      <c r="A12" s="585">
        <v>7176.98</v>
      </c>
      <c r="B12" s="583">
        <v>21469.67</v>
      </c>
      <c r="C12" s="584">
        <v>180.31</v>
      </c>
      <c r="D12" s="584">
        <v>659.95</v>
      </c>
    </row>
    <row r="13" spans="1:4" ht="16.5" thickBot="1">
      <c r="A13" s="585">
        <v>21469.67</v>
      </c>
      <c r="B13" s="583">
        <v>42876.87</v>
      </c>
      <c r="C13" s="584">
        <v>221.56</v>
      </c>
      <c r="D13" s="584">
        <v>879.15</v>
      </c>
    </row>
    <row r="14" spans="1:4" ht="16.5" thickBot="1">
      <c r="A14" s="585">
        <v>42876.87</v>
      </c>
      <c r="B14" s="583">
        <v>71461.06</v>
      </c>
      <c r="C14" s="584">
        <v>365.33</v>
      </c>
      <c r="D14" s="583">
        <v>1024.0999999999999</v>
      </c>
    </row>
    <row r="15" spans="1:4" ht="16.5" thickBot="1">
      <c r="A15" s="585">
        <v>71461.06</v>
      </c>
      <c r="B15" s="583">
        <v>164390.6</v>
      </c>
      <c r="C15" s="584">
        <v>584.53</v>
      </c>
      <c r="D15" s="583">
        <v>1315.19</v>
      </c>
    </row>
    <row r="16" spans="1:4" ht="16.5" thickBot="1">
      <c r="A16" s="585">
        <v>164390.6</v>
      </c>
      <c r="B16" s="584" t="s">
        <v>1530</v>
      </c>
      <c r="C16" s="584">
        <v>803.73</v>
      </c>
      <c r="D16" s="583">
        <v>1608.63</v>
      </c>
    </row>
    <row r="17" spans="1:1">
      <c r="A17" s="43"/>
    </row>
  </sheetData>
  <mergeCells count="5">
    <mergeCell ref="A7:B7"/>
    <mergeCell ref="A8:B8"/>
    <mergeCell ref="A9:B9"/>
    <mergeCell ref="C9:C10"/>
    <mergeCell ref="D9:D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31" sqref="B31"/>
    </sheetView>
  </sheetViews>
  <sheetFormatPr baseColWidth="10" defaultRowHeight="15"/>
  <cols>
    <col min="1" max="6" width="25.7109375" customWidth="1"/>
  </cols>
  <sheetData>
    <row r="1" spans="1:6" ht="15.75">
      <c r="A1" s="4" t="s">
        <v>1775</v>
      </c>
    </row>
    <row r="2" spans="1:6" ht="15.75">
      <c r="A2" s="4" t="s">
        <v>1776</v>
      </c>
    </row>
    <row r="3" spans="1:6" ht="15.75" thickBot="1">
      <c r="A3" s="43"/>
    </row>
    <row r="4" spans="1:6" ht="105.75" thickBot="1">
      <c r="A4" s="691" t="s">
        <v>1777</v>
      </c>
      <c r="B4" s="692"/>
      <c r="C4" s="580" t="s">
        <v>1778</v>
      </c>
      <c r="D4" s="579" t="s">
        <v>1779</v>
      </c>
      <c r="E4" s="579" t="s">
        <v>1780</v>
      </c>
      <c r="F4" s="579" t="s">
        <v>1781</v>
      </c>
    </row>
    <row r="5" spans="1:6" ht="15.75" thickBot="1">
      <c r="A5" s="691" t="s">
        <v>1772</v>
      </c>
      <c r="B5" s="692"/>
      <c r="C5" s="693" t="s">
        <v>1782</v>
      </c>
      <c r="D5" s="695" t="s">
        <v>1772</v>
      </c>
      <c r="E5" s="695" t="s">
        <v>1772</v>
      </c>
      <c r="F5" s="695" t="s">
        <v>1772</v>
      </c>
    </row>
    <row r="6" spans="1:6" ht="15.75" thickBot="1">
      <c r="A6" s="579" t="s">
        <v>1773</v>
      </c>
      <c r="B6" s="586" t="s">
        <v>1774</v>
      </c>
      <c r="C6" s="694"/>
      <c r="D6" s="696"/>
      <c r="E6" s="696"/>
      <c r="F6" s="696"/>
    </row>
    <row r="7" spans="1:6" ht="16.5" thickBot="1">
      <c r="A7" s="582"/>
      <c r="B7" s="583">
        <v>7176.98</v>
      </c>
      <c r="C7" s="584">
        <v>150.85</v>
      </c>
      <c r="D7" s="584">
        <v>96.64</v>
      </c>
      <c r="E7" s="583">
        <v>1616.88</v>
      </c>
      <c r="F7" s="584">
        <v>496.14</v>
      </c>
    </row>
    <row r="8" spans="1:6" ht="16.5" thickBot="1">
      <c r="A8" s="585">
        <v>7176.98</v>
      </c>
      <c r="B8" s="583">
        <v>21469.67</v>
      </c>
      <c r="C8" s="584">
        <v>227.45</v>
      </c>
      <c r="D8" s="584">
        <v>123.74</v>
      </c>
      <c r="E8" s="583">
        <v>1711.16</v>
      </c>
      <c r="F8" s="584">
        <v>780.16</v>
      </c>
    </row>
    <row r="9" spans="1:6" ht="16.5" thickBot="1">
      <c r="A9" s="585">
        <v>21469.67</v>
      </c>
      <c r="B9" s="583">
        <v>42876.87</v>
      </c>
      <c r="C9" s="584">
        <v>527.96</v>
      </c>
      <c r="D9" s="584">
        <v>287.55</v>
      </c>
      <c r="E9" s="583">
        <v>1996.36</v>
      </c>
      <c r="F9" s="584">
        <v>909.79</v>
      </c>
    </row>
    <row r="10" spans="1:6" ht="16.5" thickBot="1">
      <c r="A10" s="585">
        <v>42876.87</v>
      </c>
      <c r="B10" s="583">
        <v>71461.06</v>
      </c>
      <c r="C10" s="584">
        <v>828.48</v>
      </c>
      <c r="D10" s="584">
        <v>359.44</v>
      </c>
      <c r="E10" s="583">
        <v>2090.63</v>
      </c>
      <c r="F10" s="584">
        <v>952.22</v>
      </c>
    </row>
    <row r="11" spans="1:6" ht="16.5" thickBot="1">
      <c r="A11" s="585">
        <v>71461.06</v>
      </c>
      <c r="B11" s="583">
        <v>164390.6</v>
      </c>
      <c r="C11" s="584">
        <v>979.32</v>
      </c>
      <c r="D11" s="584">
        <v>424.26</v>
      </c>
      <c r="E11" s="583">
        <v>2658.67</v>
      </c>
      <c r="F11" s="583">
        <v>1072.42</v>
      </c>
    </row>
    <row r="12" spans="1:6" ht="16.5" thickBot="1">
      <c r="A12" s="585">
        <v>164390.6</v>
      </c>
      <c r="B12" s="583">
        <v>214382</v>
      </c>
      <c r="C12" s="583">
        <v>1203.23</v>
      </c>
      <c r="D12" s="584">
        <v>470.22</v>
      </c>
      <c r="E12" s="583">
        <v>3040.49</v>
      </c>
      <c r="F12" s="583">
        <v>1224.45</v>
      </c>
    </row>
    <row r="13" spans="1:6" ht="16.5" thickBot="1">
      <c r="A13" s="585">
        <v>214382</v>
      </c>
      <c r="B13" s="584" t="s">
        <v>1530</v>
      </c>
      <c r="C13" s="583">
        <v>1355.26</v>
      </c>
      <c r="D13" s="584">
        <v>529.14</v>
      </c>
      <c r="E13" s="583">
        <v>3418.79</v>
      </c>
      <c r="F13" s="583">
        <v>1380.01</v>
      </c>
    </row>
  </sheetData>
  <mergeCells count="6">
    <mergeCell ref="E5:E6"/>
    <mergeCell ref="F5:F6"/>
    <mergeCell ref="A4:B4"/>
    <mergeCell ref="A5:B5"/>
    <mergeCell ref="C5:C6"/>
    <mergeCell ref="D5:D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8"/>
  <sheetViews>
    <sheetView showGridLines="0" topLeftCell="A76" workbookViewId="0">
      <selection activeCell="A92" sqref="A92:G206"/>
    </sheetView>
  </sheetViews>
  <sheetFormatPr baseColWidth="10" defaultRowHeight="15"/>
  <cols>
    <col min="2" max="2" width="100" bestFit="1" customWidth="1"/>
    <col min="3" max="3" width="21.28515625" bestFit="1" customWidth="1"/>
    <col min="4" max="4" width="20.140625" bestFit="1" customWidth="1"/>
    <col min="5" max="5" width="15.140625" bestFit="1" customWidth="1"/>
    <col min="6" max="6" width="14.5703125" customWidth="1"/>
    <col min="7" max="7" width="25.28515625" bestFit="1" customWidth="1"/>
    <col min="8" max="8" width="8.85546875" bestFit="1" customWidth="1"/>
    <col min="9" max="9" width="9.85546875" bestFit="1" customWidth="1"/>
  </cols>
  <sheetData>
    <row r="1" spans="2:3" ht="15.75">
      <c r="B1" s="4" t="s">
        <v>1066</v>
      </c>
    </row>
    <row r="2" spans="2:3" ht="15.75">
      <c r="B2" s="4" t="s">
        <v>1067</v>
      </c>
    </row>
    <row r="3" spans="2:3" ht="15.75">
      <c r="B3" s="4"/>
    </row>
    <row r="4" spans="2:3" ht="15.75">
      <c r="B4" s="4" t="s">
        <v>1068</v>
      </c>
    </row>
    <row r="5" spans="2:3" ht="16.5" thickBot="1">
      <c r="B5" s="4" t="s">
        <v>1069</v>
      </c>
    </row>
    <row r="6" spans="2:3" ht="15.75">
      <c r="B6" s="226" t="s">
        <v>1003</v>
      </c>
      <c r="C6" s="226" t="s">
        <v>52</v>
      </c>
    </row>
    <row r="7" spans="2:3" ht="15.75">
      <c r="B7" s="227" t="s">
        <v>1070</v>
      </c>
      <c r="C7" s="228"/>
    </row>
    <row r="8" spans="2:3">
      <c r="B8" s="229" t="s">
        <v>1071</v>
      </c>
      <c r="C8" s="314">
        <v>15000000</v>
      </c>
    </row>
    <row r="9" spans="2:3">
      <c r="B9" s="229" t="s">
        <v>1072</v>
      </c>
      <c r="C9" s="314">
        <v>11457077</v>
      </c>
    </row>
    <row r="10" spans="2:3" ht="30">
      <c r="B10" s="229" t="s">
        <v>1073</v>
      </c>
      <c r="C10" s="314">
        <v>9872406</v>
      </c>
    </row>
    <row r="11" spans="2:3" ht="30">
      <c r="B11" s="229" t="s">
        <v>1074</v>
      </c>
      <c r="C11" s="314">
        <v>9800000</v>
      </c>
    </row>
    <row r="12" spans="2:3">
      <c r="B12" s="229" t="s">
        <v>975</v>
      </c>
      <c r="C12" s="314">
        <v>1500000</v>
      </c>
    </row>
    <row r="13" spans="2:3" ht="15.75">
      <c r="B13" s="229" t="s">
        <v>1075</v>
      </c>
      <c r="C13" s="314">
        <v>1500000</v>
      </c>
    </row>
    <row r="14" spans="2:3">
      <c r="B14" s="229" t="s">
        <v>1076</v>
      </c>
      <c r="C14" s="314">
        <v>1000000</v>
      </c>
    </row>
    <row r="15" spans="2:3">
      <c r="B15" s="229" t="s">
        <v>1077</v>
      </c>
      <c r="C15" s="314">
        <v>960000</v>
      </c>
    </row>
    <row r="16" spans="2:3" ht="15.75">
      <c r="B16" s="229" t="s">
        <v>1078</v>
      </c>
      <c r="C16" s="314">
        <v>500000</v>
      </c>
    </row>
    <row r="17" spans="2:3">
      <c r="B17" s="229" t="s">
        <v>1079</v>
      </c>
      <c r="C17" s="314">
        <v>300000</v>
      </c>
    </row>
    <row r="18" spans="2:3" ht="15.75">
      <c r="B18" s="229" t="s">
        <v>1080</v>
      </c>
      <c r="C18" s="314">
        <v>250000</v>
      </c>
    </row>
    <row r="19" spans="2:3" ht="30">
      <c r="B19" s="229" t="s">
        <v>1081</v>
      </c>
      <c r="C19" s="314">
        <v>250000</v>
      </c>
    </row>
    <row r="20" spans="2:3" ht="30">
      <c r="B20" s="229" t="s">
        <v>1082</v>
      </c>
      <c r="C20" s="314">
        <v>200000</v>
      </c>
    </row>
    <row r="21" spans="2:3">
      <c r="B21" s="229" t="s">
        <v>1083</v>
      </c>
      <c r="C21" s="314">
        <v>120611</v>
      </c>
    </row>
    <row r="22" spans="2:3" ht="15.75">
      <c r="B22" s="229" t="s">
        <v>1084</v>
      </c>
      <c r="C22" s="314">
        <v>60000</v>
      </c>
    </row>
    <row r="23" spans="2:3" ht="15.75">
      <c r="B23" s="229" t="s">
        <v>1085</v>
      </c>
      <c r="C23" s="314">
        <v>50000</v>
      </c>
    </row>
    <row r="24" spans="2:3" ht="30">
      <c r="B24" s="229" t="s">
        <v>1086</v>
      </c>
      <c r="C24" s="314">
        <v>36000</v>
      </c>
    </row>
    <row r="25" spans="2:3">
      <c r="B25" s="229" t="s">
        <v>1087</v>
      </c>
      <c r="C25" s="314">
        <v>30026</v>
      </c>
    </row>
    <row r="26" spans="2:3" ht="15.75" thickBot="1">
      <c r="B26" s="229" t="s">
        <v>1088</v>
      </c>
      <c r="C26" s="314">
        <v>10332</v>
      </c>
    </row>
    <row r="27" spans="2:3" ht="16.5" thickBot="1">
      <c r="B27" s="230" t="s">
        <v>165</v>
      </c>
      <c r="C27" s="315">
        <v>52896452</v>
      </c>
    </row>
    <row r="28" spans="2:3" ht="18">
      <c r="B28" s="231"/>
    </row>
    <row r="29" spans="2:3" ht="15.75">
      <c r="B29" s="4" t="s">
        <v>1089</v>
      </c>
    </row>
    <row r="30" spans="2:3" ht="16.5" thickBot="1">
      <c r="B30" s="4" t="s">
        <v>1090</v>
      </c>
    </row>
    <row r="31" spans="2:3" ht="15.75">
      <c r="B31" s="226" t="s">
        <v>1091</v>
      </c>
      <c r="C31" s="226" t="s">
        <v>52</v>
      </c>
    </row>
    <row r="32" spans="2:3">
      <c r="B32" s="232" t="s">
        <v>1038</v>
      </c>
      <c r="C32" s="233">
        <v>2291321</v>
      </c>
    </row>
    <row r="33" spans="2:3">
      <c r="B33" s="234" t="s">
        <v>1092</v>
      </c>
      <c r="C33" s="35">
        <v>4636339</v>
      </c>
    </row>
    <row r="34" spans="2:3">
      <c r="B34" s="232" t="s">
        <v>1093</v>
      </c>
      <c r="C34" s="233">
        <v>6008957</v>
      </c>
    </row>
    <row r="35" spans="2:3">
      <c r="B35" s="234" t="s">
        <v>1094</v>
      </c>
      <c r="C35" s="35">
        <v>546411</v>
      </c>
    </row>
    <row r="36" spans="2:3">
      <c r="B36" s="232" t="s">
        <v>1095</v>
      </c>
      <c r="C36" s="233">
        <v>264644</v>
      </c>
    </row>
    <row r="37" spans="2:3">
      <c r="B37" s="234" t="s">
        <v>1096</v>
      </c>
      <c r="C37" s="35">
        <v>200000</v>
      </c>
    </row>
    <row r="38" spans="2:3">
      <c r="B38" s="232" t="s">
        <v>1097</v>
      </c>
      <c r="C38" s="233">
        <v>3311330</v>
      </c>
    </row>
    <row r="39" spans="2:3">
      <c r="B39" s="234" t="s">
        <v>1041</v>
      </c>
      <c r="C39" s="35">
        <v>2332262</v>
      </c>
    </row>
    <row r="40" spans="2:3">
      <c r="B40" s="232" t="s">
        <v>1098</v>
      </c>
      <c r="C40" s="233">
        <v>600000</v>
      </c>
    </row>
    <row r="41" spans="2:3">
      <c r="B41" s="234" t="s">
        <v>1099</v>
      </c>
      <c r="C41" s="35">
        <v>982511</v>
      </c>
    </row>
    <row r="42" spans="2:3">
      <c r="B42" s="232" t="s">
        <v>1100</v>
      </c>
      <c r="C42" s="233">
        <v>50000</v>
      </c>
    </row>
    <row r="43" spans="2:3">
      <c r="B43" s="234" t="s">
        <v>1037</v>
      </c>
      <c r="C43" s="35">
        <v>51532732</v>
      </c>
    </row>
    <row r="44" spans="2:3" ht="28.5">
      <c r="B44" s="232" t="s">
        <v>1040</v>
      </c>
      <c r="C44" s="233">
        <v>11222500</v>
      </c>
    </row>
    <row r="45" spans="2:3">
      <c r="B45" s="234" t="s">
        <v>1101</v>
      </c>
      <c r="C45" s="35">
        <v>1278670</v>
      </c>
    </row>
    <row r="46" spans="2:3">
      <c r="B46" s="232" t="s">
        <v>1102</v>
      </c>
      <c r="C46" s="233">
        <v>4690000</v>
      </c>
    </row>
    <row r="47" spans="2:3">
      <c r="B47" s="234" t="s">
        <v>1103</v>
      </c>
      <c r="C47" s="35">
        <v>51678501</v>
      </c>
    </row>
    <row r="48" spans="2:3">
      <c r="B48" s="232" t="s">
        <v>1039</v>
      </c>
      <c r="C48" s="233">
        <v>11542750</v>
      </c>
    </row>
    <row r="49" spans="2:3" ht="28.5">
      <c r="B49" s="234" t="s">
        <v>1104</v>
      </c>
      <c r="C49" s="35">
        <v>6100000</v>
      </c>
    </row>
    <row r="50" spans="2:3" ht="28.5">
      <c r="B50" s="232" t="s">
        <v>1105</v>
      </c>
      <c r="C50" s="233">
        <v>24000000</v>
      </c>
    </row>
    <row r="51" spans="2:3">
      <c r="B51" s="234" t="s">
        <v>1106</v>
      </c>
      <c r="C51" s="35">
        <v>13500000</v>
      </c>
    </row>
    <row r="52" spans="2:3">
      <c r="B52" s="232" t="s">
        <v>1107</v>
      </c>
      <c r="C52" s="233">
        <v>1100000</v>
      </c>
    </row>
    <row r="53" spans="2:3" ht="28.5">
      <c r="B53" s="234" t="s">
        <v>1108</v>
      </c>
      <c r="C53" s="35">
        <v>2550000</v>
      </c>
    </row>
    <row r="54" spans="2:3" ht="28.5">
      <c r="B54" s="232" t="s">
        <v>1109</v>
      </c>
      <c r="C54" s="233">
        <v>7005000</v>
      </c>
    </row>
    <row r="55" spans="2:3">
      <c r="B55" s="234" t="s">
        <v>1110</v>
      </c>
      <c r="C55" s="35">
        <v>3500000</v>
      </c>
    </row>
    <row r="56" spans="2:3">
      <c r="B56" s="232" t="s">
        <v>1035</v>
      </c>
      <c r="C56" s="233">
        <v>60747375</v>
      </c>
    </row>
    <row r="57" spans="2:3">
      <c r="B57" s="234" t="s">
        <v>1111</v>
      </c>
      <c r="C57" s="35">
        <v>10000000</v>
      </c>
    </row>
    <row r="58" spans="2:3">
      <c r="B58" s="232" t="s">
        <v>1112</v>
      </c>
      <c r="C58" s="233">
        <v>200000</v>
      </c>
    </row>
    <row r="59" spans="2:3">
      <c r="B59" s="234" t="s">
        <v>1113</v>
      </c>
      <c r="C59" s="35">
        <v>22275560</v>
      </c>
    </row>
    <row r="60" spans="2:3">
      <c r="B60" s="232" t="s">
        <v>1114</v>
      </c>
      <c r="C60" s="233">
        <v>2500000</v>
      </c>
    </row>
    <row r="61" spans="2:3">
      <c r="B61" s="234" t="s">
        <v>1115</v>
      </c>
      <c r="C61" s="35">
        <v>35000000</v>
      </c>
    </row>
    <row r="62" spans="2:3">
      <c r="B62" s="232" t="s">
        <v>1116</v>
      </c>
      <c r="C62" s="233">
        <v>1226815</v>
      </c>
    </row>
    <row r="63" spans="2:3">
      <c r="B63" s="234" t="s">
        <v>1117</v>
      </c>
      <c r="C63" s="35">
        <v>1376065</v>
      </c>
    </row>
    <row r="64" spans="2:3">
      <c r="B64" s="232" t="s">
        <v>1118</v>
      </c>
      <c r="C64" s="233">
        <v>5000000</v>
      </c>
    </row>
    <row r="65" spans="2:3" ht="15.75" thickBot="1">
      <c r="B65" s="234" t="s">
        <v>1119</v>
      </c>
      <c r="C65" s="35">
        <v>4000000</v>
      </c>
    </row>
    <row r="66" spans="2:3" ht="16.5" thickBot="1">
      <c r="B66" s="230" t="s">
        <v>165</v>
      </c>
      <c r="C66" s="628">
        <v>353249743</v>
      </c>
    </row>
    <row r="67" spans="2:3">
      <c r="B67" s="43"/>
    </row>
    <row r="68" spans="2:3" ht="15.75">
      <c r="B68" s="4" t="s">
        <v>1120</v>
      </c>
    </row>
    <row r="69" spans="2:3" ht="16.5" thickBot="1">
      <c r="B69" s="4" t="s">
        <v>1121</v>
      </c>
    </row>
    <row r="70" spans="2:3" ht="15.75">
      <c r="B70" s="226" t="s">
        <v>1122</v>
      </c>
      <c r="C70" s="226" t="s">
        <v>52</v>
      </c>
    </row>
    <row r="71" spans="2:3">
      <c r="B71" s="232" t="s">
        <v>1079</v>
      </c>
      <c r="C71" s="233">
        <v>300000</v>
      </c>
    </row>
    <row r="72" spans="2:3" ht="28.5">
      <c r="B72" s="234" t="s">
        <v>1086</v>
      </c>
      <c r="C72" s="27">
        <v>36000</v>
      </c>
    </row>
    <row r="73" spans="2:3">
      <c r="B73" s="232" t="s">
        <v>1074</v>
      </c>
      <c r="C73" s="233">
        <v>9800000</v>
      </c>
    </row>
    <row r="74" spans="2:3">
      <c r="B74" s="234" t="s">
        <v>1088</v>
      </c>
      <c r="C74" s="27">
        <v>10332</v>
      </c>
    </row>
    <row r="75" spans="2:3">
      <c r="B75" s="232" t="s">
        <v>1087</v>
      </c>
      <c r="C75" s="233">
        <v>30026</v>
      </c>
    </row>
    <row r="76" spans="2:3">
      <c r="B76" s="234" t="s">
        <v>1083</v>
      </c>
      <c r="C76" s="27">
        <v>120611</v>
      </c>
    </row>
    <row r="77" spans="2:3">
      <c r="B77" s="232" t="s">
        <v>1075</v>
      </c>
      <c r="C77" s="233">
        <v>1500000</v>
      </c>
    </row>
    <row r="78" spans="2:3">
      <c r="B78" s="234" t="s">
        <v>1071</v>
      </c>
      <c r="C78" s="27">
        <v>15000000</v>
      </c>
    </row>
    <row r="79" spans="2:3" ht="28.5">
      <c r="B79" s="232" t="s">
        <v>1082</v>
      </c>
      <c r="C79" s="233">
        <v>200000</v>
      </c>
    </row>
    <row r="80" spans="2:3" ht="28.5">
      <c r="B80" s="234" t="s">
        <v>1073</v>
      </c>
      <c r="C80" s="27">
        <v>9872406</v>
      </c>
    </row>
    <row r="81" spans="2:3">
      <c r="B81" s="232" t="s">
        <v>1078</v>
      </c>
      <c r="C81" s="233">
        <v>500000</v>
      </c>
    </row>
    <row r="82" spans="2:3">
      <c r="B82" s="234" t="s">
        <v>1084</v>
      </c>
      <c r="C82" s="27">
        <v>60000</v>
      </c>
    </row>
    <row r="83" spans="2:3">
      <c r="B83" s="232" t="s">
        <v>1076</v>
      </c>
      <c r="C83" s="233">
        <v>1000000</v>
      </c>
    </row>
    <row r="84" spans="2:3">
      <c r="B84" s="234" t="s">
        <v>1077</v>
      </c>
      <c r="C84" s="27">
        <v>960000</v>
      </c>
    </row>
    <row r="85" spans="2:3">
      <c r="B85" s="232" t="s">
        <v>1072</v>
      </c>
      <c r="C85" s="233">
        <v>11457077</v>
      </c>
    </row>
    <row r="86" spans="2:3">
      <c r="B86" s="234" t="s">
        <v>1081</v>
      </c>
      <c r="C86" s="27">
        <v>250000</v>
      </c>
    </row>
    <row r="87" spans="2:3">
      <c r="B87" s="232" t="s">
        <v>1080</v>
      </c>
      <c r="C87" s="233">
        <v>250000</v>
      </c>
    </row>
    <row r="88" spans="2:3">
      <c r="B88" s="234" t="s">
        <v>975</v>
      </c>
      <c r="C88" s="27">
        <v>1500000</v>
      </c>
    </row>
    <row r="89" spans="2:3" ht="15.75" thickBot="1">
      <c r="B89" s="232" t="s">
        <v>1085</v>
      </c>
      <c r="C89" s="233">
        <v>50000</v>
      </c>
    </row>
    <row r="90" spans="2:3" ht="16.5" thickBot="1">
      <c r="B90" s="230" t="s">
        <v>165</v>
      </c>
      <c r="C90" s="628">
        <v>52896452</v>
      </c>
    </row>
    <row r="91" spans="2:3">
      <c r="C91" s="564"/>
    </row>
    <row r="120" spans="8:9" ht="15.75" thickBot="1"/>
    <row r="121" spans="8:9" ht="15.75" thickBot="1">
      <c r="H121" s="191" t="s">
        <v>1153</v>
      </c>
      <c r="I121" s="191" t="s">
        <v>1154</v>
      </c>
    </row>
    <row r="122" spans="8:9" ht="15.75" thickBot="1">
      <c r="H122" s="266">
        <v>551545</v>
      </c>
      <c r="I122" s="267">
        <v>7253053</v>
      </c>
    </row>
    <row r="123" spans="8:9" ht="15.75" thickBot="1">
      <c r="H123" s="269">
        <v>551545</v>
      </c>
      <c r="I123" s="270">
        <v>7253053</v>
      </c>
    </row>
    <row r="124" spans="8:9" ht="15.75" thickBot="1">
      <c r="H124" s="272">
        <v>551545</v>
      </c>
      <c r="I124" s="273">
        <v>7253053</v>
      </c>
    </row>
    <row r="125" spans="8:9" ht="15.75" thickBot="1">
      <c r="H125" s="269">
        <v>551545</v>
      </c>
      <c r="I125" s="270">
        <v>7253053</v>
      </c>
    </row>
    <row r="126" spans="8:9" ht="15.75" thickBot="1">
      <c r="H126" s="272">
        <v>551545</v>
      </c>
      <c r="I126" s="273">
        <v>7253053</v>
      </c>
    </row>
    <row r="127" spans="8:9" ht="15.75" thickBot="1">
      <c r="H127" s="269">
        <v>551545</v>
      </c>
      <c r="I127" s="270">
        <v>7253053</v>
      </c>
    </row>
    <row r="128" spans="8:9" ht="15.75" thickBot="1">
      <c r="H128" s="272">
        <v>551545</v>
      </c>
      <c r="I128" s="273">
        <v>7253053</v>
      </c>
    </row>
    <row r="129" spans="8:9" ht="15.75" thickBot="1">
      <c r="H129" s="269">
        <v>551545</v>
      </c>
      <c r="I129" s="270">
        <v>7253053</v>
      </c>
    </row>
    <row r="130" spans="8:9" ht="15.75" thickBot="1">
      <c r="H130" s="272">
        <v>551545</v>
      </c>
      <c r="I130" s="273">
        <v>7253053</v>
      </c>
    </row>
    <row r="131" spans="8:9" ht="15.75" thickBot="1">
      <c r="H131" s="269">
        <v>551545</v>
      </c>
      <c r="I131" s="270">
        <v>7253053</v>
      </c>
    </row>
    <row r="132" spans="8:9" ht="15.75" thickBot="1">
      <c r="H132" s="272">
        <v>551545</v>
      </c>
      <c r="I132" s="273">
        <v>7253053</v>
      </c>
    </row>
    <row r="133" spans="8:9" ht="15.75" thickBot="1">
      <c r="H133" s="269">
        <v>551545</v>
      </c>
      <c r="I133" s="270">
        <v>7253053</v>
      </c>
    </row>
    <row r="134" spans="8:9" ht="15.75" thickBot="1">
      <c r="H134" s="275">
        <v>6618540</v>
      </c>
      <c r="I134" s="275">
        <v>87036638</v>
      </c>
    </row>
    <row r="139" spans="8:9" ht="15.75">
      <c r="H139" s="100"/>
    </row>
    <row r="140" spans="8:9" ht="15.75">
      <c r="H140" s="100"/>
    </row>
    <row r="141" spans="8:9" ht="15.75">
      <c r="H141" s="100"/>
    </row>
    <row r="142" spans="8:9" ht="15.75">
      <c r="H142" s="100"/>
    </row>
    <row r="143" spans="8:9" ht="15.75">
      <c r="H143" s="100"/>
    </row>
    <row r="144" spans="8:9" ht="15.75">
      <c r="H144" s="100"/>
    </row>
    <row r="145" spans="8:8" ht="15.75">
      <c r="H145" s="100"/>
    </row>
    <row r="146" spans="8:8" ht="15.75">
      <c r="H146" s="100"/>
    </row>
    <row r="147" spans="8:8" ht="15.75">
      <c r="H147" s="100"/>
    </row>
    <row r="148" spans="8:8" ht="15.75">
      <c r="H148" s="100"/>
    </row>
    <row r="149" spans="8:8" ht="15.75">
      <c r="H149" s="100"/>
    </row>
    <row r="150" spans="8:8" ht="15.75">
      <c r="H150" s="100"/>
    </row>
    <row r="151" spans="8:8" ht="15.75">
      <c r="H151" s="100"/>
    </row>
    <row r="152" spans="8:8" ht="15.75">
      <c r="H152" s="100"/>
    </row>
    <row r="153" spans="8:8" ht="15.75">
      <c r="H153" s="100"/>
    </row>
    <row r="154" spans="8:8" ht="15.75">
      <c r="H154" s="100"/>
    </row>
    <row r="155" spans="8:8" ht="15.75">
      <c r="H155" s="100"/>
    </row>
    <row r="156" spans="8:8" ht="15.75">
      <c r="H156" s="100"/>
    </row>
    <row r="157" spans="8:8" ht="15.75">
      <c r="H157" s="100"/>
    </row>
    <row r="158" spans="8:8" ht="15.75">
      <c r="H158" s="100"/>
    </row>
    <row r="159" spans="8:8" ht="15.75">
      <c r="H159" s="100"/>
    </row>
    <row r="160" spans="8:8" ht="15.75">
      <c r="H160" s="100"/>
    </row>
    <row r="161" spans="8:8" ht="15.75">
      <c r="H161" s="100"/>
    </row>
    <row r="162" spans="8:8" ht="15.75">
      <c r="H162" s="100"/>
    </row>
    <row r="163" spans="8:8" ht="15.75">
      <c r="H163" s="100"/>
    </row>
    <row r="164" spans="8:8" ht="15.75">
      <c r="H164" s="100"/>
    </row>
    <row r="165" spans="8:8" ht="15.75">
      <c r="H165" s="100"/>
    </row>
    <row r="166" spans="8:8" ht="15.75">
      <c r="H166" s="100"/>
    </row>
    <row r="167" spans="8:8" ht="15.75">
      <c r="H167" s="100"/>
    </row>
    <row r="168" spans="8:8" ht="15.75">
      <c r="H168" s="100"/>
    </row>
    <row r="169" spans="8:8" ht="15.75">
      <c r="H169" s="100"/>
    </row>
    <row r="170" spans="8:8" ht="15.75">
      <c r="H170" s="100"/>
    </row>
    <row r="171" spans="8:8" ht="15.75">
      <c r="H171" s="100"/>
    </row>
    <row r="172" spans="8:8" ht="15.75">
      <c r="H172" s="100"/>
    </row>
    <row r="173" spans="8:8" ht="15.75">
      <c r="H173" s="100"/>
    </row>
    <row r="174" spans="8:8" ht="15.75">
      <c r="H174" s="100"/>
    </row>
    <row r="175" spans="8:8" ht="15.75">
      <c r="H175" s="100"/>
    </row>
    <row r="176" spans="8:8" ht="15.75">
      <c r="H176" s="100"/>
    </row>
    <row r="177" spans="8:8" ht="15.75">
      <c r="H177" s="100"/>
    </row>
    <row r="178" spans="8:8" ht="15.75">
      <c r="H178" s="100"/>
    </row>
    <row r="179" spans="8:8" ht="15.75">
      <c r="H179" s="100"/>
    </row>
    <row r="180" spans="8:8" ht="15.75">
      <c r="H180" s="100"/>
    </row>
    <row r="181" spans="8:8" ht="15.75">
      <c r="H181" s="100"/>
    </row>
    <row r="182" spans="8:8" ht="15.75">
      <c r="H182" s="100"/>
    </row>
    <row r="183" spans="8:8" ht="15.75">
      <c r="H183" s="100"/>
    </row>
    <row r="184" spans="8:8" ht="15.75">
      <c r="H184" s="100"/>
    </row>
    <row r="185" spans="8:8" ht="15.75">
      <c r="H185" s="100"/>
    </row>
    <row r="186" spans="8:8" ht="15.75">
      <c r="H186" s="100"/>
    </row>
    <row r="187" spans="8:8" ht="15.75">
      <c r="H187" s="100"/>
    </row>
    <row r="188" spans="8:8" ht="15.75">
      <c r="H188" s="100"/>
    </row>
    <row r="189" spans="8:8" ht="15.75">
      <c r="H189" s="100"/>
    </row>
    <row r="190" spans="8:8" ht="15.75">
      <c r="H190" s="100"/>
    </row>
    <row r="191" spans="8:8" ht="15.75">
      <c r="H191" s="100"/>
    </row>
    <row r="192" spans="8:8" ht="15.75">
      <c r="H192" s="100"/>
    </row>
    <row r="193" spans="8:8" ht="15.75">
      <c r="H193" s="100"/>
    </row>
    <row r="194" spans="8:8" ht="15.75">
      <c r="H194" s="100"/>
    </row>
    <row r="195" spans="8:8" ht="15.75">
      <c r="H195" s="100"/>
    </row>
    <row r="196" spans="8:8" ht="15.75">
      <c r="H196" s="100"/>
    </row>
    <row r="197" spans="8:8" ht="15.75">
      <c r="H197" s="100"/>
    </row>
    <row r="198" spans="8:8" ht="15.75">
      <c r="H198" s="100"/>
    </row>
    <row r="199" spans="8:8" ht="15.75">
      <c r="H199" s="100"/>
    </row>
    <row r="200" spans="8:8" ht="15.75">
      <c r="H200" s="100"/>
    </row>
    <row r="201" spans="8:8" ht="15.75">
      <c r="H201" s="100"/>
    </row>
    <row r="202" spans="8:8" ht="15.75">
      <c r="H202" s="100"/>
    </row>
    <row r="203" spans="8:8" ht="15.75">
      <c r="H203" s="100"/>
    </row>
    <row r="204" spans="8:8" ht="15.75">
      <c r="H204" s="100"/>
    </row>
    <row r="205" spans="8:8" ht="15.75">
      <c r="H205" s="100"/>
    </row>
    <row r="206" spans="8:8" ht="15.75">
      <c r="H206" s="100"/>
    </row>
    <row r="208" spans="8:8" ht="16.5" customHeight="1"/>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showGridLines="0" topLeftCell="C25" workbookViewId="0">
      <selection activeCell="I47" sqref="D47:I47"/>
    </sheetView>
  </sheetViews>
  <sheetFormatPr baseColWidth="10" defaultRowHeight="15"/>
  <cols>
    <col min="2" max="2" width="100" bestFit="1" customWidth="1"/>
    <col min="3" max="3" width="21.42578125" bestFit="1" customWidth="1"/>
    <col min="4" max="4" width="20.28515625" bestFit="1" customWidth="1"/>
    <col min="5" max="5" width="15.28515625" bestFit="1" customWidth="1"/>
    <col min="6" max="6" width="14.5703125" customWidth="1"/>
    <col min="7" max="7" width="14.140625" customWidth="1"/>
    <col min="8" max="8" width="9.28515625" bestFit="1" customWidth="1"/>
    <col min="9" max="9" width="12.7109375" bestFit="1" customWidth="1"/>
    <col min="11" max="11" width="11.7109375" bestFit="1" customWidth="1"/>
  </cols>
  <sheetData>
    <row r="1" spans="2:5" ht="15.75">
      <c r="B1" s="4" t="s">
        <v>1066</v>
      </c>
    </row>
    <row r="2" spans="2:5" ht="15.75">
      <c r="B2" s="4" t="s">
        <v>1067</v>
      </c>
    </row>
    <row r="3" spans="2:5" ht="15.75">
      <c r="B3" s="4"/>
    </row>
    <row r="4" spans="2:5">
      <c r="C4" s="564"/>
    </row>
    <row r="5" spans="2:5" ht="15.75">
      <c r="B5" s="4" t="s">
        <v>1123</v>
      </c>
    </row>
    <row r="6" spans="2:5" ht="15.75">
      <c r="B6" s="4" t="s">
        <v>1124</v>
      </c>
    </row>
    <row r="7" spans="2:5" ht="18">
      <c r="B7" s="231"/>
    </row>
    <row r="8" spans="2:5">
      <c r="B8" s="235" t="s">
        <v>1125</v>
      </c>
    </row>
    <row r="9" spans="2:5" ht="15.75" thickBot="1">
      <c r="B9" s="43"/>
    </row>
    <row r="10" spans="2:5" ht="16.5" thickBot="1">
      <c r="B10" s="697" t="s">
        <v>1126</v>
      </c>
      <c r="C10" s="699" t="s">
        <v>1127</v>
      </c>
      <c r="D10" s="700"/>
      <c r="E10" s="700"/>
    </row>
    <row r="11" spans="2:5" ht="16.5" thickBot="1">
      <c r="B11" s="698"/>
      <c r="C11" s="95" t="s">
        <v>1128</v>
      </c>
      <c r="D11" s="236" t="s">
        <v>1129</v>
      </c>
      <c r="E11" s="236" t="s">
        <v>1130</v>
      </c>
    </row>
    <row r="12" spans="2:5" ht="29.25" thickBot="1">
      <c r="B12" s="237" t="s">
        <v>1131</v>
      </c>
      <c r="C12" s="238">
        <v>22977578.899999999</v>
      </c>
      <c r="D12" s="239" t="s">
        <v>1132</v>
      </c>
      <c r="E12" s="238">
        <v>22977578.899999999</v>
      </c>
    </row>
    <row r="13" spans="2:5" ht="29.25" thickBot="1">
      <c r="B13" s="240" t="s">
        <v>1133</v>
      </c>
      <c r="C13" s="241">
        <v>5893579.5</v>
      </c>
      <c r="D13" s="242" t="s">
        <v>1132</v>
      </c>
      <c r="E13" s="241">
        <v>5893579.5</v>
      </c>
    </row>
    <row r="14" spans="2:5" ht="29.25" thickBot="1">
      <c r="B14" s="237" t="s">
        <v>1134</v>
      </c>
      <c r="C14" s="243">
        <v>16727905.5</v>
      </c>
      <c r="D14" s="244" t="s">
        <v>1132</v>
      </c>
      <c r="E14" s="243">
        <v>16727905.5</v>
      </c>
    </row>
    <row r="15" spans="2:5" ht="16.5" thickBot="1">
      <c r="B15" s="240" t="s">
        <v>1135</v>
      </c>
      <c r="C15" s="241">
        <v>5433449.5999999996</v>
      </c>
      <c r="D15" s="242" t="s">
        <v>1132</v>
      </c>
      <c r="E15" s="241">
        <v>5433449.5999999996</v>
      </c>
    </row>
    <row r="16" spans="2:5" ht="16.5" thickBot="1">
      <c r="B16" s="237" t="s">
        <v>1136</v>
      </c>
      <c r="C16" s="243">
        <v>24124590.800000001</v>
      </c>
      <c r="D16" s="244" t="s">
        <v>1132</v>
      </c>
      <c r="E16" s="243">
        <v>24124590.800000001</v>
      </c>
    </row>
    <row r="17" spans="2:6" ht="29.25" thickBot="1">
      <c r="B17" s="240" t="s">
        <v>1137</v>
      </c>
      <c r="C17" s="241">
        <v>6185548.0999999996</v>
      </c>
      <c r="D17" s="242" t="s">
        <v>1132</v>
      </c>
      <c r="E17" s="241">
        <v>6185548.0999999996</v>
      </c>
    </row>
    <row r="18" spans="2:6" ht="16.5" thickBot="1">
      <c r="B18" s="245" t="s">
        <v>165</v>
      </c>
      <c r="C18" s="246">
        <v>81342652.400000006</v>
      </c>
      <c r="D18" s="247" t="s">
        <v>1138</v>
      </c>
      <c r="E18" s="246">
        <v>81342652.400000006</v>
      </c>
    </row>
    <row r="19" spans="2:6">
      <c r="B19" s="43"/>
    </row>
    <row r="20" spans="2:6" ht="15.75">
      <c r="B20" s="4" t="s">
        <v>1139</v>
      </c>
    </row>
    <row r="21" spans="2:6" ht="16.5" thickBot="1">
      <c r="B21" s="4" t="s">
        <v>1140</v>
      </c>
    </row>
    <row r="22" spans="2:6" ht="51.75" thickBot="1">
      <c r="B22" s="248" t="s">
        <v>1141</v>
      </c>
      <c r="C22" s="248" t="s">
        <v>1142</v>
      </c>
      <c r="D22" s="248" t="s">
        <v>1143</v>
      </c>
      <c r="E22" s="560" t="s">
        <v>1144</v>
      </c>
      <c r="F22" s="248" t="s">
        <v>1130</v>
      </c>
    </row>
    <row r="23" spans="2:6" ht="15.75" thickBot="1">
      <c r="B23" s="249" t="s">
        <v>1131</v>
      </c>
      <c r="C23" s="250">
        <v>1608430.5</v>
      </c>
      <c r="D23" s="251"/>
      <c r="E23" s="251"/>
      <c r="F23" s="252">
        <v>1608430.5</v>
      </c>
    </row>
    <row r="24" spans="2:6" ht="15.75" thickBot="1">
      <c r="B24" s="253" t="s">
        <v>1133</v>
      </c>
      <c r="C24" s="254">
        <v>412550.6</v>
      </c>
      <c r="D24" s="255"/>
      <c r="E24" s="255"/>
      <c r="F24" s="256">
        <v>412550.6</v>
      </c>
    </row>
    <row r="25" spans="2:6" ht="15.75" thickBot="1">
      <c r="B25" s="249" t="s">
        <v>1134</v>
      </c>
      <c r="C25" s="257">
        <v>1170953.3999999999</v>
      </c>
      <c r="D25" s="251"/>
      <c r="E25" s="251"/>
      <c r="F25" s="252">
        <v>1170953.3999999999</v>
      </c>
    </row>
    <row r="26" spans="2:6" ht="15.75" thickBot="1">
      <c r="B26" s="258" t="s">
        <v>1135</v>
      </c>
      <c r="C26" s="259">
        <v>380341.5</v>
      </c>
      <c r="D26" s="260"/>
      <c r="E26" s="260"/>
      <c r="F26" s="256">
        <v>380341.5</v>
      </c>
    </row>
    <row r="27" spans="2:6" ht="15.75" thickBot="1">
      <c r="B27" s="261" t="s">
        <v>1136</v>
      </c>
      <c r="C27" s="262">
        <v>1688721.4</v>
      </c>
      <c r="D27" s="263"/>
      <c r="E27" s="263"/>
      <c r="F27" s="252">
        <v>1688721.4</v>
      </c>
    </row>
    <row r="28" spans="2:6" ht="15.75" thickBot="1">
      <c r="B28" s="258" t="s">
        <v>1137</v>
      </c>
      <c r="C28" s="259">
        <v>432988.4</v>
      </c>
      <c r="D28" s="260"/>
      <c r="E28" s="260"/>
      <c r="F28" s="256">
        <v>432988.4</v>
      </c>
    </row>
    <row r="29" spans="2:6" ht="15.75" thickBot="1">
      <c r="B29" s="247" t="s">
        <v>165</v>
      </c>
      <c r="C29" s="246">
        <v>5693985.7000000002</v>
      </c>
      <c r="D29" s="264"/>
      <c r="E29" s="264"/>
      <c r="F29" s="246">
        <v>5693985.7000000002</v>
      </c>
    </row>
    <row r="30" spans="2:6">
      <c r="B30" s="43"/>
    </row>
    <row r="31" spans="2:6" ht="15.75">
      <c r="B31" s="4" t="s">
        <v>1145</v>
      </c>
    </row>
    <row r="32" spans="2:6" ht="15.75">
      <c r="B32" s="4" t="s">
        <v>1146</v>
      </c>
    </row>
    <row r="33" spans="2:11" ht="15.75" thickBot="1">
      <c r="B33" s="43"/>
    </row>
    <row r="34" spans="2:11" ht="15.75" thickBot="1">
      <c r="B34" s="191" t="s">
        <v>1147</v>
      </c>
      <c r="C34" s="191" t="s">
        <v>1148</v>
      </c>
      <c r="D34" s="191" t="s">
        <v>1149</v>
      </c>
      <c r="E34" s="191" t="s">
        <v>1150</v>
      </c>
      <c r="F34" s="191" t="s">
        <v>1151</v>
      </c>
      <c r="G34" s="191" t="s">
        <v>1152</v>
      </c>
      <c r="H34" s="191" t="s">
        <v>1153</v>
      </c>
      <c r="I34" s="191" t="s">
        <v>1154</v>
      </c>
    </row>
    <row r="35" spans="2:11" ht="15.75" thickBot="1">
      <c r="B35" s="265" t="s">
        <v>1155</v>
      </c>
      <c r="C35" s="633">
        <v>2048834.1</v>
      </c>
      <c r="D35" s="633">
        <v>525510.80000000005</v>
      </c>
      <c r="E35" s="633">
        <v>1491571.6</v>
      </c>
      <c r="F35" s="633">
        <v>484482.6</v>
      </c>
      <c r="G35" s="633">
        <v>2151109.2999999998</v>
      </c>
      <c r="H35" s="633">
        <v>551544.69999999995</v>
      </c>
      <c r="I35" s="631">
        <v>7253053.2000000002</v>
      </c>
    </row>
    <row r="36" spans="2:11" ht="15.75" thickBot="1">
      <c r="B36" s="268" t="s">
        <v>1156</v>
      </c>
      <c r="C36" s="633">
        <v>2048834.1</v>
      </c>
      <c r="D36" s="633">
        <v>525510.80000000005</v>
      </c>
      <c r="E36" s="633">
        <v>1491571.6</v>
      </c>
      <c r="F36" s="633">
        <v>484482.6</v>
      </c>
      <c r="G36" s="633">
        <v>2151109.2999999998</v>
      </c>
      <c r="H36" s="633">
        <v>551544.69999999995</v>
      </c>
      <c r="I36" s="631">
        <v>7253053.2000000002</v>
      </c>
    </row>
    <row r="37" spans="2:11" ht="15.75" thickBot="1">
      <c r="B37" s="271" t="s">
        <v>1157</v>
      </c>
      <c r="C37" s="633">
        <v>2048834.1</v>
      </c>
      <c r="D37" s="633">
        <v>525510.80000000005</v>
      </c>
      <c r="E37" s="633">
        <v>1491571.6</v>
      </c>
      <c r="F37" s="633">
        <v>484482.6</v>
      </c>
      <c r="G37" s="633">
        <v>2151109.2999999998</v>
      </c>
      <c r="H37" s="633">
        <v>551544.69999999995</v>
      </c>
      <c r="I37" s="631">
        <v>7253053.2000000002</v>
      </c>
    </row>
    <row r="38" spans="2:11" ht="15.75" thickBot="1">
      <c r="B38" s="268" t="s">
        <v>1158</v>
      </c>
      <c r="C38" s="633">
        <v>2048834.1</v>
      </c>
      <c r="D38" s="633">
        <v>525510.80000000005</v>
      </c>
      <c r="E38" s="633">
        <v>1491571.6</v>
      </c>
      <c r="F38" s="633">
        <v>484482.6</v>
      </c>
      <c r="G38" s="633">
        <v>2151109.2999999998</v>
      </c>
      <c r="H38" s="633">
        <v>551544.69999999995</v>
      </c>
      <c r="I38" s="631">
        <v>7253053.2000000002</v>
      </c>
      <c r="K38" s="632"/>
    </row>
    <row r="39" spans="2:11" ht="15.75" thickBot="1">
      <c r="B39" s="271" t="s">
        <v>1159</v>
      </c>
      <c r="C39" s="633">
        <v>2048834.1</v>
      </c>
      <c r="D39" s="633">
        <v>525510.80000000005</v>
      </c>
      <c r="E39" s="633">
        <v>1491571.6</v>
      </c>
      <c r="F39" s="633">
        <v>484482.6</v>
      </c>
      <c r="G39" s="633">
        <v>2151109.2999999998</v>
      </c>
      <c r="H39" s="633">
        <v>551544.69999999995</v>
      </c>
      <c r="I39" s="631">
        <v>7253053.2000000002</v>
      </c>
    </row>
    <row r="40" spans="2:11" ht="15.75" thickBot="1">
      <c r="B40" s="268" t="s">
        <v>1160</v>
      </c>
      <c r="C40" s="633">
        <v>2048834.1</v>
      </c>
      <c r="D40" s="633">
        <v>525510.80000000005</v>
      </c>
      <c r="E40" s="633">
        <v>1491571.6</v>
      </c>
      <c r="F40" s="633">
        <v>484482.6</v>
      </c>
      <c r="G40" s="633">
        <v>2151109.2999999998</v>
      </c>
      <c r="H40" s="633">
        <v>551544.69999999995</v>
      </c>
      <c r="I40" s="631">
        <v>7253053.2000000002</v>
      </c>
    </row>
    <row r="41" spans="2:11" ht="15.75" thickBot="1">
      <c r="B41" s="271" t="s">
        <v>1161</v>
      </c>
      <c r="C41" s="633">
        <v>2048834.1</v>
      </c>
      <c r="D41" s="633">
        <v>525510.80000000005</v>
      </c>
      <c r="E41" s="633">
        <v>1491571.6</v>
      </c>
      <c r="F41" s="633">
        <v>484482.6</v>
      </c>
      <c r="G41" s="633">
        <v>2151109.2999999998</v>
      </c>
      <c r="H41" s="633">
        <v>551544.69999999995</v>
      </c>
      <c r="I41" s="631">
        <v>7253053.2000000002</v>
      </c>
    </row>
    <row r="42" spans="2:11" ht="15.75" thickBot="1">
      <c r="B42" s="268" t="s">
        <v>1162</v>
      </c>
      <c r="C42" s="633">
        <v>2048834.1</v>
      </c>
      <c r="D42" s="633">
        <v>525510.80000000005</v>
      </c>
      <c r="E42" s="633">
        <v>1491571.6</v>
      </c>
      <c r="F42" s="633">
        <v>484482.6</v>
      </c>
      <c r="G42" s="633">
        <v>2151109.2999999998</v>
      </c>
      <c r="H42" s="633">
        <v>551544.69999999995</v>
      </c>
      <c r="I42" s="631">
        <v>7253053.2000000002</v>
      </c>
    </row>
    <row r="43" spans="2:11" ht="15.75" thickBot="1">
      <c r="B43" s="271" t="s">
        <v>1163</v>
      </c>
      <c r="C43" s="633">
        <v>2048834.1</v>
      </c>
      <c r="D43" s="633">
        <v>525510.80000000005</v>
      </c>
      <c r="E43" s="633">
        <v>1491571.6</v>
      </c>
      <c r="F43" s="633">
        <v>484482.6</v>
      </c>
      <c r="G43" s="633">
        <v>2151109.2999999998</v>
      </c>
      <c r="H43" s="633">
        <v>551544.69999999995</v>
      </c>
      <c r="I43" s="631">
        <v>7253053.2000000002</v>
      </c>
    </row>
    <row r="44" spans="2:11" ht="15.75" thickBot="1">
      <c r="B44" s="268" t="s">
        <v>1164</v>
      </c>
      <c r="C44" s="633">
        <v>2048834.1</v>
      </c>
      <c r="D44" s="633">
        <v>525510.80000000005</v>
      </c>
      <c r="E44" s="633">
        <v>1491571.6</v>
      </c>
      <c r="F44" s="633">
        <v>484482.6</v>
      </c>
      <c r="G44" s="633">
        <v>2151109.2999999998</v>
      </c>
      <c r="H44" s="633">
        <v>551544.69999999995</v>
      </c>
      <c r="I44" s="631">
        <v>7253053.2000000002</v>
      </c>
    </row>
    <row r="45" spans="2:11" ht="15.75" thickBot="1">
      <c r="B45" s="271" t="s">
        <v>1165</v>
      </c>
      <c r="C45" s="633">
        <v>2048834.1</v>
      </c>
      <c r="D45" s="633">
        <v>525510.80000000005</v>
      </c>
      <c r="E45" s="633">
        <v>1491571.6</v>
      </c>
      <c r="F45" s="633">
        <v>484482.6</v>
      </c>
      <c r="G45" s="633">
        <v>2151109.2999999998</v>
      </c>
      <c r="H45" s="633">
        <v>551544.69999999995</v>
      </c>
      <c r="I45" s="631">
        <v>7253053.2000000002</v>
      </c>
    </row>
    <row r="46" spans="2:11" ht="15.75" thickBot="1">
      <c r="B46" s="268" t="s">
        <v>1166</v>
      </c>
      <c r="C46" s="633">
        <v>2048834.1</v>
      </c>
      <c r="D46" s="633">
        <v>525510.80000000005</v>
      </c>
      <c r="E46" s="633">
        <v>1491571.6</v>
      </c>
      <c r="F46" s="633">
        <v>484482.6</v>
      </c>
      <c r="G46" s="633">
        <v>2151109.2999999998</v>
      </c>
      <c r="H46" s="633">
        <v>551544.69999999995</v>
      </c>
      <c r="I46" s="631">
        <v>7253053.2000000002</v>
      </c>
    </row>
    <row r="47" spans="2:11" ht="15.75" thickBot="1">
      <c r="B47" s="274" t="s">
        <v>165</v>
      </c>
      <c r="C47" s="634">
        <v>24586009.5</v>
      </c>
      <c r="D47" s="635">
        <v>6306130</v>
      </c>
      <c r="E47" s="635">
        <v>17898858.899999999</v>
      </c>
      <c r="F47" s="635">
        <v>5813791</v>
      </c>
      <c r="G47" s="635">
        <v>25813312.199999999</v>
      </c>
      <c r="H47" s="635">
        <v>6618535.5</v>
      </c>
      <c r="I47" s="635">
        <v>87036638.099999994</v>
      </c>
    </row>
    <row r="48" spans="2:11">
      <c r="B48" s="276"/>
    </row>
  </sheetData>
  <mergeCells count="2">
    <mergeCell ref="B10:B11"/>
    <mergeCell ref="C10:E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3"/>
  <sheetViews>
    <sheetView showGridLines="0" workbookViewId="0">
      <selection activeCell="E73" sqref="E73"/>
    </sheetView>
  </sheetViews>
  <sheetFormatPr baseColWidth="10" defaultRowHeight="15"/>
  <cols>
    <col min="1" max="1" width="82.28515625" customWidth="1"/>
    <col min="2" max="6" width="18.7109375" customWidth="1"/>
    <col min="7" max="7" width="8.85546875" bestFit="1" customWidth="1"/>
    <col min="8" max="8" width="9.85546875" bestFit="1" customWidth="1"/>
  </cols>
  <sheetData>
    <row r="2" spans="1:7" ht="15.75">
      <c r="A2" s="4" t="s">
        <v>1167</v>
      </c>
    </row>
    <row r="3" spans="1:7" ht="16.5" thickBot="1">
      <c r="A3" s="4" t="s">
        <v>1168</v>
      </c>
    </row>
    <row r="4" spans="1:7" ht="15.75">
      <c r="A4" s="701" t="s">
        <v>1169</v>
      </c>
      <c r="B4" s="701" t="s">
        <v>1170</v>
      </c>
      <c r="C4" s="701" t="s">
        <v>1171</v>
      </c>
      <c r="D4" s="701" t="s">
        <v>1172</v>
      </c>
      <c r="E4" s="701" t="s">
        <v>1173</v>
      </c>
      <c r="F4" s="701" t="s">
        <v>1174</v>
      </c>
      <c r="G4" s="100"/>
    </row>
    <row r="5" spans="1:7" ht="16.5" thickBot="1">
      <c r="A5" s="702"/>
      <c r="B5" s="702"/>
      <c r="C5" s="702"/>
      <c r="D5" s="702"/>
      <c r="E5" s="702"/>
      <c r="F5" s="702"/>
      <c r="G5" s="100"/>
    </row>
    <row r="6" spans="1:7" ht="15.75">
      <c r="A6" s="21"/>
      <c r="B6" s="21"/>
      <c r="C6" s="21"/>
      <c r="D6" s="21"/>
      <c r="E6" s="21"/>
      <c r="F6" s="21"/>
      <c r="G6" s="100"/>
    </row>
    <row r="7" spans="1:7" ht="16.5" thickBot="1">
      <c r="A7" s="277" t="s">
        <v>1175</v>
      </c>
      <c r="B7" s="21"/>
      <c r="C7" s="21"/>
      <c r="D7" s="21"/>
      <c r="E7" s="21"/>
      <c r="F7" s="21"/>
      <c r="G7" s="100"/>
    </row>
    <row r="8" spans="1:7" ht="29.25" thickBot="1">
      <c r="A8" s="278" t="s">
        <v>1176</v>
      </c>
      <c r="B8" s="279"/>
      <c r="C8" s="279" t="s">
        <v>19</v>
      </c>
      <c r="D8" s="280" t="s">
        <v>1177</v>
      </c>
      <c r="E8" s="281">
        <v>181958</v>
      </c>
      <c r="F8" s="282">
        <v>0</v>
      </c>
      <c r="G8" s="100"/>
    </row>
    <row r="9" spans="1:7" ht="16.5" thickBot="1">
      <c r="A9" s="283" t="s">
        <v>1178</v>
      </c>
      <c r="B9" s="284"/>
      <c r="C9" s="284" t="s">
        <v>19</v>
      </c>
      <c r="D9" s="285" t="s">
        <v>1179</v>
      </c>
      <c r="E9" s="286">
        <v>28058</v>
      </c>
      <c r="F9" s="287">
        <v>0</v>
      </c>
      <c r="G9" s="100"/>
    </row>
    <row r="10" spans="1:7" ht="16.5" thickBot="1">
      <c r="A10" s="283" t="s">
        <v>1180</v>
      </c>
      <c r="B10" s="284" t="s">
        <v>1181</v>
      </c>
      <c r="C10" s="284" t="s">
        <v>19</v>
      </c>
      <c r="D10" s="285" t="s">
        <v>1182</v>
      </c>
      <c r="E10" s="286">
        <v>1878253</v>
      </c>
      <c r="F10" s="287">
        <v>0</v>
      </c>
      <c r="G10" s="100"/>
    </row>
    <row r="11" spans="1:7" ht="15.75">
      <c r="A11" s="21"/>
      <c r="B11" s="21"/>
      <c r="C11" s="21"/>
      <c r="D11" s="21"/>
      <c r="E11" s="21"/>
      <c r="F11" s="21"/>
      <c r="G11" s="100"/>
    </row>
    <row r="12" spans="1:7" ht="16.5" thickBot="1">
      <c r="A12" s="288" t="s">
        <v>33</v>
      </c>
      <c r="B12" s="21"/>
      <c r="C12" s="21"/>
      <c r="D12" s="21"/>
      <c r="E12" s="21"/>
      <c r="F12" s="21"/>
      <c r="G12" s="100"/>
    </row>
    <row r="13" spans="1:7" ht="29.25" thickBot="1">
      <c r="A13" s="278" t="s">
        <v>1183</v>
      </c>
      <c r="B13" s="279" t="s">
        <v>1184</v>
      </c>
      <c r="C13" s="280" t="s">
        <v>1185</v>
      </c>
      <c r="D13" s="280">
        <v>170875751100</v>
      </c>
      <c r="E13" s="281">
        <v>853481</v>
      </c>
      <c r="F13" s="282">
        <v>0</v>
      </c>
      <c r="G13" s="100"/>
    </row>
    <row r="14" spans="1:7" ht="15.75">
      <c r="A14" s="28"/>
      <c r="B14" s="21"/>
      <c r="C14" s="21"/>
      <c r="D14" s="21"/>
      <c r="E14" s="21"/>
      <c r="F14" s="21"/>
      <c r="G14" s="100"/>
    </row>
    <row r="15" spans="1:7" ht="16.5" thickBot="1">
      <c r="A15" s="288" t="s">
        <v>35</v>
      </c>
      <c r="B15" s="21"/>
      <c r="C15" s="21"/>
      <c r="D15" s="21"/>
      <c r="E15" s="21"/>
      <c r="F15" s="21"/>
      <c r="G15" s="100"/>
    </row>
    <row r="16" spans="1:7" ht="16.5" thickBot="1">
      <c r="A16" s="289" t="s">
        <v>1186</v>
      </c>
      <c r="B16" s="279"/>
      <c r="C16" s="279"/>
      <c r="D16" s="279"/>
      <c r="E16" s="280"/>
      <c r="F16" s="290"/>
      <c r="G16" s="100"/>
    </row>
    <row r="17" spans="1:7" ht="16.5" thickBot="1">
      <c r="A17" s="283" t="s">
        <v>1187</v>
      </c>
      <c r="B17" s="284" t="s">
        <v>24</v>
      </c>
      <c r="C17" s="284" t="s">
        <v>1188</v>
      </c>
      <c r="D17" s="284">
        <v>80159</v>
      </c>
      <c r="E17" s="286">
        <v>34035390</v>
      </c>
      <c r="F17" s="286">
        <v>4000000</v>
      </c>
      <c r="G17" s="100"/>
    </row>
    <row r="18" spans="1:7" ht="29.25" thickBot="1">
      <c r="A18" s="291" t="s">
        <v>1189</v>
      </c>
      <c r="B18" s="284"/>
      <c r="C18" s="284" t="s">
        <v>1190</v>
      </c>
      <c r="D18" s="284">
        <v>2003626</v>
      </c>
      <c r="E18" s="285">
        <v>0</v>
      </c>
      <c r="F18" s="287">
        <v>0</v>
      </c>
      <c r="G18" s="100"/>
    </row>
    <row r="19" spans="1:7" ht="16.5" thickBot="1">
      <c r="A19" s="292" t="s">
        <v>1191</v>
      </c>
      <c r="B19" s="284"/>
      <c r="C19" s="293"/>
      <c r="D19" s="284"/>
      <c r="E19" s="285"/>
      <c r="F19" s="294"/>
      <c r="G19" s="100"/>
    </row>
    <row r="20" spans="1:7" ht="29.25" thickBot="1">
      <c r="A20" s="291" t="s">
        <v>1192</v>
      </c>
      <c r="B20" s="284"/>
      <c r="C20" s="284" t="s">
        <v>18</v>
      </c>
      <c r="D20" s="284">
        <v>2028439516</v>
      </c>
      <c r="E20" s="285">
        <v>0</v>
      </c>
      <c r="F20" s="287">
        <v>0</v>
      </c>
      <c r="G20" s="100"/>
    </row>
    <row r="21" spans="1:7" ht="39" thickBot="1">
      <c r="A21" s="291" t="s">
        <v>1193</v>
      </c>
      <c r="B21" s="284" t="s">
        <v>25</v>
      </c>
      <c r="C21" s="284" t="s">
        <v>1194</v>
      </c>
      <c r="D21" s="284" t="s">
        <v>31</v>
      </c>
      <c r="E21" s="286">
        <v>1159485</v>
      </c>
      <c r="F21" s="295">
        <v>251924182</v>
      </c>
      <c r="G21" s="100"/>
    </row>
    <row r="22" spans="1:7" ht="15.75">
      <c r="A22" s="28"/>
      <c r="B22" s="21"/>
      <c r="C22" s="21"/>
      <c r="D22" s="21"/>
      <c r="E22" s="21"/>
      <c r="F22" s="21"/>
      <c r="G22" s="100"/>
    </row>
    <row r="23" spans="1:7" ht="16.5" thickBot="1">
      <c r="A23" s="296" t="s">
        <v>37</v>
      </c>
      <c r="B23" s="316"/>
      <c r="C23" s="316"/>
      <c r="D23" s="316"/>
      <c r="E23" s="316"/>
      <c r="F23" s="316"/>
      <c r="G23" s="100"/>
    </row>
    <row r="24" spans="1:7" ht="30.75" thickBot="1">
      <c r="A24" s="297" t="s">
        <v>32</v>
      </c>
      <c r="B24" s="279" t="s">
        <v>1195</v>
      </c>
      <c r="C24" s="279" t="s">
        <v>1196</v>
      </c>
      <c r="D24" s="279" t="s">
        <v>10</v>
      </c>
      <c r="E24" s="281">
        <v>7852959</v>
      </c>
      <c r="F24" s="298">
        <v>53898698</v>
      </c>
      <c r="G24" s="100"/>
    </row>
    <row r="25" spans="1:7" ht="15.75">
      <c r="A25" s="28"/>
      <c r="B25" s="21"/>
      <c r="C25" s="21"/>
      <c r="D25" s="21"/>
      <c r="E25" s="21"/>
      <c r="F25" s="21"/>
      <c r="G25" s="100"/>
    </row>
    <row r="26" spans="1:7" ht="16.5" thickBot="1">
      <c r="A26" s="296" t="s">
        <v>48</v>
      </c>
      <c r="B26" s="21"/>
      <c r="C26" s="21"/>
      <c r="D26" s="21"/>
      <c r="E26" s="21"/>
      <c r="F26" s="21"/>
      <c r="G26" s="100"/>
    </row>
    <row r="27" spans="1:7" ht="16.5" thickBot="1">
      <c r="A27" s="299" t="s">
        <v>1186</v>
      </c>
      <c r="B27" s="279"/>
      <c r="C27" s="279"/>
      <c r="D27" s="279"/>
      <c r="E27" s="280"/>
      <c r="F27" s="290"/>
      <c r="G27" s="100"/>
    </row>
    <row r="28" spans="1:7" ht="26.25" thickBot="1">
      <c r="A28" s="300" t="s">
        <v>1197</v>
      </c>
      <c r="B28" s="284" t="s">
        <v>1198</v>
      </c>
      <c r="C28" s="293" t="s">
        <v>1199</v>
      </c>
      <c r="D28" s="293" t="s">
        <v>1199</v>
      </c>
      <c r="E28" s="293" t="s">
        <v>1199</v>
      </c>
      <c r="F28" s="287">
        <v>0</v>
      </c>
      <c r="G28" s="100"/>
    </row>
    <row r="29" spans="1:7" ht="16.5" thickBot="1">
      <c r="A29" s="28"/>
      <c r="B29" s="21"/>
      <c r="C29" s="21"/>
      <c r="D29" s="21"/>
      <c r="E29" s="21"/>
      <c r="F29" s="21"/>
      <c r="G29" s="100"/>
    </row>
    <row r="30" spans="1:7" ht="16.5" thickBot="1">
      <c r="A30" s="299" t="s">
        <v>1191</v>
      </c>
      <c r="B30" s="279"/>
      <c r="C30" s="279"/>
      <c r="D30" s="279"/>
      <c r="E30" s="280"/>
      <c r="F30" s="307"/>
      <c r="G30" s="100"/>
    </row>
    <row r="31" spans="1:7" ht="26.25" thickBot="1">
      <c r="A31" s="240" t="s">
        <v>1200</v>
      </c>
      <c r="B31" s="284" t="s">
        <v>22</v>
      </c>
      <c r="C31" s="284" t="s">
        <v>19</v>
      </c>
      <c r="D31" s="284" t="s">
        <v>8</v>
      </c>
      <c r="E31" s="286">
        <v>13953881</v>
      </c>
      <c r="F31" s="295">
        <v>182941206</v>
      </c>
      <c r="G31" s="100"/>
    </row>
    <row r="32" spans="1:7" ht="16.5" thickBot="1">
      <c r="A32" s="300" t="s">
        <v>1201</v>
      </c>
      <c r="B32" s="284" t="s">
        <v>23</v>
      </c>
      <c r="C32" s="293"/>
      <c r="D32" s="284"/>
      <c r="E32" s="286">
        <v>10128956</v>
      </c>
      <c r="F32" s="295">
        <v>20000000</v>
      </c>
      <c r="G32" s="100"/>
    </row>
    <row r="33" spans="1:7" ht="15.75">
      <c r="A33" s="28"/>
      <c r="B33" s="21"/>
      <c r="C33" s="21"/>
      <c r="D33" s="21"/>
      <c r="E33" s="21"/>
      <c r="F33" s="21"/>
      <c r="G33" s="100"/>
    </row>
    <row r="34" spans="1:7" ht="16.5" thickBot="1">
      <c r="A34" s="296" t="s">
        <v>38</v>
      </c>
      <c r="B34" s="316"/>
      <c r="C34" s="316"/>
      <c r="D34" s="316"/>
      <c r="E34" s="316"/>
      <c r="F34" s="316"/>
      <c r="G34" s="100"/>
    </row>
    <row r="35" spans="1:7" ht="16.5" thickBot="1">
      <c r="A35" s="297" t="s">
        <v>1202</v>
      </c>
      <c r="B35" s="279" t="s">
        <v>42</v>
      </c>
      <c r="C35" s="279" t="s">
        <v>1196</v>
      </c>
      <c r="D35" s="279" t="s">
        <v>9</v>
      </c>
      <c r="E35" s="281">
        <v>4724030</v>
      </c>
      <c r="F35" s="298">
        <v>28497037</v>
      </c>
      <c r="G35" s="100"/>
    </row>
    <row r="36" spans="1:7" ht="51.75" thickBot="1">
      <c r="A36" s="300" t="s">
        <v>26</v>
      </c>
      <c r="B36" s="284" t="s">
        <v>26</v>
      </c>
      <c r="C36" s="303" t="s">
        <v>1203</v>
      </c>
      <c r="D36" s="284">
        <v>6231014144</v>
      </c>
      <c r="E36" s="286">
        <v>1078504</v>
      </c>
      <c r="F36" s="295">
        <v>7400000</v>
      </c>
      <c r="G36" s="100"/>
    </row>
    <row r="37" spans="1:7" ht="15.75">
      <c r="A37" s="304"/>
      <c r="B37" s="305"/>
      <c r="C37" s="306"/>
      <c r="D37" s="305"/>
      <c r="E37" s="305"/>
      <c r="F37" s="305"/>
      <c r="G37" s="100"/>
    </row>
    <row r="38" spans="1:7" ht="16.5" thickBot="1">
      <c r="A38" s="296" t="s">
        <v>1204</v>
      </c>
      <c r="B38" s="21"/>
      <c r="C38" s="21"/>
      <c r="D38" s="21"/>
      <c r="E38" s="21"/>
      <c r="F38" s="21"/>
      <c r="G38" s="100"/>
    </row>
    <row r="39" spans="1:7" ht="16.5" thickBot="1">
      <c r="A39" s="299" t="s">
        <v>1205</v>
      </c>
      <c r="B39" s="279"/>
      <c r="C39" s="279"/>
      <c r="D39" s="279"/>
      <c r="E39" s="280"/>
      <c r="F39" s="307"/>
      <c r="G39" s="100"/>
    </row>
    <row r="40" spans="1:7" ht="30.75" thickBot="1">
      <c r="A40" s="300" t="s">
        <v>1206</v>
      </c>
      <c r="B40" s="284"/>
      <c r="C40" s="284" t="s">
        <v>1194</v>
      </c>
      <c r="D40" s="284" t="s">
        <v>13</v>
      </c>
      <c r="E40" s="286">
        <v>11676841</v>
      </c>
      <c r="F40" s="286">
        <v>75000000</v>
      </c>
      <c r="G40" s="100"/>
    </row>
    <row r="41" spans="1:7" ht="16.5" thickBot="1">
      <c r="A41" s="300" t="s">
        <v>1207</v>
      </c>
      <c r="B41" s="284"/>
      <c r="C41" s="284" t="s">
        <v>1190</v>
      </c>
      <c r="D41" s="284" t="s">
        <v>29</v>
      </c>
      <c r="E41" s="286">
        <v>9118504</v>
      </c>
      <c r="F41" s="301"/>
      <c r="G41" s="100"/>
    </row>
    <row r="42" spans="1:7" ht="16.5" thickBot="1">
      <c r="A42" s="308" t="s">
        <v>1208</v>
      </c>
      <c r="B42" s="284"/>
      <c r="C42" s="284"/>
      <c r="D42" s="284"/>
      <c r="E42" s="293"/>
      <c r="F42" s="301"/>
      <c r="G42" s="100"/>
    </row>
    <row r="43" spans="1:7" ht="26.25" thickBot="1">
      <c r="A43" s="240" t="s">
        <v>1209</v>
      </c>
      <c r="B43" s="293"/>
      <c r="C43" s="293" t="s">
        <v>1199</v>
      </c>
      <c r="D43" s="293" t="s">
        <v>1199</v>
      </c>
      <c r="E43" s="293" t="s">
        <v>1210</v>
      </c>
      <c r="F43" s="295">
        <v>1200000</v>
      </c>
      <c r="G43" s="100"/>
    </row>
    <row r="44" spans="1:7" ht="15.75">
      <c r="A44" s="28"/>
      <c r="B44" s="21"/>
      <c r="C44" s="21"/>
      <c r="D44" s="21"/>
      <c r="E44" s="21"/>
      <c r="F44" s="21"/>
      <c r="G44" s="100"/>
    </row>
    <row r="45" spans="1:7" ht="16.5" thickBot="1">
      <c r="A45" s="296" t="s">
        <v>39</v>
      </c>
      <c r="B45" s="21"/>
      <c r="C45" s="21"/>
      <c r="D45" s="21"/>
      <c r="E45" s="21"/>
      <c r="F45" s="21"/>
      <c r="G45" s="100"/>
    </row>
    <row r="46" spans="1:7" ht="16.5" thickBot="1">
      <c r="A46" s="299" t="s">
        <v>1186</v>
      </c>
      <c r="B46" s="279"/>
      <c r="C46" s="279"/>
      <c r="D46" s="279"/>
      <c r="E46" s="280"/>
      <c r="F46" s="290"/>
      <c r="G46" s="100"/>
    </row>
    <row r="47" spans="1:7" ht="26.25" thickBot="1">
      <c r="A47" s="240" t="s">
        <v>1211</v>
      </c>
      <c r="B47" s="284"/>
      <c r="C47" s="284" t="s">
        <v>1188</v>
      </c>
      <c r="D47" s="284" t="s">
        <v>12</v>
      </c>
      <c r="E47" s="286">
        <v>184656991</v>
      </c>
      <c r="F47" s="286">
        <v>10000000</v>
      </c>
      <c r="G47" s="100"/>
    </row>
    <row r="48" spans="1:7" ht="16.5" thickBot="1">
      <c r="A48" s="302"/>
      <c r="B48" s="284"/>
      <c r="C48" s="284"/>
      <c r="D48" s="284"/>
      <c r="E48" s="293"/>
      <c r="F48" s="293"/>
      <c r="G48" s="100"/>
    </row>
    <row r="49" spans="1:7" ht="16.5" thickBot="1">
      <c r="A49" s="302" t="s">
        <v>1191</v>
      </c>
      <c r="B49" s="284"/>
      <c r="C49" s="284"/>
      <c r="D49" s="284"/>
      <c r="E49" s="293"/>
      <c r="F49" s="293"/>
      <c r="G49" s="100"/>
    </row>
    <row r="50" spans="1:7" ht="16.5" thickBot="1">
      <c r="A50" s="300" t="s">
        <v>1212</v>
      </c>
      <c r="B50" s="284" t="s">
        <v>30</v>
      </c>
      <c r="C50" s="284" t="s">
        <v>1213</v>
      </c>
      <c r="D50" s="284">
        <v>1708768039</v>
      </c>
      <c r="E50" s="286">
        <v>1624196</v>
      </c>
      <c r="F50" s="286">
        <v>2000000</v>
      </c>
      <c r="G50" s="100"/>
    </row>
    <row r="51" spans="1:7" ht="26.25" thickBot="1">
      <c r="A51" s="300" t="s">
        <v>1214</v>
      </c>
      <c r="B51" s="284"/>
      <c r="C51" s="293" t="s">
        <v>1199</v>
      </c>
      <c r="D51" s="293" t="s">
        <v>1199</v>
      </c>
      <c r="E51" s="293" t="s">
        <v>1199</v>
      </c>
      <c r="F51" s="286">
        <v>7000000</v>
      </c>
      <c r="G51" s="100"/>
    </row>
    <row r="52" spans="1:7" ht="15.75">
      <c r="A52" s="28"/>
      <c r="B52" s="21"/>
      <c r="C52" s="21"/>
      <c r="D52" s="21"/>
      <c r="E52" s="21"/>
      <c r="F52" s="21"/>
      <c r="G52" s="100"/>
    </row>
    <row r="53" spans="1:7" ht="16.5" thickBot="1">
      <c r="A53" s="296" t="s">
        <v>36</v>
      </c>
      <c r="B53" s="21"/>
      <c r="C53" s="21"/>
      <c r="D53" s="21"/>
      <c r="E53" s="21"/>
      <c r="F53" s="21"/>
      <c r="G53" s="100"/>
    </row>
    <row r="54" spans="1:7" ht="26.25" thickBot="1">
      <c r="A54" s="297" t="s">
        <v>6</v>
      </c>
      <c r="B54" s="279"/>
      <c r="C54" s="290" t="s">
        <v>1215</v>
      </c>
      <c r="D54" s="279" t="s">
        <v>1216</v>
      </c>
      <c r="E54" s="281">
        <v>88551562</v>
      </c>
      <c r="F54" s="280">
        <v>0</v>
      </c>
      <c r="G54" s="100"/>
    </row>
    <row r="55" spans="1:7" ht="26.25" thickBot="1">
      <c r="A55" s="300" t="s">
        <v>1217</v>
      </c>
      <c r="B55" s="284"/>
      <c r="C55" s="293" t="s">
        <v>1215</v>
      </c>
      <c r="D55" s="284" t="s">
        <v>1218</v>
      </c>
      <c r="E55" s="286">
        <v>27974584</v>
      </c>
      <c r="F55" s="285">
        <v>0</v>
      </c>
      <c r="G55" s="100"/>
    </row>
    <row r="56" spans="1:7" ht="26.25" thickBot="1">
      <c r="A56" s="300" t="s">
        <v>1219</v>
      </c>
      <c r="B56" s="284"/>
      <c r="C56" s="293" t="s">
        <v>1215</v>
      </c>
      <c r="D56" s="284" t="s">
        <v>11</v>
      </c>
      <c r="E56" s="286">
        <v>97878780</v>
      </c>
      <c r="F56" s="285">
        <v>0</v>
      </c>
      <c r="G56" s="100"/>
    </row>
    <row r="57" spans="1:7" ht="26.25" thickBot="1">
      <c r="A57" s="300" t="s">
        <v>1220</v>
      </c>
      <c r="B57" s="284"/>
      <c r="C57" s="293" t="s">
        <v>1215</v>
      </c>
      <c r="D57" s="284" t="s">
        <v>28</v>
      </c>
      <c r="E57" s="285">
        <v>0</v>
      </c>
      <c r="F57" s="285">
        <v>0</v>
      </c>
      <c r="G57" s="100"/>
    </row>
    <row r="58" spans="1:7" ht="26.25" thickBot="1">
      <c r="A58" s="300" t="s">
        <v>1221</v>
      </c>
      <c r="B58" s="284"/>
      <c r="C58" s="293" t="s">
        <v>1215</v>
      </c>
      <c r="D58" s="284" t="s">
        <v>1222</v>
      </c>
      <c r="E58" s="286">
        <v>39912140</v>
      </c>
      <c r="F58" s="285">
        <v>0</v>
      </c>
      <c r="G58" s="100"/>
    </row>
    <row r="59" spans="1:7" ht="26.25" thickBot="1">
      <c r="A59" s="240" t="s">
        <v>15</v>
      </c>
      <c r="B59" s="284"/>
      <c r="C59" s="293" t="s">
        <v>1215</v>
      </c>
      <c r="D59" s="284" t="s">
        <v>16</v>
      </c>
      <c r="E59" s="285">
        <v>0</v>
      </c>
      <c r="F59" s="285">
        <v>0</v>
      </c>
      <c r="G59" s="100"/>
    </row>
    <row r="60" spans="1:7" ht="26.25" thickBot="1">
      <c r="A60" s="240" t="s">
        <v>1223</v>
      </c>
      <c r="B60" s="284" t="s">
        <v>1224</v>
      </c>
      <c r="C60" s="293" t="s">
        <v>1199</v>
      </c>
      <c r="D60" s="293" t="s">
        <v>1199</v>
      </c>
      <c r="E60" s="293" t="s">
        <v>1199</v>
      </c>
      <c r="F60" s="286">
        <v>350000</v>
      </c>
      <c r="G60" s="100"/>
    </row>
    <row r="61" spans="1:7" ht="15.75">
      <c r="A61" s="28"/>
      <c r="B61" s="21"/>
      <c r="C61" s="21"/>
      <c r="D61" s="21"/>
      <c r="E61" s="21"/>
      <c r="F61" s="21"/>
      <c r="G61" s="100"/>
    </row>
    <row r="62" spans="1:7" ht="16.5" thickBot="1">
      <c r="A62" s="296" t="s">
        <v>34</v>
      </c>
      <c r="B62" s="21"/>
      <c r="C62" s="21"/>
      <c r="D62" s="21"/>
      <c r="E62" s="21"/>
      <c r="F62" s="21"/>
      <c r="G62" s="100"/>
    </row>
    <row r="63" spans="1:7" ht="16.5" thickBot="1">
      <c r="A63" s="299" t="s">
        <v>1191</v>
      </c>
      <c r="B63" s="279"/>
      <c r="C63" s="279"/>
      <c r="D63" s="279"/>
      <c r="E63" s="280"/>
      <c r="F63" s="307"/>
      <c r="G63" s="100"/>
    </row>
    <row r="64" spans="1:7" ht="26.25" thickBot="1">
      <c r="A64" s="240" t="s">
        <v>46</v>
      </c>
      <c r="B64" s="284" t="s">
        <v>2</v>
      </c>
      <c r="C64" s="284" t="s">
        <v>1225</v>
      </c>
      <c r="D64" s="284">
        <v>2373</v>
      </c>
      <c r="E64" s="285">
        <v>0</v>
      </c>
      <c r="F64" s="295">
        <v>253663125</v>
      </c>
      <c r="G64" s="100"/>
    </row>
    <row r="65" spans="1:7" ht="26.25" thickBot="1">
      <c r="A65" s="300" t="s">
        <v>1226</v>
      </c>
      <c r="B65" s="284" t="s">
        <v>3</v>
      </c>
      <c r="C65" s="284" t="s">
        <v>20</v>
      </c>
      <c r="D65" s="284">
        <v>738023064</v>
      </c>
      <c r="E65" s="309">
        <v>8842294.8100000005</v>
      </c>
      <c r="F65" s="287">
        <v>0</v>
      </c>
      <c r="G65" s="100"/>
    </row>
    <row r="66" spans="1:7" ht="26.25" thickBot="1">
      <c r="A66" s="240" t="s">
        <v>1227</v>
      </c>
      <c r="B66" s="284" t="s">
        <v>4</v>
      </c>
      <c r="C66" s="284" t="s">
        <v>20</v>
      </c>
      <c r="D66" s="284">
        <v>633654690</v>
      </c>
      <c r="E66" s="309">
        <v>242912.18</v>
      </c>
      <c r="F66" s="287">
        <v>0</v>
      </c>
      <c r="G66" s="100"/>
    </row>
    <row r="67" spans="1:7" ht="16.5" thickBot="1">
      <c r="A67" s="240" t="s">
        <v>1228</v>
      </c>
      <c r="B67" s="284" t="s">
        <v>5</v>
      </c>
      <c r="C67" s="284" t="s">
        <v>1229</v>
      </c>
      <c r="D67" s="284">
        <v>282329369</v>
      </c>
      <c r="E67" s="310">
        <v>64696.17</v>
      </c>
      <c r="F67" s="287">
        <v>0</v>
      </c>
      <c r="G67" s="100"/>
    </row>
    <row r="68" spans="1:7" ht="15.75">
      <c r="A68" s="311"/>
      <c r="B68" s="21"/>
      <c r="C68" s="21"/>
      <c r="D68" s="21"/>
      <c r="E68" s="21"/>
      <c r="F68" s="21"/>
      <c r="G68" s="100"/>
    </row>
    <row r="69" spans="1:7" ht="16.5" thickBot="1">
      <c r="A69" s="296" t="s">
        <v>1230</v>
      </c>
      <c r="B69" s="21"/>
      <c r="C69" s="21"/>
      <c r="D69" s="21"/>
      <c r="E69" s="21"/>
      <c r="F69" s="21"/>
      <c r="G69" s="100"/>
    </row>
    <row r="70" spans="1:7" ht="16.5" thickBot="1">
      <c r="A70" s="297" t="s">
        <v>1231</v>
      </c>
      <c r="B70" s="279" t="s">
        <v>1232</v>
      </c>
      <c r="C70" s="290" t="s">
        <v>1190</v>
      </c>
      <c r="D70" s="279" t="s">
        <v>14</v>
      </c>
      <c r="E70" s="312">
        <v>1723281</v>
      </c>
      <c r="F70" s="281">
        <v>1596708</v>
      </c>
      <c r="G70" s="100"/>
    </row>
    <row r="71" spans="1:7" ht="16.5" thickBot="1">
      <c r="A71" s="240" t="s">
        <v>1233</v>
      </c>
      <c r="B71" s="284" t="s">
        <v>27</v>
      </c>
      <c r="C71" s="293" t="s">
        <v>21</v>
      </c>
      <c r="D71" s="313">
        <v>250309</v>
      </c>
      <c r="E71" s="309">
        <v>4680397.6900000004</v>
      </c>
      <c r="F71" s="285">
        <v>0</v>
      </c>
      <c r="G71" s="100"/>
    </row>
    <row r="73" spans="1:7" ht="16.5" customHeight="1"/>
  </sheetData>
  <mergeCells count="6">
    <mergeCell ref="E4:E5"/>
    <mergeCell ref="F4:F5"/>
    <mergeCell ref="A4:A5"/>
    <mergeCell ref="B4:B5"/>
    <mergeCell ref="C4:C5"/>
    <mergeCell ref="D4:D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D6" sqref="D6"/>
    </sheetView>
  </sheetViews>
  <sheetFormatPr baseColWidth="10" defaultRowHeight="15"/>
  <cols>
    <col min="1" max="1" width="92.42578125" bestFit="1" customWidth="1"/>
    <col min="2" max="2" width="14" bestFit="1" customWidth="1"/>
  </cols>
  <sheetData>
    <row r="1" spans="1:2" ht="15.75">
      <c r="A1" s="4" t="s">
        <v>1234</v>
      </c>
    </row>
    <row r="2" spans="1:2" ht="15.75">
      <c r="A2" s="4" t="s">
        <v>1235</v>
      </c>
    </row>
    <row r="3" spans="1:2" ht="15.75" thickBot="1">
      <c r="A3" s="43"/>
    </row>
    <row r="4" spans="1:2" ht="18.75">
      <c r="A4" s="317" t="s">
        <v>1236</v>
      </c>
      <c r="B4" s="317" t="s">
        <v>52</v>
      </c>
    </row>
    <row r="5" spans="1:2">
      <c r="A5" s="318" t="s">
        <v>1237</v>
      </c>
      <c r="B5" s="319">
        <v>962247663</v>
      </c>
    </row>
    <row r="6" spans="1:2">
      <c r="A6" s="43"/>
    </row>
    <row r="7" spans="1:2">
      <c r="A7" s="43"/>
    </row>
    <row r="8" spans="1:2">
      <c r="A8" s="177"/>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D9" sqref="D9"/>
    </sheetView>
  </sheetViews>
  <sheetFormatPr baseColWidth="10" defaultRowHeight="15"/>
  <cols>
    <col min="1" max="1" width="92.42578125" bestFit="1" customWidth="1"/>
    <col min="2" max="2" width="14" bestFit="1" customWidth="1"/>
  </cols>
  <sheetData>
    <row r="1" spans="1:2">
      <c r="A1" s="43"/>
    </row>
    <row r="2" spans="1:2" ht="15.75">
      <c r="A2" s="4" t="s">
        <v>1238</v>
      </c>
    </row>
    <row r="3" spans="1:2" ht="15.75">
      <c r="A3" s="4" t="s">
        <v>1239</v>
      </c>
    </row>
    <row r="4" spans="1:2" ht="16.5" thickBot="1">
      <c r="A4" s="4"/>
    </row>
    <row r="5" spans="1:2" ht="36">
      <c r="A5" s="317" t="s">
        <v>1240</v>
      </c>
      <c r="B5" s="317" t="s">
        <v>52</v>
      </c>
    </row>
    <row r="6" spans="1:2" ht="16.5" thickBot="1">
      <c r="A6" s="318" t="s">
        <v>1241</v>
      </c>
      <c r="B6" s="320">
        <v>158024603</v>
      </c>
    </row>
    <row r="7" spans="1:2" ht="16.5" thickBot="1">
      <c r="A7" s="230" t="s">
        <v>165</v>
      </c>
      <c r="B7" s="60">
        <v>158024603</v>
      </c>
    </row>
    <row r="8" spans="1:2">
      <c r="A8" s="17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election activeCell="C6" sqref="C6"/>
    </sheetView>
  </sheetViews>
  <sheetFormatPr baseColWidth="10" defaultRowHeight="15"/>
  <cols>
    <col min="2" max="2" width="60.7109375" customWidth="1"/>
    <col min="3" max="3" width="37.7109375" customWidth="1"/>
    <col min="4" max="4" width="14.140625" bestFit="1" customWidth="1"/>
    <col min="5" max="5" width="21.42578125" bestFit="1" customWidth="1"/>
    <col min="6" max="6" width="20.7109375" bestFit="1" customWidth="1"/>
    <col min="7" max="7" width="11.5703125" bestFit="1" customWidth="1"/>
  </cols>
  <sheetData>
    <row r="1" spans="1:6" ht="15.75">
      <c r="B1" s="4" t="s">
        <v>1242</v>
      </c>
    </row>
    <row r="2" spans="1:6" ht="15.75">
      <c r="B2" s="4" t="s">
        <v>1243</v>
      </c>
    </row>
    <row r="3" spans="1:6" ht="15.75" thickBot="1">
      <c r="B3" s="43"/>
    </row>
    <row r="4" spans="1:6" ht="15.75" thickBot="1">
      <c r="A4" s="703" t="s">
        <v>1244</v>
      </c>
      <c r="B4" s="704"/>
      <c r="C4" s="705"/>
      <c r="D4" s="706" t="s">
        <v>1245</v>
      </c>
      <c r="E4" s="706" t="s">
        <v>1246</v>
      </c>
      <c r="F4" s="708" t="s">
        <v>1247</v>
      </c>
    </row>
    <row r="5" spans="1:6" ht="16.5" thickBot="1">
      <c r="A5" s="321" t="s">
        <v>1248</v>
      </c>
      <c r="B5" s="322" t="s">
        <v>1249</v>
      </c>
      <c r="C5" s="322" t="s">
        <v>1250</v>
      </c>
      <c r="D5" s="707"/>
      <c r="E5" s="707"/>
      <c r="F5" s="709"/>
    </row>
    <row r="6" spans="1:6" ht="77.25" thickBot="1">
      <c r="A6" s="323">
        <v>17396</v>
      </c>
      <c r="B6" s="293" t="s">
        <v>1251</v>
      </c>
      <c r="C6" s="293" t="s">
        <v>1252</v>
      </c>
      <c r="D6" s="286">
        <v>24000000</v>
      </c>
      <c r="E6" s="284">
        <v>0</v>
      </c>
      <c r="F6" s="324" t="s">
        <v>1253</v>
      </c>
    </row>
    <row r="7" spans="1:6" ht="102.75" thickBot="1">
      <c r="A7" s="323">
        <v>11146</v>
      </c>
      <c r="B7" s="293" t="s">
        <v>1254</v>
      </c>
      <c r="C7" s="293" t="s">
        <v>1255</v>
      </c>
      <c r="D7" s="286">
        <v>1800000000</v>
      </c>
      <c r="E7" s="325">
        <v>1500000000</v>
      </c>
      <c r="F7" s="326" t="s">
        <v>17</v>
      </c>
    </row>
    <row r="8" spans="1:6" ht="30.75" thickBot="1">
      <c r="A8" s="302"/>
      <c r="B8" s="327" t="s">
        <v>1256</v>
      </c>
      <c r="C8" s="328" t="s">
        <v>1257</v>
      </c>
      <c r="D8" s="329"/>
      <c r="E8" s="710" t="s">
        <v>1258</v>
      </c>
      <c r="F8" s="711"/>
    </row>
    <row r="9" spans="1:6">
      <c r="B9" s="43"/>
    </row>
    <row r="10" spans="1:6">
      <c r="B10" s="176"/>
    </row>
  </sheetData>
  <mergeCells count="5">
    <mergeCell ref="A4:C4"/>
    <mergeCell ref="D4:D5"/>
    <mergeCell ref="E4:E5"/>
    <mergeCell ref="F4:F5"/>
    <mergeCell ref="E8:F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0"/>
  <sheetViews>
    <sheetView showGridLines="0" topLeftCell="A109" workbookViewId="0">
      <selection activeCell="F96" sqref="F96"/>
    </sheetView>
  </sheetViews>
  <sheetFormatPr baseColWidth="10" defaultRowHeight="15"/>
  <cols>
    <col min="2" max="2" width="92.42578125" customWidth="1"/>
    <col min="3" max="3" width="32.7109375" customWidth="1"/>
    <col min="4" max="4" width="14.140625" bestFit="1" customWidth="1"/>
    <col min="5" max="5" width="21.42578125" bestFit="1" customWidth="1"/>
    <col min="6" max="6" width="20.7109375" bestFit="1" customWidth="1"/>
    <col min="7" max="7" width="11.5703125" bestFit="1" customWidth="1"/>
  </cols>
  <sheetData>
    <row r="1" spans="2:3" ht="18">
      <c r="B1" s="330" t="s">
        <v>1259</v>
      </c>
    </row>
    <row r="2" spans="2:3" ht="18.75" thickBot="1">
      <c r="B2" s="330" t="s">
        <v>1260</v>
      </c>
    </row>
    <row r="3" spans="2:3" ht="15.75">
      <c r="B3" s="226" t="s">
        <v>1261</v>
      </c>
      <c r="C3" s="226" t="s">
        <v>1262</v>
      </c>
    </row>
    <row r="4" spans="2:3" ht="28.5">
      <c r="B4" s="331" t="s">
        <v>1263</v>
      </c>
      <c r="C4" s="332">
        <v>127305000</v>
      </c>
    </row>
    <row r="5" spans="2:3" ht="142.5">
      <c r="B5" s="333" t="s">
        <v>1264</v>
      </c>
      <c r="C5" s="334">
        <v>87250000</v>
      </c>
    </row>
    <row r="6" spans="2:3">
      <c r="B6" s="331" t="s">
        <v>1265</v>
      </c>
      <c r="C6" s="332">
        <v>69994999</v>
      </c>
    </row>
    <row r="7" spans="2:3" ht="28.5">
      <c r="B7" s="333" t="s">
        <v>1266</v>
      </c>
      <c r="C7" s="334">
        <v>65837582</v>
      </c>
    </row>
    <row r="8" spans="2:3" ht="28.5">
      <c r="B8" s="331" t="s">
        <v>1267</v>
      </c>
      <c r="C8" s="332">
        <v>60405129</v>
      </c>
    </row>
    <row r="9" spans="2:3" ht="42.75">
      <c r="B9" s="333" t="s">
        <v>1268</v>
      </c>
      <c r="C9" s="334">
        <v>60000000</v>
      </c>
    </row>
    <row r="10" spans="2:3" ht="28.5">
      <c r="B10" s="331" t="s">
        <v>1269</v>
      </c>
      <c r="C10" s="332">
        <v>53766309</v>
      </c>
    </row>
    <row r="11" spans="2:3" ht="128.25">
      <c r="B11" s="333" t="s">
        <v>1270</v>
      </c>
      <c r="C11" s="334">
        <v>52131388</v>
      </c>
    </row>
    <row r="12" spans="2:3" ht="28.5">
      <c r="B12" s="331" t="s">
        <v>1271</v>
      </c>
      <c r="C12" s="332">
        <v>51027257</v>
      </c>
    </row>
    <row r="13" spans="2:3" ht="28.5">
      <c r="B13" s="333" t="s">
        <v>1272</v>
      </c>
      <c r="C13" s="334">
        <v>50000000</v>
      </c>
    </row>
    <row r="14" spans="2:3" ht="57">
      <c r="B14" s="331" t="s">
        <v>1273</v>
      </c>
      <c r="C14" s="332">
        <v>42080744</v>
      </c>
    </row>
    <row r="15" spans="2:3">
      <c r="B15" s="333" t="s">
        <v>1274</v>
      </c>
      <c r="C15" s="334">
        <v>42000000</v>
      </c>
    </row>
    <row r="16" spans="2:3" ht="28.5">
      <c r="B16" s="331" t="s">
        <v>1275</v>
      </c>
      <c r="C16" s="630">
        <v>40335386</v>
      </c>
    </row>
    <row r="17" spans="2:3" ht="28.5">
      <c r="B17" s="333" t="s">
        <v>1276</v>
      </c>
      <c r="C17" s="334">
        <v>37861547</v>
      </c>
    </row>
    <row r="18" spans="2:3" ht="28.5">
      <c r="B18" s="331" t="s">
        <v>1277</v>
      </c>
      <c r="C18" s="332">
        <v>36886238</v>
      </c>
    </row>
    <row r="19" spans="2:3" ht="28.5">
      <c r="B19" s="333" t="s">
        <v>1278</v>
      </c>
      <c r="C19" s="334">
        <v>35047378</v>
      </c>
    </row>
    <row r="20" spans="2:3" ht="28.5">
      <c r="B20" s="331" t="s">
        <v>1279</v>
      </c>
      <c r="C20" s="332">
        <v>30537138</v>
      </c>
    </row>
    <row r="21" spans="2:3" ht="28.5">
      <c r="B21" s="333" t="s">
        <v>1280</v>
      </c>
      <c r="C21" s="334">
        <v>29954200</v>
      </c>
    </row>
    <row r="22" spans="2:3" ht="128.25">
      <c r="B22" s="331" t="s">
        <v>1281</v>
      </c>
      <c r="C22" s="332">
        <v>26326188</v>
      </c>
    </row>
    <row r="23" spans="2:3" ht="42.75">
      <c r="B23" s="333" t="s">
        <v>1282</v>
      </c>
      <c r="C23" s="334">
        <v>25617530</v>
      </c>
    </row>
    <row r="24" spans="2:3" ht="28.5">
      <c r="B24" s="331" t="s">
        <v>1283</v>
      </c>
      <c r="C24" s="332">
        <v>25000000</v>
      </c>
    </row>
    <row r="25" spans="2:3" ht="28.5">
      <c r="B25" s="333" t="s">
        <v>1284</v>
      </c>
      <c r="C25" s="334">
        <v>24956971</v>
      </c>
    </row>
    <row r="26" spans="2:3" ht="28.5">
      <c r="B26" s="331" t="s">
        <v>1285</v>
      </c>
      <c r="C26" s="332">
        <v>23089825</v>
      </c>
    </row>
    <row r="27" spans="2:3">
      <c r="B27" s="333" t="s">
        <v>1286</v>
      </c>
      <c r="C27" s="334">
        <v>20954679</v>
      </c>
    </row>
    <row r="28" spans="2:3" ht="28.5">
      <c r="B28" s="331" t="s">
        <v>1287</v>
      </c>
      <c r="C28" s="332">
        <v>20000000</v>
      </c>
    </row>
    <row r="29" spans="2:3" ht="28.5">
      <c r="B29" s="333" t="s">
        <v>1288</v>
      </c>
      <c r="C29" s="334">
        <v>20000000</v>
      </c>
    </row>
    <row r="30" spans="2:3" ht="28.5">
      <c r="B30" s="331" t="s">
        <v>1289</v>
      </c>
      <c r="C30" s="332">
        <v>20000000</v>
      </c>
    </row>
    <row r="31" spans="2:3" ht="28.5">
      <c r="B31" s="333" t="s">
        <v>1290</v>
      </c>
      <c r="C31" s="334">
        <v>16476727</v>
      </c>
    </row>
    <row r="32" spans="2:3" ht="28.5">
      <c r="B32" s="331" t="s">
        <v>1291</v>
      </c>
      <c r="C32" s="332">
        <v>16160000</v>
      </c>
    </row>
    <row r="33" spans="2:3">
      <c r="B33" s="333" t="s">
        <v>1292</v>
      </c>
      <c r="C33" s="334">
        <v>14743417</v>
      </c>
    </row>
    <row r="34" spans="2:3">
      <c r="B34" s="331" t="s">
        <v>1293</v>
      </c>
      <c r="C34" s="332">
        <v>14350880</v>
      </c>
    </row>
    <row r="35" spans="2:3" ht="28.5">
      <c r="B35" s="333" t="s">
        <v>1294</v>
      </c>
      <c r="C35" s="334">
        <v>14125000</v>
      </c>
    </row>
    <row r="36" spans="2:3" ht="28.5">
      <c r="B36" s="331" t="s">
        <v>1295</v>
      </c>
      <c r="C36" s="332">
        <v>14000000</v>
      </c>
    </row>
    <row r="37" spans="2:3" ht="28.5">
      <c r="B37" s="333" t="s">
        <v>1296</v>
      </c>
      <c r="C37" s="334">
        <v>13958579</v>
      </c>
    </row>
    <row r="38" spans="2:3" ht="42.75">
      <c r="B38" s="331" t="s">
        <v>1297</v>
      </c>
      <c r="C38" s="332">
        <v>12500000</v>
      </c>
    </row>
    <row r="39" spans="2:3">
      <c r="B39" s="333" t="s">
        <v>1298</v>
      </c>
      <c r="C39" s="334">
        <v>12259378</v>
      </c>
    </row>
    <row r="40" spans="2:3" ht="28.5">
      <c r="B40" s="331" t="s">
        <v>1299</v>
      </c>
      <c r="C40" s="332">
        <v>11000000</v>
      </c>
    </row>
    <row r="41" spans="2:3" ht="42.75">
      <c r="B41" s="333" t="s">
        <v>1300</v>
      </c>
      <c r="C41" s="334">
        <v>10883214</v>
      </c>
    </row>
    <row r="42" spans="2:3">
      <c r="B42" s="331" t="s">
        <v>1301</v>
      </c>
      <c r="C42" s="332">
        <v>10780000</v>
      </c>
    </row>
    <row r="43" spans="2:3">
      <c r="B43" s="333" t="s">
        <v>1302</v>
      </c>
      <c r="C43" s="334">
        <v>10364862</v>
      </c>
    </row>
    <row r="44" spans="2:3" ht="42.75">
      <c r="B44" s="331" t="s">
        <v>1303</v>
      </c>
      <c r="C44" s="332">
        <v>10000000</v>
      </c>
    </row>
    <row r="45" spans="2:3" ht="42.75">
      <c r="B45" s="333" t="s">
        <v>1304</v>
      </c>
      <c r="C45" s="334">
        <v>9750885</v>
      </c>
    </row>
    <row r="46" spans="2:3" ht="28.5">
      <c r="B46" s="331" t="s">
        <v>1305</v>
      </c>
      <c r="C46" s="332">
        <v>8668148</v>
      </c>
    </row>
    <row r="47" spans="2:3">
      <c r="B47" s="333" t="s">
        <v>1306</v>
      </c>
      <c r="C47" s="334">
        <v>8100000</v>
      </c>
    </row>
    <row r="48" spans="2:3" ht="30">
      <c r="B48" s="331" t="s">
        <v>1307</v>
      </c>
      <c r="C48" s="332">
        <v>7775240</v>
      </c>
    </row>
    <row r="49" spans="2:3" ht="28.5">
      <c r="B49" s="333" t="s">
        <v>1308</v>
      </c>
      <c r="C49" s="334">
        <v>7775240</v>
      </c>
    </row>
    <row r="50" spans="2:3" ht="28.5">
      <c r="B50" s="331" t="s">
        <v>1309</v>
      </c>
      <c r="C50" s="332">
        <v>7639880</v>
      </c>
    </row>
    <row r="51" spans="2:3" ht="28.5">
      <c r="B51" s="333" t="s">
        <v>1310</v>
      </c>
      <c r="C51" s="334">
        <v>7594840</v>
      </c>
    </row>
    <row r="52" spans="2:3">
      <c r="B52" s="331" t="s">
        <v>1311</v>
      </c>
      <c r="C52" s="332">
        <v>7306200</v>
      </c>
    </row>
    <row r="53" spans="2:3" ht="28.5">
      <c r="B53" s="333" t="s">
        <v>1312</v>
      </c>
      <c r="C53" s="334">
        <v>7014020</v>
      </c>
    </row>
    <row r="54" spans="2:3">
      <c r="B54" s="331" t="s">
        <v>1313</v>
      </c>
      <c r="C54" s="332">
        <v>6999520</v>
      </c>
    </row>
    <row r="55" spans="2:3" ht="28.5">
      <c r="B55" s="333" t="s">
        <v>1314</v>
      </c>
      <c r="C55" s="334">
        <v>6700000</v>
      </c>
    </row>
    <row r="56" spans="2:3" ht="30">
      <c r="B56" s="331" t="s">
        <v>1315</v>
      </c>
      <c r="C56" s="332">
        <v>6499000</v>
      </c>
    </row>
    <row r="57" spans="2:3" ht="42.75">
      <c r="B57" s="333" t="s">
        <v>1316</v>
      </c>
      <c r="C57" s="334">
        <v>6291928</v>
      </c>
    </row>
    <row r="58" spans="2:3" ht="28.5">
      <c r="B58" s="331" t="s">
        <v>1317</v>
      </c>
      <c r="C58" s="332">
        <v>6149179</v>
      </c>
    </row>
    <row r="59" spans="2:3" ht="42.75">
      <c r="B59" s="333" t="s">
        <v>1318</v>
      </c>
      <c r="C59" s="334">
        <v>6000000</v>
      </c>
    </row>
    <row r="60" spans="2:3" ht="28.5">
      <c r="B60" s="331" t="s">
        <v>1319</v>
      </c>
      <c r="C60" s="332">
        <v>5977760</v>
      </c>
    </row>
    <row r="61" spans="2:3">
      <c r="B61" s="333" t="s">
        <v>1320</v>
      </c>
      <c r="C61" s="334">
        <v>5950000</v>
      </c>
    </row>
    <row r="62" spans="2:3" ht="28.5">
      <c r="B62" s="331" t="s">
        <v>1321</v>
      </c>
      <c r="C62" s="332">
        <v>5834796</v>
      </c>
    </row>
    <row r="63" spans="2:3">
      <c r="B63" s="333" t="s">
        <v>1322</v>
      </c>
      <c r="C63" s="334">
        <v>5831430</v>
      </c>
    </row>
    <row r="64" spans="2:3">
      <c r="B64" s="331" t="s">
        <v>1323</v>
      </c>
      <c r="C64" s="332">
        <v>5831430</v>
      </c>
    </row>
    <row r="65" spans="2:3">
      <c r="B65" s="333" t="s">
        <v>1324</v>
      </c>
      <c r="C65" s="334">
        <v>5661591</v>
      </c>
    </row>
    <row r="66" spans="2:3" ht="28.5">
      <c r="B66" s="331" t="s">
        <v>1325</v>
      </c>
      <c r="C66" s="332">
        <v>5541297</v>
      </c>
    </row>
    <row r="67" spans="2:3" ht="28.5">
      <c r="B67" s="333" t="s">
        <v>1326</v>
      </c>
      <c r="C67" s="334">
        <v>5495917</v>
      </c>
    </row>
    <row r="68" spans="2:3" ht="28.5">
      <c r="B68" s="331" t="s">
        <v>1327</v>
      </c>
      <c r="C68" s="332">
        <v>5366900</v>
      </c>
    </row>
    <row r="69" spans="2:3" ht="28.5">
      <c r="B69" s="333" t="s">
        <v>1328</v>
      </c>
      <c r="C69" s="334">
        <v>5339245</v>
      </c>
    </row>
    <row r="70" spans="2:3" ht="28.5">
      <c r="B70" s="331" t="s">
        <v>1329</v>
      </c>
      <c r="C70" s="332">
        <v>5339245</v>
      </c>
    </row>
    <row r="71" spans="2:3" ht="28.5">
      <c r="B71" s="333" t="s">
        <v>1330</v>
      </c>
      <c r="C71" s="334">
        <v>5000000</v>
      </c>
    </row>
    <row r="72" spans="2:3" ht="28.5">
      <c r="B72" s="331" t="s">
        <v>1331</v>
      </c>
      <c r="C72" s="332">
        <v>5000000</v>
      </c>
    </row>
    <row r="73" spans="2:3" ht="28.5">
      <c r="B73" s="333" t="s">
        <v>1332</v>
      </c>
      <c r="C73" s="334">
        <v>4825000</v>
      </c>
    </row>
    <row r="74" spans="2:3" ht="28.5">
      <c r="B74" s="331" t="s">
        <v>1333</v>
      </c>
      <c r="C74" s="332">
        <v>4002110</v>
      </c>
    </row>
    <row r="75" spans="2:3" ht="28.5">
      <c r="B75" s="333" t="s">
        <v>1334</v>
      </c>
      <c r="C75" s="334">
        <v>4000000</v>
      </c>
    </row>
    <row r="76" spans="2:3" ht="28.5">
      <c r="B76" s="331" t="s">
        <v>1335</v>
      </c>
      <c r="C76" s="332">
        <v>3919464</v>
      </c>
    </row>
    <row r="77" spans="2:3" ht="28.5">
      <c r="B77" s="333" t="s">
        <v>1336</v>
      </c>
      <c r="C77" s="334">
        <v>3904259</v>
      </c>
    </row>
    <row r="78" spans="2:3" ht="28.5">
      <c r="B78" s="331" t="s">
        <v>1337</v>
      </c>
      <c r="C78" s="332">
        <v>3897647</v>
      </c>
    </row>
    <row r="79" spans="2:3" ht="42.75">
      <c r="B79" s="333" t="s">
        <v>1338</v>
      </c>
      <c r="C79" s="334">
        <v>3813502</v>
      </c>
    </row>
    <row r="80" spans="2:3" ht="28.5">
      <c r="B80" s="331" t="s">
        <v>1339</v>
      </c>
      <c r="C80" s="332">
        <v>3797420</v>
      </c>
    </row>
    <row r="81" spans="2:3" ht="28.5">
      <c r="B81" s="333" t="s">
        <v>1340</v>
      </c>
      <c r="C81" s="334">
        <v>3666434</v>
      </c>
    </row>
    <row r="82" spans="2:3" ht="28.5">
      <c r="B82" s="331" t="s">
        <v>1341</v>
      </c>
      <c r="C82" s="332">
        <v>3521092</v>
      </c>
    </row>
    <row r="83" spans="2:3" ht="28.5">
      <c r="B83" s="333" t="s">
        <v>1342</v>
      </c>
      <c r="C83" s="334">
        <v>3341680</v>
      </c>
    </row>
    <row r="84" spans="2:3" ht="28.5">
      <c r="B84" s="331" t="s">
        <v>1343</v>
      </c>
      <c r="C84" s="332">
        <v>3148156</v>
      </c>
    </row>
    <row r="85" spans="2:3" ht="28.5">
      <c r="B85" s="333" t="s">
        <v>1344</v>
      </c>
      <c r="C85" s="334">
        <v>3123231</v>
      </c>
    </row>
    <row r="86" spans="2:3" ht="28.5">
      <c r="B86" s="331" t="s">
        <v>1345</v>
      </c>
      <c r="C86" s="332">
        <v>3117415</v>
      </c>
    </row>
    <row r="87" spans="2:3">
      <c r="B87" s="333" t="s">
        <v>1346</v>
      </c>
      <c r="C87" s="334">
        <v>3080000</v>
      </c>
    </row>
    <row r="88" spans="2:3">
      <c r="B88" s="331" t="s">
        <v>1347</v>
      </c>
      <c r="C88" s="332">
        <v>3076000</v>
      </c>
    </row>
    <row r="89" spans="2:3" ht="28.5">
      <c r="B89" s="333" t="s">
        <v>1348</v>
      </c>
      <c r="C89" s="334">
        <v>3023274</v>
      </c>
    </row>
    <row r="90" spans="2:3" ht="28.5">
      <c r="B90" s="331" t="s">
        <v>1349</v>
      </c>
      <c r="C90" s="332">
        <v>3000000</v>
      </c>
    </row>
    <row r="91" spans="2:3" ht="28.5">
      <c r="B91" s="333" t="s">
        <v>1350</v>
      </c>
      <c r="C91" s="334">
        <v>3000000</v>
      </c>
    </row>
    <row r="92" spans="2:3">
      <c r="B92" s="331" t="s">
        <v>1351</v>
      </c>
      <c r="C92" s="332">
        <v>2950000</v>
      </c>
    </row>
    <row r="93" spans="2:3" ht="28.5">
      <c r="B93" s="333" t="s">
        <v>1352</v>
      </c>
      <c r="C93" s="334">
        <v>2925879</v>
      </c>
    </row>
    <row r="94" spans="2:3" ht="28.5">
      <c r="B94" s="331" t="s">
        <v>1353</v>
      </c>
      <c r="C94" s="332">
        <v>2855433</v>
      </c>
    </row>
    <row r="95" spans="2:3" ht="28.5">
      <c r="B95" s="333" t="s">
        <v>1354</v>
      </c>
      <c r="C95" s="334">
        <v>2834652</v>
      </c>
    </row>
    <row r="96" spans="2:3">
      <c r="B96" s="331" t="s">
        <v>1355</v>
      </c>
      <c r="C96" s="332">
        <v>2830000</v>
      </c>
    </row>
    <row r="97" spans="2:3" ht="28.5">
      <c r="B97" s="333" t="s">
        <v>1356</v>
      </c>
      <c r="C97" s="334">
        <v>2776356</v>
      </c>
    </row>
    <row r="98" spans="2:3" ht="28.5">
      <c r="B98" s="331" t="s">
        <v>1357</v>
      </c>
      <c r="C98" s="332">
        <v>2776356</v>
      </c>
    </row>
    <row r="99" spans="2:3" ht="28.5">
      <c r="B99" s="333" t="s">
        <v>1358</v>
      </c>
      <c r="C99" s="334">
        <v>2714000</v>
      </c>
    </row>
    <row r="100" spans="2:3" ht="28.5">
      <c r="B100" s="331" t="s">
        <v>1359</v>
      </c>
      <c r="C100" s="332">
        <v>2685496</v>
      </c>
    </row>
    <row r="101" spans="2:3" ht="30">
      <c r="B101" s="333" t="s">
        <v>1360</v>
      </c>
      <c r="C101" s="334">
        <v>2683450</v>
      </c>
    </row>
    <row r="102" spans="2:3" ht="28.5">
      <c r="B102" s="331" t="s">
        <v>1361</v>
      </c>
      <c r="C102" s="332">
        <v>2645240</v>
      </c>
    </row>
    <row r="103" spans="2:3" ht="28.5">
      <c r="B103" s="333" t="s">
        <v>1362</v>
      </c>
      <c r="C103" s="334">
        <v>2597760</v>
      </c>
    </row>
    <row r="104" spans="2:3" ht="28.5">
      <c r="B104" s="331" t="s">
        <v>1363</v>
      </c>
      <c r="C104" s="332">
        <v>2570000</v>
      </c>
    </row>
    <row r="105" spans="2:3" ht="28.5">
      <c r="B105" s="333" t="s">
        <v>1364</v>
      </c>
      <c r="C105" s="334">
        <v>2500000</v>
      </c>
    </row>
    <row r="106" spans="2:3">
      <c r="B106" s="331" t="s">
        <v>1365</v>
      </c>
      <c r="C106" s="332">
        <v>2500000</v>
      </c>
    </row>
    <row r="107" spans="2:3" ht="28.5">
      <c r="B107" s="333" t="s">
        <v>1366</v>
      </c>
      <c r="C107" s="334">
        <v>2461791</v>
      </c>
    </row>
    <row r="108" spans="2:3" ht="28.5">
      <c r="B108" s="331" t="s">
        <v>1367</v>
      </c>
      <c r="C108" s="332">
        <v>2371620</v>
      </c>
    </row>
    <row r="109" spans="2:3" ht="28.5">
      <c r="B109" s="333" t="s">
        <v>1368</v>
      </c>
      <c r="C109" s="334">
        <v>2137475</v>
      </c>
    </row>
    <row r="110" spans="2:3" ht="28.5">
      <c r="B110" s="331" t="s">
        <v>1369</v>
      </c>
      <c r="C110" s="332">
        <v>2000000</v>
      </c>
    </row>
    <row r="111" spans="2:3" ht="28.5">
      <c r="B111" s="333" t="s">
        <v>1370</v>
      </c>
      <c r="C111" s="334">
        <v>2000000</v>
      </c>
    </row>
    <row r="112" spans="2:3" ht="28.5">
      <c r="B112" s="331" t="s">
        <v>1371</v>
      </c>
      <c r="C112" s="332">
        <v>2000000</v>
      </c>
    </row>
    <row r="113" spans="2:3" ht="28.5">
      <c r="B113" s="333" t="s">
        <v>1372</v>
      </c>
      <c r="C113" s="334">
        <v>2000000</v>
      </c>
    </row>
    <row r="114" spans="2:3" ht="28.5">
      <c r="B114" s="331" t="s">
        <v>1373</v>
      </c>
      <c r="C114" s="332">
        <v>1653547</v>
      </c>
    </row>
    <row r="115" spans="2:3" ht="28.5">
      <c r="B115" s="333" t="s">
        <v>1374</v>
      </c>
      <c r="C115" s="334">
        <v>1653547</v>
      </c>
    </row>
    <row r="116" spans="2:3" ht="28.5">
      <c r="B116" s="331" t="s">
        <v>1375</v>
      </c>
      <c r="C116" s="332">
        <v>1629034</v>
      </c>
    </row>
    <row r="117" spans="2:3" ht="28.5">
      <c r="B117" s="333" t="s">
        <v>1376</v>
      </c>
      <c r="C117" s="334">
        <v>1585073</v>
      </c>
    </row>
    <row r="118" spans="2:3" ht="28.5">
      <c r="B118" s="331" t="s">
        <v>1377</v>
      </c>
      <c r="C118" s="332">
        <v>1535437</v>
      </c>
    </row>
    <row r="119" spans="2:3">
      <c r="B119" s="335" t="s">
        <v>165</v>
      </c>
      <c r="C119" s="336">
        <v>1673530066</v>
      </c>
    </row>
    <row r="120" spans="2:3">
      <c r="B120" s="17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6"/>
  <sheetViews>
    <sheetView showGridLines="0" tabSelected="1" topLeftCell="A277" workbookViewId="0">
      <selection activeCell="A272" sqref="A272:B272"/>
    </sheetView>
  </sheetViews>
  <sheetFormatPr baseColWidth="10" defaultColWidth="11.5703125" defaultRowHeight="15"/>
  <cols>
    <col min="1" max="1" width="10" customWidth="1"/>
    <col min="2" max="2" width="89.5703125" bestFit="1" customWidth="1"/>
    <col min="3" max="3" width="15.85546875" bestFit="1" customWidth="1"/>
  </cols>
  <sheetData>
    <row r="1" spans="1:3" ht="18">
      <c r="B1" s="330" t="s">
        <v>1259</v>
      </c>
    </row>
    <row r="2" spans="1:3" ht="18">
      <c r="B2" s="330" t="s">
        <v>1783</v>
      </c>
    </row>
    <row r="5" spans="1:3" ht="15.75" thickBot="1">
      <c r="A5" s="132" t="s">
        <v>1378</v>
      </c>
    </row>
    <row r="6" spans="1:3" ht="15.75" thickBot="1">
      <c r="A6" s="722" t="s">
        <v>1379</v>
      </c>
      <c r="B6" s="723"/>
      <c r="C6" s="337" t="s">
        <v>1380</v>
      </c>
    </row>
    <row r="7" spans="1:3" ht="15.75" thickBot="1">
      <c r="A7" s="338">
        <v>25</v>
      </c>
      <c r="B7" s="339" t="s">
        <v>923</v>
      </c>
      <c r="C7" s="340">
        <v>4263938</v>
      </c>
    </row>
    <row r="8" spans="1:3" ht="15.75" thickBot="1">
      <c r="A8" s="341">
        <v>43</v>
      </c>
      <c r="B8" s="342" t="s">
        <v>835</v>
      </c>
      <c r="C8" s="343">
        <v>89326188</v>
      </c>
    </row>
    <row r="9" spans="1:3" ht="15.75" thickBot="1">
      <c r="A9" s="344">
        <v>44</v>
      </c>
      <c r="B9" s="143" t="s">
        <v>821</v>
      </c>
      <c r="C9" s="340">
        <v>52131388</v>
      </c>
    </row>
    <row r="10" spans="1:3" ht="15.75" thickBot="1">
      <c r="A10" s="341">
        <v>45</v>
      </c>
      <c r="B10" s="342" t="s">
        <v>969</v>
      </c>
      <c r="C10" s="343">
        <v>2260776</v>
      </c>
    </row>
    <row r="11" spans="1:3" ht="15.75" thickBot="1">
      <c r="A11" s="344">
        <v>52</v>
      </c>
      <c r="B11" s="143" t="s">
        <v>964</v>
      </c>
      <c r="C11" s="340">
        <v>151006912</v>
      </c>
    </row>
    <row r="12" spans="1:3" ht="15.75" thickBot="1">
      <c r="A12" s="341">
        <v>53</v>
      </c>
      <c r="B12" s="342" t="s">
        <v>962</v>
      </c>
      <c r="C12" s="343">
        <v>75665397</v>
      </c>
    </row>
    <row r="13" spans="1:3" ht="15.75" thickBot="1">
      <c r="A13" s="344">
        <v>68</v>
      </c>
      <c r="B13" s="143" t="s">
        <v>827</v>
      </c>
      <c r="C13" s="340">
        <v>2055346848</v>
      </c>
    </row>
    <row r="14" spans="1:3" ht="15.75" thickBot="1">
      <c r="A14" s="341">
        <v>80</v>
      </c>
      <c r="B14" s="342" t="s">
        <v>820</v>
      </c>
      <c r="C14" s="343">
        <v>257431499</v>
      </c>
    </row>
    <row r="15" spans="1:3" ht="15.75" thickBot="1">
      <c r="A15" s="344">
        <v>84</v>
      </c>
      <c r="B15" s="143" t="s">
        <v>924</v>
      </c>
      <c r="C15" s="340">
        <v>59671694</v>
      </c>
    </row>
    <row r="16" spans="1:3" ht="15.75" thickBot="1">
      <c r="A16" s="341">
        <v>85</v>
      </c>
      <c r="B16" s="342" t="s">
        <v>832</v>
      </c>
      <c r="C16" s="343">
        <v>5895195</v>
      </c>
    </row>
    <row r="17" spans="1:3" ht="15.75" thickBot="1">
      <c r="A17" s="344">
        <v>87</v>
      </c>
      <c r="B17" s="143" t="s">
        <v>977</v>
      </c>
      <c r="C17" s="340">
        <v>19294283</v>
      </c>
    </row>
    <row r="18" spans="1:3" ht="15.75" thickBot="1">
      <c r="A18" s="341">
        <v>88</v>
      </c>
      <c r="B18" s="342" t="s">
        <v>799</v>
      </c>
      <c r="C18" s="343">
        <v>51702644</v>
      </c>
    </row>
    <row r="19" spans="1:3" ht="15.75" thickBot="1">
      <c r="A19" s="344">
        <v>89</v>
      </c>
      <c r="B19" s="143" t="s">
        <v>807</v>
      </c>
      <c r="C19" s="340">
        <v>39740630</v>
      </c>
    </row>
    <row r="20" spans="1:3" ht="15.75" thickBot="1">
      <c r="A20" s="341">
        <v>90</v>
      </c>
      <c r="B20" s="342" t="s">
        <v>804</v>
      </c>
      <c r="C20" s="343">
        <v>878250</v>
      </c>
    </row>
    <row r="21" spans="1:3" ht="15.75" thickBot="1">
      <c r="A21" s="344">
        <v>91</v>
      </c>
      <c r="B21" s="143" t="s">
        <v>800</v>
      </c>
      <c r="C21" s="340">
        <v>35943500</v>
      </c>
    </row>
    <row r="22" spans="1:3" ht="15.75" thickBot="1">
      <c r="A22" s="341">
        <v>186</v>
      </c>
      <c r="B22" s="342" t="s">
        <v>834</v>
      </c>
      <c r="C22" s="343">
        <v>11550</v>
      </c>
    </row>
    <row r="23" spans="1:3" ht="15.75" thickBot="1">
      <c r="A23" s="344">
        <v>201</v>
      </c>
      <c r="B23" s="143" t="s">
        <v>782</v>
      </c>
      <c r="C23" s="340">
        <v>7019999</v>
      </c>
    </row>
    <row r="24" spans="1:3" ht="15.75" thickBot="1">
      <c r="A24" s="341">
        <v>208</v>
      </c>
      <c r="B24" s="342" t="s">
        <v>852</v>
      </c>
      <c r="C24" s="343">
        <v>4450595</v>
      </c>
    </row>
    <row r="25" spans="1:3" ht="15.75" thickBot="1">
      <c r="A25" s="344">
        <v>215</v>
      </c>
      <c r="B25" s="143" t="s">
        <v>875</v>
      </c>
      <c r="C25" s="340">
        <v>106432129</v>
      </c>
    </row>
    <row r="26" spans="1:3" ht="15.75" thickBot="1">
      <c r="A26" s="341">
        <v>234</v>
      </c>
      <c r="B26" s="342" t="s">
        <v>880</v>
      </c>
      <c r="C26" s="343">
        <v>19950462</v>
      </c>
    </row>
    <row r="27" spans="1:3" ht="15.75" thickBot="1">
      <c r="A27" s="344">
        <v>249</v>
      </c>
      <c r="B27" s="143" t="s">
        <v>974</v>
      </c>
      <c r="C27" s="340">
        <v>62070198</v>
      </c>
    </row>
    <row r="28" spans="1:3" ht="15.75" thickBot="1">
      <c r="A28" s="341">
        <v>254</v>
      </c>
      <c r="B28" s="342" t="s">
        <v>898</v>
      </c>
      <c r="C28" s="343">
        <v>17922582</v>
      </c>
    </row>
    <row r="29" spans="1:3" ht="15.75" thickBot="1">
      <c r="A29" s="344">
        <v>289</v>
      </c>
      <c r="B29" s="143" t="s">
        <v>805</v>
      </c>
      <c r="C29" s="340">
        <v>893766</v>
      </c>
    </row>
    <row r="30" spans="1:3" ht="15.75" thickBot="1">
      <c r="A30" s="341">
        <v>315</v>
      </c>
      <c r="B30" s="342" t="s">
        <v>808</v>
      </c>
      <c r="C30" s="343">
        <v>179934940</v>
      </c>
    </row>
    <row r="31" spans="1:3" ht="15.75" thickBot="1">
      <c r="A31" s="724" t="s">
        <v>1381</v>
      </c>
      <c r="B31" s="725"/>
      <c r="C31" s="345">
        <v>3299245363</v>
      </c>
    </row>
    <row r="32" spans="1:3">
      <c r="A32" s="1" t="s">
        <v>1382</v>
      </c>
    </row>
    <row r="35" spans="1:3">
      <c r="A35" s="720" t="s">
        <v>1383</v>
      </c>
      <c r="B35" s="720"/>
    </row>
    <row r="36" spans="1:3">
      <c r="A36" s="235" t="s">
        <v>1385</v>
      </c>
    </row>
    <row r="37" spans="1:3" ht="15.75" thickBot="1">
      <c r="A37" s="726" t="s">
        <v>1379</v>
      </c>
      <c r="B37" s="727"/>
      <c r="C37" s="352" t="s">
        <v>1384</v>
      </c>
    </row>
    <row r="38" spans="1:3">
      <c r="A38" s="346">
        <v>16</v>
      </c>
      <c r="B38" s="347" t="s">
        <v>946</v>
      </c>
      <c r="C38" s="348">
        <v>25402544</v>
      </c>
    </row>
    <row r="39" spans="1:3">
      <c r="A39" s="346">
        <v>25</v>
      </c>
      <c r="B39" s="347" t="s">
        <v>923</v>
      </c>
      <c r="C39" s="348">
        <v>4950818</v>
      </c>
    </row>
    <row r="40" spans="1:3">
      <c r="A40" s="346">
        <v>43</v>
      </c>
      <c r="B40" s="347" t="s">
        <v>835</v>
      </c>
      <c r="C40" s="348">
        <v>89326188</v>
      </c>
    </row>
    <row r="41" spans="1:3">
      <c r="A41" s="346">
        <v>44</v>
      </c>
      <c r="B41" s="349" t="s">
        <v>821</v>
      </c>
      <c r="C41" s="348">
        <v>52131388</v>
      </c>
    </row>
    <row r="42" spans="1:3">
      <c r="A42" s="346">
        <v>45</v>
      </c>
      <c r="B42" s="347" t="s">
        <v>969</v>
      </c>
      <c r="C42" s="348">
        <v>3942904</v>
      </c>
    </row>
    <row r="43" spans="1:3">
      <c r="A43" s="346">
        <v>47</v>
      </c>
      <c r="B43" s="347" t="s">
        <v>963</v>
      </c>
      <c r="C43" s="348">
        <v>14743671</v>
      </c>
    </row>
    <row r="44" spans="1:3">
      <c r="A44" s="346">
        <v>48</v>
      </c>
      <c r="B44" s="347" t="s">
        <v>864</v>
      </c>
      <c r="C44" s="348">
        <v>972470</v>
      </c>
    </row>
    <row r="45" spans="1:3">
      <c r="A45" s="346">
        <v>52</v>
      </c>
      <c r="B45" s="347" t="s">
        <v>964</v>
      </c>
      <c r="C45" s="348">
        <v>151006912</v>
      </c>
    </row>
    <row r="46" spans="1:3">
      <c r="A46" s="346">
        <v>53</v>
      </c>
      <c r="B46" s="347" t="s">
        <v>962</v>
      </c>
      <c r="C46" s="348">
        <v>75665397</v>
      </c>
    </row>
    <row r="47" spans="1:3">
      <c r="A47" s="346">
        <v>60</v>
      </c>
      <c r="B47" s="347" t="s">
        <v>733</v>
      </c>
      <c r="C47" s="348">
        <v>35286518</v>
      </c>
    </row>
    <row r="48" spans="1:3">
      <c r="A48" s="346">
        <v>61</v>
      </c>
      <c r="B48" s="347" t="s">
        <v>790</v>
      </c>
      <c r="C48" s="348">
        <v>52616788</v>
      </c>
    </row>
    <row r="49" spans="1:3">
      <c r="A49" s="346">
        <v>63</v>
      </c>
      <c r="B49" s="347" t="s">
        <v>857</v>
      </c>
      <c r="C49" s="348">
        <v>12922694</v>
      </c>
    </row>
    <row r="50" spans="1:3">
      <c r="A50" s="346">
        <v>64</v>
      </c>
      <c r="B50" s="347" t="s">
        <v>858</v>
      </c>
      <c r="C50" s="348">
        <v>1960000</v>
      </c>
    </row>
    <row r="51" spans="1:3">
      <c r="A51" s="346">
        <v>65</v>
      </c>
      <c r="B51" s="347" t="s">
        <v>854</v>
      </c>
      <c r="C51" s="348">
        <v>822400</v>
      </c>
    </row>
    <row r="52" spans="1:3">
      <c r="A52" s="346">
        <v>68</v>
      </c>
      <c r="B52" s="347" t="s">
        <v>827</v>
      </c>
      <c r="C52" s="348">
        <v>7364765283</v>
      </c>
    </row>
    <row r="53" spans="1:3">
      <c r="A53" s="346">
        <v>70</v>
      </c>
      <c r="B53" s="347" t="s">
        <v>847</v>
      </c>
      <c r="C53" s="348">
        <v>71627138</v>
      </c>
    </row>
    <row r="54" spans="1:3">
      <c r="A54" s="346">
        <v>71</v>
      </c>
      <c r="B54" s="347" t="s">
        <v>829</v>
      </c>
      <c r="C54" s="348">
        <v>269865947</v>
      </c>
    </row>
    <row r="55" spans="1:3">
      <c r="A55" s="346">
        <v>78</v>
      </c>
      <c r="B55" s="347" t="s">
        <v>960</v>
      </c>
      <c r="C55" s="348">
        <v>43979644</v>
      </c>
    </row>
    <row r="56" spans="1:3">
      <c r="A56" s="346">
        <v>80</v>
      </c>
      <c r="B56" s="347" t="s">
        <v>820</v>
      </c>
      <c r="C56" s="348">
        <v>262167111</v>
      </c>
    </row>
    <row r="57" spans="1:3">
      <c r="A57" s="346">
        <v>84</v>
      </c>
      <c r="B57" s="349" t="s">
        <v>924</v>
      </c>
      <c r="C57" s="348">
        <v>60266506</v>
      </c>
    </row>
    <row r="58" spans="1:3">
      <c r="A58" s="346">
        <v>85</v>
      </c>
      <c r="B58" s="347" t="s">
        <v>832</v>
      </c>
      <c r="C58" s="348">
        <v>11733725</v>
      </c>
    </row>
    <row r="59" spans="1:3">
      <c r="A59" s="346">
        <v>86</v>
      </c>
      <c r="B59" s="347" t="s">
        <v>892</v>
      </c>
      <c r="C59" s="348">
        <v>80715333</v>
      </c>
    </row>
    <row r="60" spans="1:3">
      <c r="A60" s="346">
        <v>87</v>
      </c>
      <c r="B60" s="347" t="s">
        <v>977</v>
      </c>
      <c r="C60" s="348">
        <v>21390330</v>
      </c>
    </row>
    <row r="61" spans="1:3">
      <c r="A61" s="346">
        <v>88</v>
      </c>
      <c r="B61" s="347" t="s">
        <v>799</v>
      </c>
      <c r="C61" s="348">
        <v>51702644</v>
      </c>
    </row>
    <row r="62" spans="1:3">
      <c r="A62" s="346">
        <v>89</v>
      </c>
      <c r="B62" s="347" t="s">
        <v>807</v>
      </c>
      <c r="C62" s="348">
        <v>39740630</v>
      </c>
    </row>
    <row r="63" spans="1:3">
      <c r="A63" s="346">
        <v>90</v>
      </c>
      <c r="B63" s="347" t="s">
        <v>804</v>
      </c>
      <c r="C63" s="348">
        <v>878250</v>
      </c>
    </row>
    <row r="64" spans="1:3">
      <c r="A64" s="346">
        <v>91</v>
      </c>
      <c r="B64" s="347" t="s">
        <v>800</v>
      </c>
      <c r="C64" s="348">
        <v>35943500</v>
      </c>
    </row>
    <row r="65" spans="1:3">
      <c r="A65" s="346">
        <v>98</v>
      </c>
      <c r="B65" s="347" t="s">
        <v>856</v>
      </c>
      <c r="C65" s="348">
        <v>3600000</v>
      </c>
    </row>
    <row r="66" spans="1:3">
      <c r="A66" s="346">
        <v>110</v>
      </c>
      <c r="B66" s="347" t="s">
        <v>859</v>
      </c>
      <c r="C66" s="348">
        <v>1500000</v>
      </c>
    </row>
    <row r="67" spans="1:3">
      <c r="A67" s="346">
        <v>121</v>
      </c>
      <c r="B67" s="347" t="s">
        <v>976</v>
      </c>
      <c r="C67" s="348">
        <v>10000141</v>
      </c>
    </row>
    <row r="68" spans="1:3">
      <c r="A68" s="346">
        <v>151</v>
      </c>
      <c r="B68" s="347" t="s">
        <v>878</v>
      </c>
      <c r="C68" s="348">
        <v>14724130</v>
      </c>
    </row>
    <row r="69" spans="1:3">
      <c r="A69" s="346">
        <v>182</v>
      </c>
      <c r="B69" s="347" t="s">
        <v>833</v>
      </c>
      <c r="C69" s="348">
        <v>3138986</v>
      </c>
    </row>
    <row r="70" spans="1:3">
      <c r="A70" s="346">
        <v>186</v>
      </c>
      <c r="B70" s="349" t="s">
        <v>834</v>
      </c>
      <c r="C70" s="348">
        <v>11550</v>
      </c>
    </row>
    <row r="71" spans="1:3">
      <c r="A71" s="346">
        <v>195</v>
      </c>
      <c r="B71" s="347" t="s">
        <v>953</v>
      </c>
      <c r="C71" s="348">
        <v>1425480</v>
      </c>
    </row>
    <row r="72" spans="1:3">
      <c r="A72" s="346">
        <v>198</v>
      </c>
      <c r="B72" s="347" t="s">
        <v>949</v>
      </c>
      <c r="C72" s="348">
        <v>44516907</v>
      </c>
    </row>
    <row r="73" spans="1:3">
      <c r="A73" s="346">
        <v>201</v>
      </c>
      <c r="B73" s="347" t="s">
        <v>782</v>
      </c>
      <c r="C73" s="348">
        <v>7019999</v>
      </c>
    </row>
    <row r="74" spans="1:3">
      <c r="A74" s="346">
        <v>207</v>
      </c>
      <c r="B74" s="347" t="s">
        <v>906</v>
      </c>
      <c r="C74" s="348">
        <v>44582478</v>
      </c>
    </row>
    <row r="75" spans="1:3">
      <c r="A75" s="346">
        <v>208</v>
      </c>
      <c r="B75" s="347" t="s">
        <v>852</v>
      </c>
      <c r="C75" s="348">
        <v>45046024</v>
      </c>
    </row>
    <row r="76" spans="1:3">
      <c r="A76" s="346">
        <v>215</v>
      </c>
      <c r="B76" s="347" t="s">
        <v>875</v>
      </c>
      <c r="C76" s="348">
        <v>121163881</v>
      </c>
    </row>
    <row r="77" spans="1:3">
      <c r="A77" s="346">
        <v>218</v>
      </c>
      <c r="B77" s="347" t="s">
        <v>828</v>
      </c>
      <c r="C77" s="348">
        <v>119842034</v>
      </c>
    </row>
    <row r="78" spans="1:3">
      <c r="A78" s="346">
        <v>219</v>
      </c>
      <c r="B78" s="347" t="s">
        <v>866</v>
      </c>
      <c r="C78" s="348">
        <v>119445246</v>
      </c>
    </row>
    <row r="79" spans="1:3">
      <c r="A79" s="346">
        <v>220</v>
      </c>
      <c r="B79" s="347" t="s">
        <v>802</v>
      </c>
      <c r="C79" s="348">
        <v>40972104</v>
      </c>
    </row>
    <row r="80" spans="1:3">
      <c r="A80" s="346">
        <v>233</v>
      </c>
      <c r="B80" s="347" t="s">
        <v>876</v>
      </c>
      <c r="C80" s="348">
        <v>26793406</v>
      </c>
    </row>
    <row r="81" spans="1:3">
      <c r="A81" s="346">
        <v>234</v>
      </c>
      <c r="B81" s="347" t="s">
        <v>880</v>
      </c>
      <c r="C81" s="348">
        <v>49311223</v>
      </c>
    </row>
    <row r="82" spans="1:3">
      <c r="A82" s="346">
        <v>248</v>
      </c>
      <c r="B82" s="347" t="s">
        <v>935</v>
      </c>
      <c r="C82" s="348">
        <v>380728274</v>
      </c>
    </row>
    <row r="83" spans="1:3">
      <c r="A83" s="346">
        <v>249</v>
      </c>
      <c r="B83" s="347" t="s">
        <v>974</v>
      </c>
      <c r="C83" s="348">
        <v>62182198</v>
      </c>
    </row>
    <row r="84" spans="1:3">
      <c r="A84" s="346">
        <v>254</v>
      </c>
      <c r="B84" s="347" t="s">
        <v>898</v>
      </c>
      <c r="C84" s="348">
        <v>17922582</v>
      </c>
    </row>
    <row r="85" spans="1:3">
      <c r="A85" s="346">
        <v>289</v>
      </c>
      <c r="B85" s="347" t="s">
        <v>805</v>
      </c>
      <c r="C85" s="348">
        <v>893766</v>
      </c>
    </row>
    <row r="86" spans="1:3">
      <c r="A86" s="346">
        <v>298</v>
      </c>
      <c r="B86" s="347" t="s">
        <v>904</v>
      </c>
      <c r="C86" s="348">
        <v>1776244</v>
      </c>
    </row>
    <row r="87" spans="1:3">
      <c r="A87" s="346">
        <v>315</v>
      </c>
      <c r="B87" s="347" t="s">
        <v>808</v>
      </c>
      <c r="C87" s="348">
        <v>3163403785</v>
      </c>
    </row>
    <row r="88" spans="1:3" ht="15.75" thickBot="1">
      <c r="A88" s="728" t="s">
        <v>1381</v>
      </c>
      <c r="B88" s="729"/>
      <c r="C88" s="350">
        <v>13116527171</v>
      </c>
    </row>
    <row r="91" spans="1:3" ht="15.75">
      <c r="B91" s="123" t="s">
        <v>1386</v>
      </c>
    </row>
    <row r="92" spans="1:3" ht="16.5" thickBot="1">
      <c r="B92" s="123" t="s">
        <v>1434</v>
      </c>
    </row>
    <row r="93" spans="1:3">
      <c r="B93" s="351" t="s">
        <v>1387</v>
      </c>
      <c r="C93" s="730" t="s">
        <v>1389</v>
      </c>
    </row>
    <row r="94" spans="1:3" ht="15.75" thickBot="1">
      <c r="B94" s="352" t="s">
        <v>1388</v>
      </c>
      <c r="C94" s="727"/>
    </row>
    <row r="95" spans="1:3" ht="15.75" thickBot="1">
      <c r="B95" s="713" t="s">
        <v>1390</v>
      </c>
      <c r="C95" s="714"/>
    </row>
    <row r="96" spans="1:3" ht="15.75" thickBot="1">
      <c r="B96" s="353" t="s">
        <v>866</v>
      </c>
      <c r="C96" s="354">
        <v>113067277</v>
      </c>
    </row>
    <row r="97" spans="2:3" ht="15.75" thickBot="1">
      <c r="B97" s="713" t="s">
        <v>1391</v>
      </c>
      <c r="C97" s="714"/>
    </row>
    <row r="98" spans="2:3" ht="15.75" thickBot="1">
      <c r="B98" s="353" t="s">
        <v>795</v>
      </c>
      <c r="C98" s="355">
        <v>1696078</v>
      </c>
    </row>
    <row r="99" spans="2:3" ht="15.75" thickBot="1">
      <c r="B99" s="713" t="s">
        <v>1392</v>
      </c>
      <c r="C99" s="714"/>
    </row>
    <row r="100" spans="2:3" ht="15.75" thickBot="1">
      <c r="B100" s="356" t="s">
        <v>802</v>
      </c>
      <c r="C100" s="357">
        <v>33767363</v>
      </c>
    </row>
    <row r="101" spans="2:3">
      <c r="B101" s="358" t="s">
        <v>1393</v>
      </c>
      <c r="C101" s="359">
        <v>380728274</v>
      </c>
    </row>
    <row r="102" spans="2:3">
      <c r="B102" s="718" t="s">
        <v>1394</v>
      </c>
      <c r="C102" s="719"/>
    </row>
    <row r="103" spans="2:3">
      <c r="B103" s="356" t="s">
        <v>1395</v>
      </c>
      <c r="C103" s="357">
        <v>119842034</v>
      </c>
    </row>
    <row r="104" spans="2:3">
      <c r="B104" s="718" t="s">
        <v>1396</v>
      </c>
      <c r="C104" s="719"/>
    </row>
    <row r="105" spans="2:3" ht="15.75" thickBot="1">
      <c r="B105" s="360" t="s">
        <v>807</v>
      </c>
      <c r="C105" s="354">
        <v>39740630</v>
      </c>
    </row>
    <row r="106" spans="2:3" ht="15.75" thickBot="1">
      <c r="B106" s="356" t="s">
        <v>820</v>
      </c>
      <c r="C106" s="357">
        <v>180827942</v>
      </c>
    </row>
    <row r="107" spans="2:3" ht="15.75" thickBot="1">
      <c r="B107" s="361" t="s">
        <v>924</v>
      </c>
      <c r="C107" s="362">
        <v>39968589</v>
      </c>
    </row>
    <row r="108" spans="2:3" ht="15.75" thickBot="1">
      <c r="B108" s="353" t="s">
        <v>977</v>
      </c>
      <c r="C108" s="354">
        <v>20054330</v>
      </c>
    </row>
    <row r="109" spans="2:3" ht="15.75" thickBot="1">
      <c r="B109" s="713" t="s">
        <v>1397</v>
      </c>
      <c r="C109" s="714"/>
    </row>
    <row r="110" spans="2:3" ht="15.75" thickBot="1">
      <c r="B110" s="356" t="s">
        <v>860</v>
      </c>
      <c r="C110" s="357">
        <v>21879140</v>
      </c>
    </row>
    <row r="111" spans="2:3">
      <c r="B111" s="358" t="s">
        <v>920</v>
      </c>
      <c r="C111" s="359">
        <v>155900</v>
      </c>
    </row>
    <row r="112" spans="2:3">
      <c r="B112" s="718" t="s">
        <v>1398</v>
      </c>
      <c r="C112" s="719"/>
    </row>
    <row r="113" spans="2:3" ht="15.75" thickBot="1">
      <c r="B113" s="353" t="s">
        <v>868</v>
      </c>
      <c r="C113" s="354">
        <v>380239</v>
      </c>
    </row>
    <row r="114" spans="2:3" ht="15.75" thickBot="1">
      <c r="B114" s="356" t="s">
        <v>923</v>
      </c>
      <c r="C114" s="357">
        <v>686880</v>
      </c>
    </row>
    <row r="115" spans="2:3">
      <c r="B115" s="358" t="s">
        <v>976</v>
      </c>
      <c r="C115" s="359">
        <v>10544156</v>
      </c>
    </row>
    <row r="116" spans="2:3">
      <c r="B116" s="718" t="s">
        <v>1399</v>
      </c>
      <c r="C116" s="719"/>
    </row>
    <row r="117" spans="2:3" ht="15.75" thickBot="1">
      <c r="B117" s="353" t="s">
        <v>847</v>
      </c>
      <c r="C117" s="354">
        <v>57731909</v>
      </c>
    </row>
    <row r="118" spans="2:3" ht="15.75" thickBot="1">
      <c r="B118" s="353" t="s">
        <v>848</v>
      </c>
      <c r="C118" s="354">
        <v>156885279</v>
      </c>
    </row>
    <row r="119" spans="2:3" ht="15.75" thickBot="1">
      <c r="B119" s="713" t="s">
        <v>1400</v>
      </c>
      <c r="C119" s="714"/>
    </row>
    <row r="120" spans="2:3" ht="15.75" thickBot="1">
      <c r="B120" s="353" t="s">
        <v>819</v>
      </c>
      <c r="C120" s="354">
        <v>897346</v>
      </c>
    </row>
    <row r="121" spans="2:3" ht="15.75" thickBot="1">
      <c r="B121" s="713" t="s">
        <v>1401</v>
      </c>
      <c r="C121" s="714"/>
    </row>
    <row r="122" spans="2:3" ht="15.75" thickBot="1">
      <c r="B122" s="356" t="s">
        <v>733</v>
      </c>
      <c r="C122" s="357">
        <v>8797357</v>
      </c>
    </row>
    <row r="123" spans="2:3" ht="15.75" thickBot="1">
      <c r="B123" s="361" t="s">
        <v>790</v>
      </c>
      <c r="C123" s="362">
        <v>52616788</v>
      </c>
    </row>
    <row r="124" spans="2:3" ht="15.75" thickBot="1">
      <c r="B124" s="353" t="s">
        <v>906</v>
      </c>
      <c r="C124" s="354">
        <v>44582478</v>
      </c>
    </row>
    <row r="125" spans="2:3" ht="15.75" thickBot="1">
      <c r="B125" s="713" t="s">
        <v>1402</v>
      </c>
      <c r="C125" s="714"/>
    </row>
    <row r="126" spans="2:3" ht="15.75" thickBot="1">
      <c r="B126" s="353" t="s">
        <v>960</v>
      </c>
      <c r="C126" s="354">
        <v>42933476</v>
      </c>
    </row>
    <row r="127" spans="2:3" ht="15.75" thickBot="1">
      <c r="B127" s="713" t="s">
        <v>1403</v>
      </c>
      <c r="C127" s="714"/>
    </row>
    <row r="128" spans="2:3" ht="15.75" thickBot="1">
      <c r="B128" s="353" t="s">
        <v>940</v>
      </c>
      <c r="C128" s="354">
        <v>23457399</v>
      </c>
    </row>
    <row r="129" spans="2:3" ht="15.75" thickBot="1">
      <c r="B129" s="713" t="s">
        <v>1404</v>
      </c>
      <c r="C129" s="714"/>
    </row>
    <row r="130" spans="2:3" ht="15.75" thickBot="1">
      <c r="B130" s="353" t="s">
        <v>917</v>
      </c>
      <c r="C130" s="354">
        <v>41900</v>
      </c>
    </row>
    <row r="131" spans="2:3" ht="15.75" thickBot="1">
      <c r="B131" s="713" t="s">
        <v>1405</v>
      </c>
      <c r="C131" s="714"/>
    </row>
    <row r="132" spans="2:3" ht="15.75" thickBot="1">
      <c r="B132" s="363" t="s">
        <v>846</v>
      </c>
      <c r="C132" s="357">
        <v>32613482</v>
      </c>
    </row>
    <row r="133" spans="2:3">
      <c r="B133" s="358" t="s">
        <v>989</v>
      </c>
      <c r="C133" s="359">
        <v>845170</v>
      </c>
    </row>
    <row r="134" spans="2:3">
      <c r="B134" s="718" t="s">
        <v>1406</v>
      </c>
      <c r="C134" s="719"/>
    </row>
    <row r="135" spans="2:3" ht="15.75" thickBot="1">
      <c r="B135" s="353" t="s">
        <v>814</v>
      </c>
      <c r="C135" s="354">
        <v>110400</v>
      </c>
    </row>
    <row r="136" spans="2:3" ht="15.75" thickBot="1">
      <c r="B136" s="356" t="s">
        <v>865</v>
      </c>
      <c r="C136" s="357">
        <v>39326936</v>
      </c>
    </row>
    <row r="137" spans="2:3" ht="25.5">
      <c r="B137" s="358" t="s">
        <v>986</v>
      </c>
      <c r="C137" s="359">
        <v>65045</v>
      </c>
    </row>
    <row r="138" spans="2:3">
      <c r="B138" s="718" t="s">
        <v>1407</v>
      </c>
      <c r="C138" s="719"/>
    </row>
    <row r="139" spans="2:3">
      <c r="B139" s="356" t="s">
        <v>867</v>
      </c>
      <c r="C139" s="357">
        <v>36395263</v>
      </c>
    </row>
    <row r="140" spans="2:3">
      <c r="B140" s="718" t="s">
        <v>1408</v>
      </c>
      <c r="C140" s="719"/>
    </row>
    <row r="141" spans="2:3" ht="26.25" thickBot="1">
      <c r="B141" s="353" t="s">
        <v>774</v>
      </c>
      <c r="C141" s="354">
        <v>4006752</v>
      </c>
    </row>
    <row r="142" spans="2:3" ht="15.75" thickBot="1">
      <c r="B142" s="353" t="s">
        <v>861</v>
      </c>
      <c r="C142" s="354">
        <v>37592895</v>
      </c>
    </row>
    <row r="143" spans="2:3" ht="15.75" thickBot="1">
      <c r="B143" s="713" t="s">
        <v>1409</v>
      </c>
      <c r="C143" s="714"/>
    </row>
    <row r="144" spans="2:3" ht="15.75" thickBot="1">
      <c r="B144" s="356" t="s">
        <v>991</v>
      </c>
      <c r="C144" s="357">
        <v>28363084</v>
      </c>
    </row>
    <row r="145" spans="2:3" ht="15.75" thickBot="1">
      <c r="B145" s="713" t="s">
        <v>1410</v>
      </c>
      <c r="C145" s="714"/>
    </row>
    <row r="146" spans="2:3" ht="15.75" thickBot="1">
      <c r="B146" s="356" t="s">
        <v>857</v>
      </c>
      <c r="C146" s="357">
        <v>1840000</v>
      </c>
    </row>
    <row r="147" spans="2:3" ht="15.75" thickBot="1">
      <c r="B147" s="361" t="s">
        <v>858</v>
      </c>
      <c r="C147" s="362">
        <v>960000</v>
      </c>
    </row>
    <row r="148" spans="2:3" ht="15.75" thickBot="1">
      <c r="B148" s="356" t="s">
        <v>920</v>
      </c>
      <c r="C148" s="357">
        <v>1870000</v>
      </c>
    </row>
    <row r="149" spans="2:3" ht="15.75" thickBot="1">
      <c r="B149" s="713" t="s">
        <v>1411</v>
      </c>
      <c r="C149" s="714"/>
    </row>
    <row r="150" spans="2:3" ht="15.75" thickBot="1">
      <c r="B150" s="356" t="s">
        <v>837</v>
      </c>
      <c r="C150" s="357">
        <v>1100000</v>
      </c>
    </row>
    <row r="151" spans="2:3" ht="15.75" thickBot="1">
      <c r="B151" s="713" t="s">
        <v>1412</v>
      </c>
      <c r="C151" s="714"/>
    </row>
    <row r="152" spans="2:3" ht="15.75" thickBot="1">
      <c r="B152" s="356" t="s">
        <v>820</v>
      </c>
      <c r="C152" s="364">
        <v>7783981</v>
      </c>
    </row>
    <row r="153" spans="2:3" ht="15.75" thickBot="1">
      <c r="B153" s="361" t="s">
        <v>832</v>
      </c>
      <c r="C153" s="365">
        <v>5838530</v>
      </c>
    </row>
    <row r="154" spans="2:3" ht="15.75" thickBot="1">
      <c r="B154" s="356" t="s">
        <v>833</v>
      </c>
      <c r="C154" s="364">
        <v>3138986</v>
      </c>
    </row>
    <row r="155" spans="2:3" ht="15.75" thickBot="1">
      <c r="B155" s="361" t="s">
        <v>848</v>
      </c>
      <c r="C155" s="365">
        <v>178836</v>
      </c>
    </row>
    <row r="156" spans="2:3" ht="15.75" thickBot="1">
      <c r="B156" s="356" t="s">
        <v>857</v>
      </c>
      <c r="C156" s="364">
        <v>1190288</v>
      </c>
    </row>
    <row r="157" spans="2:3" ht="15.75" thickBot="1">
      <c r="B157" s="361" t="s">
        <v>977</v>
      </c>
      <c r="C157" s="365">
        <v>1336000</v>
      </c>
    </row>
    <row r="158" spans="2:3" ht="15.75" thickBot="1">
      <c r="B158" s="356" t="s">
        <v>1413</v>
      </c>
      <c r="C158" s="364">
        <v>7994714</v>
      </c>
    </row>
    <row r="159" spans="2:3" ht="15.75" thickBot="1">
      <c r="B159" s="713" t="s">
        <v>1414</v>
      </c>
      <c r="C159" s="714"/>
    </row>
    <row r="160" spans="2:3" ht="15.75" thickBot="1">
      <c r="B160" s="356" t="s">
        <v>856</v>
      </c>
      <c r="C160" s="364">
        <v>13169874</v>
      </c>
    </row>
    <row r="161" spans="2:3" ht="15.75" thickBot="1">
      <c r="B161" s="713" t="s">
        <v>1415</v>
      </c>
      <c r="C161" s="714"/>
    </row>
    <row r="162" spans="2:3" ht="15.75" thickBot="1">
      <c r="B162" s="356" t="s">
        <v>814</v>
      </c>
      <c r="C162" s="364">
        <v>7000</v>
      </c>
    </row>
    <row r="163" spans="2:3" ht="15.75" thickBot="1">
      <c r="B163" s="361" t="s">
        <v>834</v>
      </c>
      <c r="C163" s="365">
        <v>11550</v>
      </c>
    </row>
    <row r="164" spans="2:3" ht="15.75" thickBot="1">
      <c r="B164" s="713" t="s">
        <v>1416</v>
      </c>
      <c r="C164" s="714"/>
    </row>
    <row r="165" spans="2:3" ht="15.75" thickBot="1">
      <c r="B165" s="366" t="s">
        <v>733</v>
      </c>
      <c r="C165" s="362">
        <v>4000000</v>
      </c>
    </row>
    <row r="166" spans="2:3" ht="15.75" thickBot="1">
      <c r="B166" s="363" t="s">
        <v>802</v>
      </c>
      <c r="C166" s="357">
        <v>7204741</v>
      </c>
    </row>
    <row r="167" spans="2:3" ht="15.75" thickBot="1">
      <c r="B167" s="366" t="s">
        <v>827</v>
      </c>
      <c r="C167" s="362">
        <v>3264271544</v>
      </c>
    </row>
    <row r="168" spans="2:3" ht="15.75" thickBot="1">
      <c r="B168" s="363" t="s">
        <v>829</v>
      </c>
      <c r="C168" s="357">
        <v>269865947</v>
      </c>
    </row>
    <row r="169" spans="2:3" ht="15.75" thickBot="1">
      <c r="B169" s="366" t="s">
        <v>830</v>
      </c>
      <c r="C169" s="362">
        <v>225914098</v>
      </c>
    </row>
    <row r="170" spans="2:3" ht="15.75" thickBot="1">
      <c r="B170" s="363" t="s">
        <v>858</v>
      </c>
      <c r="C170" s="357">
        <v>1000000</v>
      </c>
    </row>
    <row r="171" spans="2:3" ht="15.75" thickBot="1">
      <c r="B171" s="366" t="s">
        <v>866</v>
      </c>
      <c r="C171" s="362">
        <v>6377969</v>
      </c>
    </row>
    <row r="172" spans="2:3" ht="15.75" thickBot="1">
      <c r="B172" s="363" t="s">
        <v>875</v>
      </c>
      <c r="C172" s="357">
        <v>111742307</v>
      </c>
    </row>
    <row r="173" spans="2:3" ht="15.75" thickBot="1">
      <c r="B173" s="366" t="s">
        <v>876</v>
      </c>
      <c r="C173" s="362">
        <v>26793406</v>
      </c>
    </row>
    <row r="174" spans="2:3" ht="15.75" thickBot="1">
      <c r="B174" s="363" t="s">
        <v>880</v>
      </c>
      <c r="C174" s="357">
        <v>14570689</v>
      </c>
    </row>
    <row r="175" spans="2:3" ht="15.75" thickBot="1">
      <c r="B175" s="366" t="s">
        <v>892</v>
      </c>
      <c r="C175" s="362">
        <v>1000000</v>
      </c>
    </row>
    <row r="176" spans="2:3" ht="15.75" thickBot="1">
      <c r="B176" s="363" t="s">
        <v>923</v>
      </c>
      <c r="C176" s="357">
        <v>4263938</v>
      </c>
    </row>
    <row r="177" spans="2:3" ht="15.75" thickBot="1">
      <c r="B177" s="366" t="s">
        <v>960</v>
      </c>
      <c r="C177" s="362">
        <v>1046168</v>
      </c>
    </row>
    <row r="178" spans="2:3" ht="15.75" thickBot="1">
      <c r="B178" s="715" t="s">
        <v>1417</v>
      </c>
      <c r="C178" s="716"/>
    </row>
    <row r="179" spans="2:3" ht="15.75" thickBot="1">
      <c r="B179" s="366" t="s">
        <v>924</v>
      </c>
      <c r="C179" s="362">
        <v>5823618</v>
      </c>
    </row>
    <row r="180" spans="2:3" ht="15.75" thickBot="1">
      <c r="B180" s="713" t="s">
        <v>1418</v>
      </c>
      <c r="C180" s="714"/>
    </row>
    <row r="181" spans="2:3" ht="15.75" thickBot="1">
      <c r="B181" s="361" t="s">
        <v>946</v>
      </c>
      <c r="C181" s="362">
        <v>25402544</v>
      </c>
    </row>
    <row r="182" spans="2:3" ht="15.75" thickBot="1">
      <c r="B182" s="356" t="s">
        <v>949</v>
      </c>
      <c r="C182" s="357">
        <v>44516907</v>
      </c>
    </row>
    <row r="183" spans="2:3" ht="15.75" thickBot="1">
      <c r="B183" s="713" t="s">
        <v>1419</v>
      </c>
      <c r="C183" s="714"/>
    </row>
    <row r="184" spans="2:3" ht="15.75" thickBot="1">
      <c r="B184" s="356" t="s">
        <v>814</v>
      </c>
      <c r="C184" s="357">
        <v>21866341</v>
      </c>
    </row>
    <row r="185" spans="2:3" ht="15.75" thickBot="1">
      <c r="B185" s="361" t="s">
        <v>825</v>
      </c>
      <c r="C185" s="362">
        <v>11808305</v>
      </c>
    </row>
    <row r="186" spans="2:3" ht="15.75" thickBot="1">
      <c r="B186" s="356" t="s">
        <v>830</v>
      </c>
      <c r="C186" s="357">
        <v>20954679</v>
      </c>
    </row>
    <row r="187" spans="2:3" ht="15.75" thickBot="1">
      <c r="B187" s="361" t="s">
        <v>859</v>
      </c>
      <c r="C187" s="362">
        <v>20302961</v>
      </c>
    </row>
    <row r="188" spans="2:3" ht="15.75" thickBot="1">
      <c r="B188" s="356" t="s">
        <v>920</v>
      </c>
      <c r="C188" s="357">
        <v>2545347</v>
      </c>
    </row>
    <row r="189" spans="2:3" ht="15.75" thickBot="1">
      <c r="B189" s="713" t="s">
        <v>1420</v>
      </c>
      <c r="C189" s="714"/>
    </row>
    <row r="190" spans="2:3" ht="15.75" thickBot="1">
      <c r="B190" s="356" t="s">
        <v>808</v>
      </c>
      <c r="C190" s="364">
        <v>32934</v>
      </c>
    </row>
    <row r="191" spans="2:3" ht="15.75" thickBot="1">
      <c r="B191" s="361" t="s">
        <v>849</v>
      </c>
      <c r="C191" s="362">
        <v>5060555</v>
      </c>
    </row>
    <row r="192" spans="2:3" ht="15.75" thickBot="1">
      <c r="B192" s="356" t="s">
        <v>904</v>
      </c>
      <c r="C192" s="357">
        <v>5817489</v>
      </c>
    </row>
    <row r="193" spans="2:3" ht="15.75" thickBot="1">
      <c r="B193" s="361" t="s">
        <v>924</v>
      </c>
      <c r="C193" s="362">
        <v>227012</v>
      </c>
    </row>
    <row r="194" spans="2:3" ht="15.75" thickBot="1">
      <c r="B194" s="356" t="s">
        <v>925</v>
      </c>
      <c r="C194" s="357">
        <v>1274979</v>
      </c>
    </row>
    <row r="195" spans="2:3" ht="15.75" thickBot="1">
      <c r="B195" s="361" t="s">
        <v>930</v>
      </c>
      <c r="C195" s="362">
        <v>3509346</v>
      </c>
    </row>
    <row r="196" spans="2:3" ht="15.75" thickBot="1">
      <c r="B196" s="356" t="s">
        <v>953</v>
      </c>
      <c r="C196" s="357">
        <v>1425480</v>
      </c>
    </row>
    <row r="197" spans="2:3" ht="15.75" thickBot="1">
      <c r="B197" s="361" t="s">
        <v>961</v>
      </c>
      <c r="C197" s="362">
        <v>657931</v>
      </c>
    </row>
    <row r="198" spans="2:3" ht="15.75" thickBot="1">
      <c r="B198" s="356" t="s">
        <v>962</v>
      </c>
      <c r="C198" s="357">
        <v>7144216</v>
      </c>
    </row>
    <row r="199" spans="2:3" ht="15.75" thickBot="1">
      <c r="B199" s="361" t="s">
        <v>963</v>
      </c>
      <c r="C199" s="362">
        <v>14743671</v>
      </c>
    </row>
    <row r="200" spans="2:3" ht="15.75" thickBot="1">
      <c r="B200" s="356" t="s">
        <v>964</v>
      </c>
      <c r="C200" s="364">
        <v>846580</v>
      </c>
    </row>
    <row r="201" spans="2:3" ht="15.75" thickBot="1">
      <c r="B201" s="361" t="s">
        <v>966</v>
      </c>
      <c r="C201" s="365">
        <v>2645092</v>
      </c>
    </row>
    <row r="202" spans="2:3" ht="15.75" thickBot="1">
      <c r="B202" s="356" t="s">
        <v>969</v>
      </c>
      <c r="C202" s="364">
        <v>2407042</v>
      </c>
    </row>
    <row r="203" spans="2:3" ht="15.75" thickBot="1">
      <c r="B203" s="713" t="s">
        <v>1421</v>
      </c>
      <c r="C203" s="714"/>
    </row>
    <row r="204" spans="2:3" ht="15.75" thickBot="1">
      <c r="B204" s="356" t="s">
        <v>843</v>
      </c>
      <c r="C204" s="364">
        <v>69370040</v>
      </c>
    </row>
    <row r="205" spans="2:3" ht="15.75" thickBot="1">
      <c r="B205" s="713" t="s">
        <v>1422</v>
      </c>
      <c r="C205" s="714"/>
    </row>
    <row r="206" spans="2:3" ht="15.75" thickBot="1">
      <c r="B206" s="356" t="s">
        <v>862</v>
      </c>
      <c r="C206" s="367" t="s">
        <v>1423</v>
      </c>
    </row>
    <row r="207" spans="2:3" ht="15.75" thickBot="1">
      <c r="B207" s="361" t="s">
        <v>1424</v>
      </c>
      <c r="C207" s="362">
        <v>12259378</v>
      </c>
    </row>
    <row r="208" spans="2:3" ht="15.75" thickBot="1">
      <c r="B208" s="713" t="s">
        <v>1425</v>
      </c>
      <c r="C208" s="714"/>
    </row>
    <row r="209" spans="2:3" ht="15.75" thickBot="1">
      <c r="B209" s="353" t="s">
        <v>801</v>
      </c>
      <c r="C209" s="355">
        <v>19212720</v>
      </c>
    </row>
    <row r="210" spans="2:3" ht="15.75" thickBot="1">
      <c r="B210" s="356" t="s">
        <v>988</v>
      </c>
      <c r="C210" s="354">
        <v>754214</v>
      </c>
    </row>
    <row r="211" spans="2:3" ht="15.75" thickBot="1">
      <c r="B211" s="713" t="s">
        <v>1426</v>
      </c>
      <c r="C211" s="714"/>
    </row>
    <row r="212" spans="2:3" ht="15.75" thickBot="1">
      <c r="B212" s="356" t="s">
        <v>826</v>
      </c>
      <c r="C212" s="364">
        <v>6741151</v>
      </c>
    </row>
    <row r="213" spans="2:3" ht="15.75" thickBot="1">
      <c r="B213" s="361" t="s">
        <v>844</v>
      </c>
      <c r="C213" s="362">
        <v>166337581</v>
      </c>
    </row>
    <row r="214" spans="2:3" ht="15.75" thickBot="1">
      <c r="B214" s="713" t="s">
        <v>1427</v>
      </c>
      <c r="C214" s="714"/>
    </row>
    <row r="215" spans="2:3" ht="15.75" thickBot="1">
      <c r="B215" s="361" t="s">
        <v>899</v>
      </c>
      <c r="C215" s="365">
        <v>30900036</v>
      </c>
    </row>
    <row r="216" spans="2:3" ht="15.75" thickBot="1">
      <c r="B216" s="356" t="s">
        <v>985</v>
      </c>
      <c r="C216" s="357">
        <v>85617</v>
      </c>
    </row>
    <row r="217" spans="2:3" ht="15.75" thickBot="1">
      <c r="B217" s="713" t="s">
        <v>1428</v>
      </c>
      <c r="C217" s="714"/>
    </row>
    <row r="218" spans="2:3" ht="15.75" thickBot="1">
      <c r="B218" s="356" t="s">
        <v>798</v>
      </c>
      <c r="C218" s="364">
        <v>37793074</v>
      </c>
    </row>
    <row r="219" spans="2:3" ht="15.75" thickBot="1">
      <c r="B219" s="361" t="s">
        <v>869</v>
      </c>
      <c r="C219" s="368" t="s">
        <v>1429</v>
      </c>
    </row>
    <row r="220" spans="2:3" ht="15.75" thickBot="1">
      <c r="B220" s="713" t="s">
        <v>1430</v>
      </c>
      <c r="C220" s="714"/>
    </row>
    <row r="221" spans="2:3" ht="15.75" thickBot="1">
      <c r="B221" s="361" t="s">
        <v>845</v>
      </c>
      <c r="C221" s="369" t="s">
        <v>1431</v>
      </c>
    </row>
    <row r="222" spans="2:3" ht="26.25" thickBot="1">
      <c r="B222" s="356" t="s">
        <v>990</v>
      </c>
      <c r="C222" s="370" t="s">
        <v>1432</v>
      </c>
    </row>
    <row r="223" spans="2:3" ht="15.75" thickBot="1">
      <c r="B223" s="371" t="s">
        <v>1381</v>
      </c>
      <c r="C223" s="372">
        <v>6105066815</v>
      </c>
    </row>
    <row r="224" spans="2:3">
      <c r="B224" s="1" t="s">
        <v>1433</v>
      </c>
    </row>
    <row r="227" spans="1:3">
      <c r="A227" s="381" t="s">
        <v>1435</v>
      </c>
    </row>
    <row r="228" spans="1:3">
      <c r="A228" s="381" t="s">
        <v>1455</v>
      </c>
    </row>
    <row r="229" spans="1:3">
      <c r="A229" s="373"/>
    </row>
    <row r="230" spans="1:3">
      <c r="A230" s="717" t="s">
        <v>1436</v>
      </c>
      <c r="B230" s="717"/>
      <c r="C230" s="374" t="s">
        <v>1380</v>
      </c>
    </row>
    <row r="231" spans="1:3">
      <c r="A231" s="375">
        <v>17</v>
      </c>
      <c r="B231" s="32" t="s">
        <v>948</v>
      </c>
      <c r="C231" s="376">
        <v>500000</v>
      </c>
    </row>
    <row r="232" spans="1:3">
      <c r="A232" s="107">
        <v>25</v>
      </c>
      <c r="B232" s="117" t="s">
        <v>923</v>
      </c>
      <c r="C232" s="377">
        <v>3545558</v>
      </c>
    </row>
    <row r="233" spans="1:3">
      <c r="A233" s="375">
        <v>43</v>
      </c>
      <c r="B233" s="32" t="s">
        <v>835</v>
      </c>
      <c r="C233" s="376">
        <v>43163094</v>
      </c>
    </row>
    <row r="234" spans="1:3">
      <c r="A234" s="107">
        <v>45</v>
      </c>
      <c r="B234" s="117" t="s">
        <v>969</v>
      </c>
      <c r="C234" s="377">
        <v>352971</v>
      </c>
    </row>
    <row r="235" spans="1:3">
      <c r="A235" s="375">
        <v>47</v>
      </c>
      <c r="B235" s="32" t="s">
        <v>963</v>
      </c>
      <c r="C235" s="376">
        <v>389580</v>
      </c>
    </row>
    <row r="236" spans="1:3">
      <c r="A236" s="107">
        <v>51</v>
      </c>
      <c r="B236" s="117" t="s">
        <v>961</v>
      </c>
      <c r="C236" s="377">
        <v>4530907</v>
      </c>
    </row>
    <row r="237" spans="1:3">
      <c r="A237" s="375">
        <v>52</v>
      </c>
      <c r="B237" s="32" t="s">
        <v>964</v>
      </c>
      <c r="C237" s="376">
        <v>151853492</v>
      </c>
    </row>
    <row r="238" spans="1:3">
      <c r="A238" s="107">
        <v>53</v>
      </c>
      <c r="B238" s="117" t="s">
        <v>962</v>
      </c>
      <c r="C238" s="377">
        <v>609254</v>
      </c>
    </row>
    <row r="239" spans="1:3">
      <c r="A239" s="375">
        <v>70</v>
      </c>
      <c r="B239" s="32" t="s">
        <v>847</v>
      </c>
      <c r="C239" s="376">
        <v>4860259</v>
      </c>
    </row>
    <row r="240" spans="1:3">
      <c r="A240" s="107">
        <v>78</v>
      </c>
      <c r="B240" s="117" t="s">
        <v>960</v>
      </c>
      <c r="C240" s="377">
        <v>3055550</v>
      </c>
    </row>
    <row r="241" spans="1:3">
      <c r="A241" s="375">
        <v>80</v>
      </c>
      <c r="B241" s="32" t="s">
        <v>820</v>
      </c>
      <c r="C241" s="376">
        <v>5820609</v>
      </c>
    </row>
    <row r="242" spans="1:3">
      <c r="A242" s="107">
        <v>82</v>
      </c>
      <c r="B242" s="117" t="s">
        <v>917</v>
      </c>
      <c r="C242" s="377">
        <v>342650</v>
      </c>
    </row>
    <row r="243" spans="1:3">
      <c r="A243" s="375">
        <v>84</v>
      </c>
      <c r="B243" s="32" t="s">
        <v>924</v>
      </c>
      <c r="C243" s="376">
        <v>101522094</v>
      </c>
    </row>
    <row r="244" spans="1:3">
      <c r="A244" s="107">
        <v>86</v>
      </c>
      <c r="B244" s="117" t="s">
        <v>892</v>
      </c>
      <c r="C244" s="377">
        <v>4250000</v>
      </c>
    </row>
    <row r="245" spans="1:3">
      <c r="A245" s="375">
        <v>87</v>
      </c>
      <c r="B245" s="32" t="s">
        <v>977</v>
      </c>
      <c r="C245" s="376">
        <v>6974767</v>
      </c>
    </row>
    <row r="246" spans="1:3">
      <c r="A246" s="107">
        <v>90</v>
      </c>
      <c r="B246" s="117" t="s">
        <v>804</v>
      </c>
      <c r="C246" s="377">
        <v>878250</v>
      </c>
    </row>
    <row r="247" spans="1:3">
      <c r="A247" s="375">
        <v>91</v>
      </c>
      <c r="B247" s="32" t="s">
        <v>800</v>
      </c>
      <c r="C247" s="376">
        <v>500000</v>
      </c>
    </row>
    <row r="248" spans="1:3">
      <c r="A248" s="107">
        <v>93</v>
      </c>
      <c r="B248" s="117" t="s">
        <v>793</v>
      </c>
      <c r="C248" s="377">
        <v>2730132</v>
      </c>
    </row>
    <row r="249" spans="1:3">
      <c r="A249" s="375">
        <v>120</v>
      </c>
      <c r="B249" s="32" t="s">
        <v>868</v>
      </c>
      <c r="C249" s="376">
        <v>200000</v>
      </c>
    </row>
    <row r="250" spans="1:3">
      <c r="A250" s="107">
        <v>125</v>
      </c>
      <c r="B250" s="117" t="s">
        <v>919</v>
      </c>
      <c r="C250" s="377">
        <v>2979162</v>
      </c>
    </row>
    <row r="251" spans="1:3">
      <c r="A251" s="375">
        <v>130</v>
      </c>
      <c r="B251" s="32" t="s">
        <v>941</v>
      </c>
      <c r="C251" s="378">
        <v>211</v>
      </c>
    </row>
    <row r="252" spans="1:3">
      <c r="A252" s="107">
        <v>148</v>
      </c>
      <c r="B252" s="117" t="s">
        <v>879</v>
      </c>
      <c r="C252" s="377">
        <v>600000</v>
      </c>
    </row>
    <row r="253" spans="1:3">
      <c r="A253" s="375">
        <v>153</v>
      </c>
      <c r="B253" s="32" t="s">
        <v>912</v>
      </c>
      <c r="C253" s="376">
        <v>9820</v>
      </c>
    </row>
    <row r="254" spans="1:3">
      <c r="A254" s="107">
        <v>170</v>
      </c>
      <c r="B254" s="117" t="s">
        <v>933</v>
      </c>
      <c r="C254" s="377">
        <v>710154</v>
      </c>
    </row>
    <row r="255" spans="1:3">
      <c r="A255" s="375">
        <v>172</v>
      </c>
      <c r="B255" s="32" t="s">
        <v>922</v>
      </c>
      <c r="C255" s="376">
        <v>41940165</v>
      </c>
    </row>
    <row r="256" spans="1:3">
      <c r="A256" s="107">
        <v>182</v>
      </c>
      <c r="B256" s="117" t="s">
        <v>833</v>
      </c>
      <c r="C256" s="377">
        <v>4000000</v>
      </c>
    </row>
    <row r="257" spans="1:3">
      <c r="A257" s="375">
        <v>198</v>
      </c>
      <c r="B257" s="32" t="s">
        <v>949</v>
      </c>
      <c r="C257" s="376">
        <v>1000000</v>
      </c>
    </row>
    <row r="258" spans="1:3">
      <c r="A258" s="107">
        <v>226</v>
      </c>
      <c r="B258" s="117" t="s">
        <v>865</v>
      </c>
      <c r="C258" s="377">
        <v>63881</v>
      </c>
    </row>
    <row r="259" spans="1:3">
      <c r="A259" s="375">
        <v>234</v>
      </c>
      <c r="B259" s="32" t="s">
        <v>880</v>
      </c>
      <c r="C259" s="376">
        <v>1023354</v>
      </c>
    </row>
    <row r="260" spans="1:3">
      <c r="A260" s="107">
        <v>251</v>
      </c>
      <c r="B260" s="117" t="s">
        <v>945</v>
      </c>
      <c r="C260" s="377">
        <v>19555792</v>
      </c>
    </row>
    <row r="261" spans="1:3">
      <c r="A261" s="375">
        <v>255</v>
      </c>
      <c r="B261" s="32" t="s">
        <v>737</v>
      </c>
      <c r="C261" s="376">
        <v>8298872</v>
      </c>
    </row>
    <row r="262" spans="1:3">
      <c r="A262" s="107">
        <v>259</v>
      </c>
      <c r="B262" s="117" t="s">
        <v>837</v>
      </c>
      <c r="C262" s="377">
        <v>1474162</v>
      </c>
    </row>
    <row r="263" spans="1:3">
      <c r="A263" s="375">
        <v>288</v>
      </c>
      <c r="B263" s="32" t="s">
        <v>806</v>
      </c>
      <c r="C263" s="376">
        <v>1812720</v>
      </c>
    </row>
    <row r="264" spans="1:3">
      <c r="A264" s="107">
        <v>289</v>
      </c>
      <c r="B264" s="117" t="s">
        <v>805</v>
      </c>
      <c r="C264" s="377">
        <v>12706789</v>
      </c>
    </row>
    <row r="265" spans="1:3">
      <c r="A265" s="375">
        <v>315</v>
      </c>
      <c r="B265" s="32" t="s">
        <v>808</v>
      </c>
      <c r="C265" s="376">
        <v>207399519</v>
      </c>
    </row>
    <row r="266" spans="1:3">
      <c r="A266" s="107">
        <v>318</v>
      </c>
      <c r="B266" s="117" t="s">
        <v>991</v>
      </c>
      <c r="C266" s="377">
        <v>3844409</v>
      </c>
    </row>
    <row r="267" spans="1:3">
      <c r="A267" s="375">
        <v>331</v>
      </c>
      <c r="B267" s="32" t="s">
        <v>930</v>
      </c>
      <c r="C267" s="376">
        <v>3509346</v>
      </c>
    </row>
    <row r="268" spans="1:3" ht="25.5">
      <c r="A268" s="107">
        <v>334</v>
      </c>
      <c r="B268" s="117" t="s">
        <v>741</v>
      </c>
      <c r="C268" s="377">
        <v>475451</v>
      </c>
    </row>
    <row r="269" spans="1:3">
      <c r="A269" s="712" t="s">
        <v>590</v>
      </c>
      <c r="B269" s="712"/>
      <c r="C269" s="379">
        <v>647482974</v>
      </c>
    </row>
    <row r="270" spans="1:3" ht="45">
      <c r="B270" s="380" t="s">
        <v>1437</v>
      </c>
    </row>
    <row r="271" spans="1:3">
      <c r="B271" s="380"/>
    </row>
    <row r="272" spans="1:3" ht="15.75">
      <c r="A272" s="721" t="s">
        <v>1438</v>
      </c>
      <c r="B272" s="721"/>
    </row>
    <row r="273" spans="1:3" ht="15.75">
      <c r="A273" s="123"/>
    </row>
    <row r="274" spans="1:3">
      <c r="B274" s="374" t="s">
        <v>1439</v>
      </c>
      <c r="C274" s="374" t="s">
        <v>1380</v>
      </c>
    </row>
    <row r="275" spans="1:3">
      <c r="B275" s="383" t="s">
        <v>1440</v>
      </c>
      <c r="C275" s="376">
        <v>1474162</v>
      </c>
    </row>
    <row r="276" spans="1:3">
      <c r="B276" s="384" t="s">
        <v>1441</v>
      </c>
      <c r="C276" s="377">
        <v>2288171</v>
      </c>
    </row>
    <row r="277" spans="1:3">
      <c r="B277" s="383" t="s">
        <v>1442</v>
      </c>
      <c r="C277" s="376">
        <v>56649972</v>
      </c>
    </row>
    <row r="278" spans="1:3">
      <c r="B278" s="384" t="s">
        <v>1443</v>
      </c>
      <c r="C278" s="377">
        <v>13593669</v>
      </c>
    </row>
    <row r="279" spans="1:3">
      <c r="B279" s="383" t="s">
        <v>1444</v>
      </c>
      <c r="C279" s="376">
        <v>32208080</v>
      </c>
    </row>
    <row r="280" spans="1:3">
      <c r="B280" s="384" t="s">
        <v>1445</v>
      </c>
      <c r="C280" s="377">
        <v>37079452</v>
      </c>
    </row>
    <row r="281" spans="1:3">
      <c r="B281" s="383" t="s">
        <v>47</v>
      </c>
      <c r="C281" s="376">
        <v>4860259</v>
      </c>
    </row>
    <row r="282" spans="1:3">
      <c r="B282" s="384" t="s">
        <v>1446</v>
      </c>
      <c r="C282" s="377">
        <v>342650</v>
      </c>
    </row>
    <row r="283" spans="1:3">
      <c r="B283" s="383" t="s">
        <v>1447</v>
      </c>
      <c r="C283" s="376">
        <v>63881</v>
      </c>
    </row>
    <row r="284" spans="1:3">
      <c r="B284" s="384" t="s">
        <v>1448</v>
      </c>
      <c r="C284" s="377">
        <v>43163094</v>
      </c>
    </row>
    <row r="285" spans="1:3">
      <c r="B285" s="383" t="s">
        <v>1449</v>
      </c>
      <c r="C285" s="376">
        <v>246788</v>
      </c>
    </row>
    <row r="286" spans="1:3">
      <c r="B286" s="384" t="s">
        <v>43</v>
      </c>
      <c r="C286" s="377">
        <v>4000000</v>
      </c>
    </row>
    <row r="287" spans="1:3">
      <c r="B287" s="383" t="s">
        <v>41</v>
      </c>
      <c r="C287" s="376">
        <v>3947282</v>
      </c>
    </row>
    <row r="288" spans="1:3">
      <c r="B288" s="384" t="s">
        <v>1450</v>
      </c>
      <c r="C288" s="377">
        <v>16695715</v>
      </c>
    </row>
    <row r="289" spans="2:3">
      <c r="B289" s="383" t="s">
        <v>1451</v>
      </c>
      <c r="C289" s="376">
        <v>2730132</v>
      </c>
    </row>
    <row r="290" spans="2:3">
      <c r="B290" s="384" t="s">
        <v>45</v>
      </c>
      <c r="C290" s="377">
        <v>4230808</v>
      </c>
    </row>
    <row r="291" spans="2:3">
      <c r="B291" s="383" t="s">
        <v>1452</v>
      </c>
      <c r="C291" s="376">
        <v>73878024</v>
      </c>
    </row>
    <row r="292" spans="2:3">
      <c r="B292" s="384" t="s">
        <v>1453</v>
      </c>
      <c r="C292" s="377">
        <v>9820</v>
      </c>
    </row>
    <row r="293" spans="2:3">
      <c r="B293" s="383" t="s">
        <v>40</v>
      </c>
      <c r="C293" s="376">
        <v>7670414</v>
      </c>
    </row>
    <row r="294" spans="2:3">
      <c r="B294" s="384" t="s">
        <v>1454</v>
      </c>
      <c r="C294" s="377">
        <v>42766052</v>
      </c>
    </row>
    <row r="295" spans="2:3">
      <c r="B295" s="383" t="s">
        <v>44</v>
      </c>
      <c r="C295" s="376">
        <v>299584549</v>
      </c>
    </row>
    <row r="296" spans="2:3">
      <c r="B296" s="382" t="s">
        <v>1381</v>
      </c>
      <c r="C296" s="385">
        <f>SUM(C275:C295)</f>
        <v>647482974</v>
      </c>
    </row>
  </sheetData>
  <mergeCells count="44">
    <mergeCell ref="B134:C134"/>
    <mergeCell ref="B138:C138"/>
    <mergeCell ref="A35:B35"/>
    <mergeCell ref="A272:B272"/>
    <mergeCell ref="A6:B6"/>
    <mergeCell ref="A31:B31"/>
    <mergeCell ref="A37:B37"/>
    <mergeCell ref="A88:B88"/>
    <mergeCell ref="B149:C149"/>
    <mergeCell ref="B140:C140"/>
    <mergeCell ref="C93:C94"/>
    <mergeCell ref="B95:C95"/>
    <mergeCell ref="B97:C97"/>
    <mergeCell ref="B99:C99"/>
    <mergeCell ref="B102:C102"/>
    <mergeCell ref="B104:C104"/>
    <mergeCell ref="B151:C151"/>
    <mergeCell ref="B159:C159"/>
    <mergeCell ref="B161:C161"/>
    <mergeCell ref="B143:C143"/>
    <mergeCell ref="B145:C145"/>
    <mergeCell ref="B109:C109"/>
    <mergeCell ref="B112:C112"/>
    <mergeCell ref="B127:C127"/>
    <mergeCell ref="B129:C129"/>
    <mergeCell ref="B131:C131"/>
    <mergeCell ref="B121:C121"/>
    <mergeCell ref="B125:C125"/>
    <mergeCell ref="B116:C116"/>
    <mergeCell ref="B119:C119"/>
    <mergeCell ref="A269:B269"/>
    <mergeCell ref="B164:C164"/>
    <mergeCell ref="B178:C178"/>
    <mergeCell ref="B180:C180"/>
    <mergeCell ref="B183:C183"/>
    <mergeCell ref="B189:C189"/>
    <mergeCell ref="B203:C203"/>
    <mergeCell ref="B205:C205"/>
    <mergeCell ref="B208:C208"/>
    <mergeCell ref="B211:C211"/>
    <mergeCell ref="B214:C214"/>
    <mergeCell ref="B217:C217"/>
    <mergeCell ref="B220:C220"/>
    <mergeCell ref="A230:B2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election activeCell="F10" sqref="F10"/>
    </sheetView>
  </sheetViews>
  <sheetFormatPr baseColWidth="10" defaultRowHeight="15"/>
  <cols>
    <col min="1" max="1" width="30.5703125" customWidth="1"/>
    <col min="2" max="2" width="33.7109375" bestFit="1" customWidth="1"/>
    <col min="3" max="3" width="19.42578125" bestFit="1" customWidth="1"/>
  </cols>
  <sheetData>
    <row r="1" spans="1:3" ht="15.75">
      <c r="A1" s="4" t="s">
        <v>316</v>
      </c>
    </row>
    <row r="2" spans="1:3" ht="15.75">
      <c r="A2" s="4" t="s">
        <v>317</v>
      </c>
    </row>
    <row r="3" spans="1:3" ht="16.5" thickBot="1">
      <c r="A3" s="4"/>
    </row>
    <row r="4" spans="1:3" ht="15.75">
      <c r="A4" s="76" t="s">
        <v>318</v>
      </c>
      <c r="B4" s="37" t="s">
        <v>319</v>
      </c>
      <c r="C4" s="37" t="s">
        <v>206</v>
      </c>
    </row>
    <row r="5" spans="1:3" ht="30" customHeight="1">
      <c r="A5" s="680" t="s">
        <v>320</v>
      </c>
      <c r="B5" s="680"/>
      <c r="C5" s="80">
        <v>22144893947</v>
      </c>
    </row>
    <row r="6" spans="1:3" ht="15.75">
      <c r="A6" s="77"/>
      <c r="B6" s="78" t="s">
        <v>321</v>
      </c>
      <c r="C6" s="81">
        <v>3126559657</v>
      </c>
    </row>
    <row r="7" spans="1:3" ht="15.75">
      <c r="A7" s="21"/>
      <c r="B7" s="78" t="s">
        <v>322</v>
      </c>
      <c r="C7" s="81">
        <v>14828236213</v>
      </c>
    </row>
    <row r="8" spans="1:3" ht="15.75">
      <c r="A8" s="21"/>
      <c r="B8" s="78" t="s">
        <v>323</v>
      </c>
      <c r="C8" s="81">
        <v>4190098077</v>
      </c>
    </row>
    <row r="9" spans="1:3" ht="15" customHeight="1">
      <c r="A9" s="680" t="s">
        <v>324</v>
      </c>
      <c r="B9" s="680"/>
      <c r="C9" s="80">
        <v>18441656992</v>
      </c>
    </row>
    <row r="10" spans="1:3" ht="16.5" thickBot="1">
      <c r="A10" s="77"/>
      <c r="B10" s="78" t="s">
        <v>322</v>
      </c>
      <c r="C10" s="81">
        <v>18441656992</v>
      </c>
    </row>
    <row r="11" spans="1:3" ht="15.75" thickBot="1">
      <c r="A11" s="79" t="s">
        <v>165</v>
      </c>
      <c r="B11" s="79"/>
      <c r="C11" s="82">
        <v>40586550939</v>
      </c>
    </row>
  </sheetData>
  <mergeCells count="2">
    <mergeCell ref="A5:B5"/>
    <mergeCell ref="A9:B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7"/>
  <sheetViews>
    <sheetView showGridLines="0" workbookViewId="0">
      <selection activeCell="E53" sqref="E53"/>
    </sheetView>
  </sheetViews>
  <sheetFormatPr baseColWidth="10" defaultRowHeight="15"/>
  <cols>
    <col min="1" max="1" width="72.42578125" customWidth="1"/>
    <col min="2" max="7" width="18.7109375" customWidth="1"/>
    <col min="8" max="8" width="15.5703125" bestFit="1" customWidth="1"/>
    <col min="9" max="9" width="21.85546875" bestFit="1" customWidth="1"/>
  </cols>
  <sheetData>
    <row r="1" spans="1:2" ht="15.75">
      <c r="A1" s="4" t="s">
        <v>1456</v>
      </c>
    </row>
    <row r="2" spans="1:2" ht="15.75">
      <c r="A2" s="4" t="s">
        <v>1457</v>
      </c>
    </row>
    <row r="3" spans="1:2" ht="15.75">
      <c r="A3" s="4"/>
    </row>
    <row r="4" spans="1:2" ht="15.75">
      <c r="A4" s="4" t="s">
        <v>1458</v>
      </c>
    </row>
    <row r="5" spans="1:2" ht="15.75">
      <c r="A5" s="4" t="s">
        <v>1459</v>
      </c>
    </row>
    <row r="6" spans="1:2" ht="16.5" thickBot="1">
      <c r="A6" s="123"/>
    </row>
    <row r="7" spans="1:2" ht="15.75" thickBot="1">
      <c r="A7" s="386" t="s">
        <v>1460</v>
      </c>
      <c r="B7" s="387" t="s">
        <v>1461</v>
      </c>
    </row>
    <row r="8" spans="1:2" ht="17.25">
      <c r="A8" s="388"/>
      <c r="B8" s="389"/>
    </row>
    <row r="9" spans="1:2">
      <c r="A9" s="390" t="s">
        <v>1462</v>
      </c>
      <c r="B9" s="391">
        <v>485158699</v>
      </c>
    </row>
    <row r="10" spans="1:2">
      <c r="A10" s="388"/>
      <c r="B10" s="392"/>
    </row>
    <row r="11" spans="1:2">
      <c r="A11" s="393" t="s">
        <v>1463</v>
      </c>
      <c r="B11" s="394">
        <v>54575435</v>
      </c>
    </row>
    <row r="12" spans="1:2">
      <c r="A12" s="393"/>
      <c r="B12" s="395"/>
    </row>
    <row r="13" spans="1:2">
      <c r="A13" s="388" t="s">
        <v>1464</v>
      </c>
      <c r="B13" s="396">
        <v>430583264</v>
      </c>
    </row>
    <row r="14" spans="1:2">
      <c r="A14" s="388"/>
      <c r="B14" s="397"/>
    </row>
    <row r="15" spans="1:2" ht="15.75" thickBot="1">
      <c r="A15" s="398" t="s">
        <v>1465</v>
      </c>
      <c r="B15" s="399">
        <v>594627018</v>
      </c>
    </row>
    <row r="16" spans="1:2" ht="16.5" thickBot="1">
      <c r="A16" s="21"/>
      <c r="B16" s="21"/>
    </row>
    <row r="17" spans="1:2" ht="30.75" thickBot="1">
      <c r="A17" s="386" t="s">
        <v>1460</v>
      </c>
      <c r="B17" s="387" t="s">
        <v>1466</v>
      </c>
    </row>
    <row r="18" spans="1:2" ht="17.25">
      <c r="A18" s="388"/>
      <c r="B18" s="400"/>
    </row>
    <row r="19" spans="1:2">
      <c r="A19" s="390" t="s">
        <v>1467</v>
      </c>
      <c r="B19" s="401" t="s">
        <v>1468</v>
      </c>
    </row>
    <row r="20" spans="1:2">
      <c r="A20" s="388"/>
      <c r="B20" s="402"/>
    </row>
    <row r="21" spans="1:2">
      <c r="A21" s="388" t="s">
        <v>1469</v>
      </c>
      <c r="B21" s="795" t="s">
        <v>1468</v>
      </c>
    </row>
    <row r="22" spans="1:2">
      <c r="A22" s="388" t="s">
        <v>1470</v>
      </c>
      <c r="B22" s="795"/>
    </row>
    <row r="23" spans="1:2" ht="28.5">
      <c r="A23" s="388" t="s">
        <v>1471</v>
      </c>
      <c r="B23" s="395" t="s">
        <v>1468</v>
      </c>
    </row>
    <row r="24" spans="1:2">
      <c r="A24" s="393"/>
      <c r="B24" s="395"/>
    </row>
    <row r="25" spans="1:2">
      <c r="A25" s="390" t="s">
        <v>1472</v>
      </c>
      <c r="B25" s="404">
        <v>120183389</v>
      </c>
    </row>
    <row r="26" spans="1:2">
      <c r="A26" s="388" t="s">
        <v>1473</v>
      </c>
      <c r="B26" s="394">
        <v>10715070</v>
      </c>
    </row>
    <row r="27" spans="1:2">
      <c r="A27" s="388" t="s">
        <v>1474</v>
      </c>
      <c r="B27" s="394">
        <v>109468319</v>
      </c>
    </row>
    <row r="28" spans="1:2" ht="16.5">
      <c r="A28" s="405"/>
      <c r="B28" s="402"/>
    </row>
    <row r="29" spans="1:2" ht="15.75" thickBot="1">
      <c r="A29" s="398" t="s">
        <v>1475</v>
      </c>
      <c r="B29" s="406">
        <v>-120183389</v>
      </c>
    </row>
    <row r="30" spans="1:2" ht="15.75">
      <c r="A30" s="21"/>
      <c r="B30" s="21"/>
    </row>
    <row r="31" spans="1:2" ht="16.5" thickBot="1">
      <c r="A31" s="21"/>
      <c r="B31" s="21"/>
    </row>
    <row r="32" spans="1:2" ht="30.75" thickBot="1">
      <c r="A32" s="386" t="s">
        <v>1460</v>
      </c>
      <c r="B32" s="407" t="s">
        <v>1476</v>
      </c>
    </row>
    <row r="33" spans="1:2">
      <c r="A33" s="408" t="s">
        <v>1477</v>
      </c>
      <c r="B33" s="394">
        <v>22148351672</v>
      </c>
    </row>
    <row r="34" spans="1:2" ht="28.5">
      <c r="A34" s="409" t="s">
        <v>1478</v>
      </c>
      <c r="B34" s="394">
        <v>-10715070</v>
      </c>
    </row>
    <row r="35" spans="1:2">
      <c r="A35" s="409" t="s">
        <v>1479</v>
      </c>
      <c r="B35" s="395" t="s">
        <v>1468</v>
      </c>
    </row>
    <row r="36" spans="1:2">
      <c r="A36" s="409" t="s">
        <v>1480</v>
      </c>
      <c r="B36" s="796">
        <v>10715070</v>
      </c>
    </row>
    <row r="37" spans="1:2">
      <c r="A37" s="409" t="s">
        <v>1481</v>
      </c>
      <c r="B37" s="796"/>
    </row>
    <row r="38" spans="1:2">
      <c r="A38" s="409" t="s">
        <v>1482</v>
      </c>
      <c r="B38" s="394">
        <v>22148351672</v>
      </c>
    </row>
    <row r="39" spans="1:2">
      <c r="A39" s="409" t="s">
        <v>1483</v>
      </c>
      <c r="B39" s="395"/>
    </row>
    <row r="40" spans="1:2" ht="30">
      <c r="A40" s="410" t="s">
        <v>1484</v>
      </c>
      <c r="B40" s="404">
        <v>-10715070</v>
      </c>
    </row>
    <row r="41" spans="1:2">
      <c r="A41" s="408"/>
      <c r="B41" s="402"/>
    </row>
    <row r="42" spans="1:2" ht="30.75" thickBot="1">
      <c r="A42" s="411" t="s">
        <v>1485</v>
      </c>
      <c r="B42" s="412" t="s">
        <v>1468</v>
      </c>
    </row>
    <row r="43" spans="1:2" ht="15.75">
      <c r="A43" s="21"/>
      <c r="B43" s="21"/>
    </row>
    <row r="44" spans="1:2" ht="16.5" thickBot="1">
      <c r="A44" s="21"/>
      <c r="B44" s="21"/>
    </row>
    <row r="45" spans="1:2" ht="30">
      <c r="A45" s="413" t="s">
        <v>1460</v>
      </c>
      <c r="B45" s="414" t="s">
        <v>1476</v>
      </c>
    </row>
    <row r="46" spans="1:2">
      <c r="A46" s="415" t="s">
        <v>1486</v>
      </c>
      <c r="B46" s="416">
        <v>18441656992</v>
      </c>
    </row>
    <row r="47" spans="1:2" ht="28.5">
      <c r="A47" s="415" t="s">
        <v>1487</v>
      </c>
      <c r="B47" s="416">
        <v>-109468319</v>
      </c>
    </row>
    <row r="48" spans="1:2" ht="28.5">
      <c r="A48" s="415" t="s">
        <v>1471</v>
      </c>
      <c r="B48" s="417" t="s">
        <v>1468</v>
      </c>
    </row>
    <row r="49" spans="1:8">
      <c r="A49" s="415" t="s">
        <v>1474</v>
      </c>
      <c r="B49" s="416">
        <v>109468319</v>
      </c>
    </row>
    <row r="50" spans="1:8">
      <c r="A50" s="415" t="s">
        <v>1488</v>
      </c>
      <c r="B50" s="416">
        <v>18332188673</v>
      </c>
    </row>
    <row r="51" spans="1:8" ht="28.5">
      <c r="A51" s="415" t="s">
        <v>1489</v>
      </c>
      <c r="B51" s="418" t="s">
        <v>1468</v>
      </c>
    </row>
    <row r="52" spans="1:8" ht="30">
      <c r="A52" s="419" t="s">
        <v>1490</v>
      </c>
      <c r="B52" s="420" t="s">
        <v>1468</v>
      </c>
    </row>
    <row r="53" spans="1:8" ht="30.75" thickBot="1">
      <c r="A53" s="421" t="s">
        <v>1491</v>
      </c>
      <c r="B53" s="422">
        <v>109468319</v>
      </c>
    </row>
    <row r="54" spans="1:8">
      <c r="A54" s="43"/>
    </row>
    <row r="55" spans="1:8">
      <c r="A55" s="43"/>
    </row>
    <row r="59" spans="1:8" ht="15.75">
      <c r="H59" s="100"/>
    </row>
    <row r="60" spans="1:8">
      <c r="H60" s="794"/>
    </row>
    <row r="61" spans="1:8">
      <c r="H61" s="794"/>
    </row>
    <row r="62" spans="1:8" ht="15.75">
      <c r="H62" s="100"/>
    </row>
    <row r="63" spans="1:8" ht="15.75">
      <c r="H63" s="100"/>
    </row>
    <row r="64" spans="1:8" ht="15.75">
      <c r="H64" s="100"/>
    </row>
    <row r="65" spans="8:8" ht="15.75">
      <c r="H65" s="100"/>
    </row>
    <row r="66" spans="8:8" ht="15.75">
      <c r="H66" s="100"/>
    </row>
    <row r="67" spans="8:8" ht="15.75">
      <c r="H67" s="100"/>
    </row>
    <row r="68" spans="8:8" ht="15.75">
      <c r="H68" s="100"/>
    </row>
    <row r="69" spans="8:8" ht="15.75">
      <c r="H69" s="100"/>
    </row>
    <row r="70" spans="8:8" ht="15.75">
      <c r="H70" s="100"/>
    </row>
    <row r="71" spans="8:8" ht="15.75">
      <c r="H71" s="100"/>
    </row>
    <row r="72" spans="8:8" ht="15.75">
      <c r="H72" s="100"/>
    </row>
    <row r="73" spans="8:8" ht="15.75">
      <c r="H73" s="100"/>
    </row>
    <row r="74" spans="8:8" ht="15.75">
      <c r="H74" s="100"/>
    </row>
    <row r="75" spans="8:8" ht="15.75">
      <c r="H75" s="100"/>
    </row>
    <row r="76" spans="8:8" ht="15.75">
      <c r="H76" s="100"/>
    </row>
    <row r="77" spans="8:8" ht="15.75">
      <c r="H77" s="100"/>
    </row>
    <row r="78" spans="8:8" ht="15.75">
      <c r="H78" s="100"/>
    </row>
    <row r="79" spans="8:8" ht="15.75">
      <c r="H79" s="100"/>
    </row>
    <row r="80" spans="8:8" ht="15.75">
      <c r="H80" s="100"/>
    </row>
    <row r="81" spans="8:8" ht="15.75">
      <c r="H81" s="100"/>
    </row>
    <row r="82" spans="8:8" ht="15.75">
      <c r="H82" s="100"/>
    </row>
    <row r="83" spans="8:8" ht="15.75">
      <c r="H83" s="100"/>
    </row>
    <row r="84" spans="8:8" ht="15.75">
      <c r="H84" s="100"/>
    </row>
    <row r="85" spans="8:8" ht="15.75">
      <c r="H85" s="100"/>
    </row>
    <row r="86" spans="8:8" ht="15.75">
      <c r="H86" s="100"/>
    </row>
    <row r="151" spans="1:1">
      <c r="A151" s="432"/>
    </row>
    <row r="297" spans="1:1" ht="16.5">
      <c r="A297" s="442"/>
    </row>
    <row r="298" spans="1:1" ht="15.75">
      <c r="A298" s="20"/>
    </row>
    <row r="299" spans="1:1" ht="15.75">
      <c r="A299" s="20"/>
    </row>
    <row r="300" spans="1:1" ht="15.75">
      <c r="A300" s="20"/>
    </row>
    <row r="301" spans="1:1" ht="15.75">
      <c r="A301" s="20"/>
    </row>
    <row r="302" spans="1:1" ht="15.75">
      <c r="A302" s="20"/>
    </row>
    <row r="303" spans="1:1" ht="15.75">
      <c r="A303" s="20"/>
    </row>
    <row r="304" spans="1:1" ht="15.75">
      <c r="A304" s="20"/>
    </row>
    <row r="305" spans="1:3" ht="15.75">
      <c r="A305" s="20"/>
    </row>
    <row r="306" spans="1:3" ht="15.75">
      <c r="A306" s="20"/>
    </row>
    <row r="307" spans="1:3" ht="15.75">
      <c r="A307" s="20"/>
    </row>
    <row r="308" spans="1:3" ht="15.75">
      <c r="A308" s="20"/>
    </row>
    <row r="309" spans="1:3" ht="15.75">
      <c r="A309" s="20"/>
    </row>
    <row r="310" spans="1:3" ht="15.75">
      <c r="A310" s="20"/>
    </row>
    <row r="311" spans="1:3" ht="15.75">
      <c r="A311" s="20"/>
    </row>
    <row r="312" spans="1:3" ht="15.75">
      <c r="A312" s="4" t="s">
        <v>1570</v>
      </c>
    </row>
    <row r="313" spans="1:3" ht="15.75">
      <c r="A313" s="4" t="s">
        <v>1571</v>
      </c>
    </row>
    <row r="314" spans="1:3" ht="15.75">
      <c r="A314" s="4"/>
    </row>
    <row r="315" spans="1:3" ht="22.5">
      <c r="A315" s="443" t="s">
        <v>168</v>
      </c>
      <c r="B315" s="444"/>
      <c r="C315" s="445" t="s">
        <v>1572</v>
      </c>
    </row>
    <row r="316" spans="1:3" ht="15.75" thickBot="1">
      <c r="A316" s="446"/>
      <c r="B316" s="446"/>
      <c r="C316" s="446"/>
    </row>
    <row r="317" spans="1:3" ht="15.75">
      <c r="A317" s="447" t="s">
        <v>1573</v>
      </c>
      <c r="B317" s="448"/>
      <c r="C317" s="449">
        <v>36424391692</v>
      </c>
    </row>
    <row r="318" spans="1:3" ht="15.75">
      <c r="A318" s="797" t="s">
        <v>1574</v>
      </c>
      <c r="B318" s="448"/>
      <c r="C318" s="451">
        <v>2057844720</v>
      </c>
    </row>
    <row r="319" spans="1:3">
      <c r="A319" s="797"/>
      <c r="B319" s="452"/>
      <c r="C319" s="452"/>
    </row>
    <row r="320" spans="1:3">
      <c r="A320" s="450" t="s">
        <v>1575</v>
      </c>
      <c r="B320" s="453"/>
      <c r="C320" s="453"/>
    </row>
    <row r="321" spans="1:3">
      <c r="A321" s="454" t="s">
        <v>1576</v>
      </c>
      <c r="B321" s="455" t="s">
        <v>172</v>
      </c>
      <c r="C321" s="456">
        <v>1874406188</v>
      </c>
    </row>
    <row r="322" spans="1:3">
      <c r="A322" s="454" t="s">
        <v>1577</v>
      </c>
      <c r="B322" s="455" t="s">
        <v>174</v>
      </c>
      <c r="C322" s="456">
        <v>183438532</v>
      </c>
    </row>
    <row r="323" spans="1:3">
      <c r="A323" s="797" t="s">
        <v>1578</v>
      </c>
      <c r="B323" s="457"/>
      <c r="C323" s="451">
        <v>23581665464</v>
      </c>
    </row>
    <row r="324" spans="1:3">
      <c r="A324" s="797"/>
      <c r="B324" s="452"/>
      <c r="C324" s="452"/>
    </row>
    <row r="325" spans="1:3">
      <c r="A325" s="454" t="s">
        <v>1579</v>
      </c>
      <c r="B325" s="455" t="s">
        <v>179</v>
      </c>
      <c r="C325" s="456">
        <v>18868323986</v>
      </c>
    </row>
    <row r="326" spans="1:3">
      <c r="A326" s="454" t="s">
        <v>1580</v>
      </c>
      <c r="B326" s="455" t="s">
        <v>181</v>
      </c>
      <c r="C326" s="456">
        <v>21244859</v>
      </c>
    </row>
    <row r="327" spans="1:3">
      <c r="A327" s="454" t="s">
        <v>1581</v>
      </c>
      <c r="B327" s="455" t="s">
        <v>183</v>
      </c>
      <c r="C327" s="456">
        <v>218019531</v>
      </c>
    </row>
    <row r="328" spans="1:3">
      <c r="A328" s="454" t="s">
        <v>1582</v>
      </c>
      <c r="B328" s="455" t="s">
        <v>185</v>
      </c>
      <c r="C328" s="456">
        <v>408125466</v>
      </c>
    </row>
    <row r="329" spans="1:3">
      <c r="A329" s="454" t="s">
        <v>1583</v>
      </c>
      <c r="B329" s="455" t="s">
        <v>187</v>
      </c>
      <c r="C329" s="456">
        <v>318271032</v>
      </c>
    </row>
    <row r="330" spans="1:3">
      <c r="A330" s="454" t="s">
        <v>1584</v>
      </c>
      <c r="B330" s="455" t="s">
        <v>189</v>
      </c>
      <c r="C330" s="456">
        <v>2507955281</v>
      </c>
    </row>
    <row r="331" spans="1:3">
      <c r="A331" s="454" t="s">
        <v>1585</v>
      </c>
      <c r="B331" s="455" t="s">
        <v>177</v>
      </c>
      <c r="C331" s="456">
        <v>1239725309</v>
      </c>
    </row>
    <row r="332" spans="1:3">
      <c r="A332" s="797" t="s">
        <v>1586</v>
      </c>
      <c r="B332" s="457"/>
      <c r="C332" s="451">
        <v>7087920337</v>
      </c>
    </row>
    <row r="333" spans="1:3">
      <c r="A333" s="797"/>
      <c r="B333" s="452"/>
      <c r="C333" s="452"/>
    </row>
    <row r="334" spans="1:3">
      <c r="A334" s="454" t="s">
        <v>1587</v>
      </c>
      <c r="B334" s="455" t="s">
        <v>192</v>
      </c>
      <c r="C334" s="456">
        <v>6709082594</v>
      </c>
    </row>
    <row r="335" spans="1:3">
      <c r="A335" s="454" t="s">
        <v>1588</v>
      </c>
      <c r="B335" s="453"/>
      <c r="C335" s="453"/>
    </row>
    <row r="336" spans="1:3">
      <c r="A336" s="454" t="s">
        <v>1589</v>
      </c>
      <c r="B336" s="455" t="s">
        <v>194</v>
      </c>
      <c r="C336" s="456">
        <v>378837743</v>
      </c>
    </row>
    <row r="337" spans="1:3">
      <c r="A337" s="797" t="s">
        <v>1590</v>
      </c>
      <c r="B337" s="457"/>
      <c r="C337" s="451">
        <v>641182171</v>
      </c>
    </row>
    <row r="338" spans="1:3">
      <c r="A338" s="797"/>
      <c r="B338" s="452"/>
      <c r="C338" s="452"/>
    </row>
    <row r="339" spans="1:3">
      <c r="A339" s="454" t="s">
        <v>1591</v>
      </c>
      <c r="B339" s="455" t="s">
        <v>197</v>
      </c>
      <c r="C339" s="456">
        <v>641182171</v>
      </c>
    </row>
    <row r="340" spans="1:3">
      <c r="A340" s="797" t="s">
        <v>1592</v>
      </c>
      <c r="B340" s="457"/>
      <c r="C340" s="451">
        <v>3055779000</v>
      </c>
    </row>
    <row r="341" spans="1:3">
      <c r="A341" s="797"/>
      <c r="B341" s="452"/>
      <c r="C341" s="452"/>
    </row>
    <row r="342" spans="1:3">
      <c r="A342" s="450" t="s">
        <v>1593</v>
      </c>
      <c r="B342" s="453"/>
      <c r="C342" s="453"/>
    </row>
    <row r="343" spans="1:3">
      <c r="A343" s="454" t="s">
        <v>1594</v>
      </c>
      <c r="B343" s="455" t="s">
        <v>200</v>
      </c>
      <c r="C343" s="456">
        <v>3055779000</v>
      </c>
    </row>
    <row r="344" spans="1:3" ht="15.75">
      <c r="A344" s="447" t="s">
        <v>1595</v>
      </c>
      <c r="B344" s="448"/>
      <c r="C344" s="449">
        <v>3611849987</v>
      </c>
    </row>
    <row r="345" spans="1:3">
      <c r="A345" s="447" t="s">
        <v>1596</v>
      </c>
      <c r="B345" s="458" t="s">
        <v>1597</v>
      </c>
      <c r="C345" s="458"/>
    </row>
    <row r="346" spans="1:3" ht="18">
      <c r="A346" s="330"/>
    </row>
    <row r="347" spans="1:3" ht="18">
      <c r="A347" s="231"/>
    </row>
    <row r="348" spans="1:3" ht="18">
      <c r="A348" s="330"/>
    </row>
    <row r="349" spans="1:3" ht="18">
      <c r="A349" s="330"/>
    </row>
    <row r="350" spans="1:3" ht="18">
      <c r="A350" s="330"/>
    </row>
    <row r="351" spans="1:3" ht="18">
      <c r="A351" s="330"/>
    </row>
    <row r="352" spans="1:3" ht="18">
      <c r="A352" s="330"/>
    </row>
    <row r="353" spans="1:9" ht="18">
      <c r="A353" s="330"/>
    </row>
    <row r="354" spans="1:9" ht="18">
      <c r="A354" s="330"/>
    </row>
    <row r="355" spans="1:9" ht="18">
      <c r="A355" s="330" t="s">
        <v>1598</v>
      </c>
    </row>
    <row r="356" spans="1:9" ht="18">
      <c r="A356" s="330" t="s">
        <v>1599</v>
      </c>
    </row>
    <row r="357" spans="1:9" ht="18.75" thickBot="1">
      <c r="A357" s="330"/>
    </row>
    <row r="358" spans="1:9" ht="15.75" thickBot="1">
      <c r="A358" s="753" t="s">
        <v>0</v>
      </c>
      <c r="B358" s="754"/>
      <c r="C358" s="754"/>
      <c r="D358" s="754"/>
      <c r="E358" s="754"/>
      <c r="F358" s="754"/>
      <c r="G358" s="754"/>
      <c r="H358" s="754"/>
      <c r="I358" s="755"/>
    </row>
    <row r="359" spans="1:9" ht="15.75" thickBot="1">
      <c r="A359" s="753" t="s">
        <v>1600</v>
      </c>
      <c r="B359" s="754"/>
      <c r="C359" s="754"/>
      <c r="D359" s="754"/>
      <c r="E359" s="754"/>
      <c r="F359" s="754"/>
      <c r="G359" s="754"/>
      <c r="H359" s="754"/>
      <c r="I359" s="755"/>
    </row>
    <row r="360" spans="1:9">
      <c r="A360" s="762" t="s">
        <v>1601</v>
      </c>
      <c r="B360" s="763"/>
      <c r="C360" s="763"/>
      <c r="D360" s="763"/>
      <c r="E360" s="763"/>
      <c r="F360" s="763"/>
      <c r="G360" s="763"/>
      <c r="H360" s="763"/>
      <c r="I360" s="764"/>
    </row>
    <row r="361" spans="1:9" ht="15.75" thickBot="1">
      <c r="A361" s="765" t="s">
        <v>1602</v>
      </c>
      <c r="B361" s="766"/>
      <c r="C361" s="766"/>
      <c r="D361" s="766"/>
      <c r="E361" s="766"/>
      <c r="F361" s="766"/>
      <c r="G361" s="766"/>
      <c r="H361" s="766"/>
      <c r="I361" s="767"/>
    </row>
    <row r="362" spans="1:9" ht="15.75" thickBot="1">
      <c r="A362" s="753" t="s">
        <v>1495</v>
      </c>
      <c r="B362" s="754"/>
      <c r="C362" s="754"/>
      <c r="D362" s="754"/>
      <c r="E362" s="754"/>
      <c r="F362" s="754"/>
      <c r="G362" s="754"/>
      <c r="H362" s="754"/>
      <c r="I362" s="755"/>
    </row>
    <row r="363" spans="1:9" ht="22.5">
      <c r="A363" s="762" t="s">
        <v>1603</v>
      </c>
      <c r="B363" s="798"/>
      <c r="C363" s="801" t="s">
        <v>1604</v>
      </c>
      <c r="D363" s="743" t="s">
        <v>1605</v>
      </c>
      <c r="E363" s="743" t="s">
        <v>1606</v>
      </c>
      <c r="F363" s="743" t="s">
        <v>1607</v>
      </c>
      <c r="G363" s="459" t="s">
        <v>1608</v>
      </c>
      <c r="H363" s="743" t="s">
        <v>1609</v>
      </c>
      <c r="I363" s="743" t="s">
        <v>1610</v>
      </c>
    </row>
    <row r="364" spans="1:9" ht="15.75" thickBot="1">
      <c r="A364" s="799"/>
      <c r="B364" s="800"/>
      <c r="C364" s="802"/>
      <c r="D364" s="744"/>
      <c r="E364" s="744"/>
      <c r="F364" s="744"/>
      <c r="G364" s="460" t="s">
        <v>1611</v>
      </c>
      <c r="H364" s="744"/>
      <c r="I364" s="744"/>
    </row>
    <row r="365" spans="1:9">
      <c r="A365" s="792"/>
      <c r="B365" s="793"/>
      <c r="C365" s="461"/>
      <c r="D365" s="461"/>
      <c r="E365" s="461"/>
      <c r="F365" s="461"/>
      <c r="G365" s="461"/>
      <c r="H365" s="461"/>
      <c r="I365" s="461"/>
    </row>
    <row r="366" spans="1:9">
      <c r="A366" s="770" t="s">
        <v>1612</v>
      </c>
      <c r="B366" s="771"/>
      <c r="C366" s="462">
        <v>2851615991</v>
      </c>
      <c r="D366" s="462">
        <v>2087200000</v>
      </c>
      <c r="E366" s="462">
        <v>903610864</v>
      </c>
      <c r="F366" s="463" t="s">
        <v>1511</v>
      </c>
      <c r="G366" s="462">
        <v>4035205127</v>
      </c>
      <c r="H366" s="462">
        <v>292490899</v>
      </c>
      <c r="I366" s="462">
        <v>8754513</v>
      </c>
    </row>
    <row r="367" spans="1:9">
      <c r="A367" s="787" t="s">
        <v>1613</v>
      </c>
      <c r="B367" s="788"/>
      <c r="C367" s="464">
        <v>48192275</v>
      </c>
      <c r="D367" s="464">
        <v>800000000</v>
      </c>
      <c r="E367" s="464">
        <v>903610864</v>
      </c>
      <c r="F367" s="464">
        <v>55418589</v>
      </c>
      <c r="G367" s="465" t="s">
        <v>1520</v>
      </c>
      <c r="H367" s="466">
        <v>292490899</v>
      </c>
      <c r="I367" s="464">
        <v>8754513</v>
      </c>
    </row>
    <row r="368" spans="1:9">
      <c r="A368" s="772" t="s">
        <v>1614</v>
      </c>
      <c r="B368" s="773"/>
      <c r="C368" s="468">
        <v>48192275</v>
      </c>
      <c r="D368" s="468">
        <v>800000000</v>
      </c>
      <c r="E368" s="468">
        <v>903610864</v>
      </c>
      <c r="F368" s="468">
        <v>55418589</v>
      </c>
      <c r="G368" s="469" t="s">
        <v>1520</v>
      </c>
      <c r="H368" s="470">
        <v>292490899</v>
      </c>
      <c r="I368" s="468">
        <v>8754513</v>
      </c>
    </row>
    <row r="369" spans="1:9">
      <c r="A369" s="772" t="s">
        <v>1615</v>
      </c>
      <c r="B369" s="773"/>
      <c r="C369" s="469" t="s">
        <v>1511</v>
      </c>
      <c r="D369" s="469" t="s">
        <v>332</v>
      </c>
      <c r="E369" s="469" t="s">
        <v>1132</v>
      </c>
      <c r="F369" s="469" t="s">
        <v>1510</v>
      </c>
      <c r="G369" s="469" t="s">
        <v>1520</v>
      </c>
      <c r="H369" s="469" t="s">
        <v>1512</v>
      </c>
      <c r="I369" s="469" t="s">
        <v>1616</v>
      </c>
    </row>
    <row r="370" spans="1:9">
      <c r="A370" s="772" t="s">
        <v>1617</v>
      </c>
      <c r="B370" s="773"/>
      <c r="C370" s="469" t="s">
        <v>1511</v>
      </c>
      <c r="D370" s="469" t="s">
        <v>332</v>
      </c>
      <c r="E370" s="469" t="s">
        <v>1132</v>
      </c>
      <c r="F370" s="469" t="s">
        <v>1510</v>
      </c>
      <c r="G370" s="469" t="s">
        <v>1520</v>
      </c>
      <c r="H370" s="469" t="s">
        <v>1512</v>
      </c>
      <c r="I370" s="469" t="s">
        <v>1616</v>
      </c>
    </row>
    <row r="371" spans="1:9">
      <c r="A371" s="787" t="s">
        <v>1618</v>
      </c>
      <c r="B371" s="788"/>
      <c r="C371" s="471" t="s">
        <v>1619</v>
      </c>
      <c r="D371" s="789">
        <v>1287200000</v>
      </c>
      <c r="E371" s="790" t="s">
        <v>332</v>
      </c>
      <c r="F371" s="471"/>
      <c r="G371" s="789">
        <v>4035205127</v>
      </c>
      <c r="H371" s="791" t="s">
        <v>1511</v>
      </c>
      <c r="I371" s="791" t="s">
        <v>1620</v>
      </c>
    </row>
    <row r="372" spans="1:9">
      <c r="A372" s="787"/>
      <c r="B372" s="788"/>
      <c r="C372" s="466">
        <v>2803423716</v>
      </c>
      <c r="D372" s="789"/>
      <c r="E372" s="790"/>
      <c r="F372" s="466">
        <v>-55418589</v>
      </c>
      <c r="G372" s="789"/>
      <c r="H372" s="791"/>
      <c r="I372" s="791"/>
    </row>
    <row r="373" spans="1:9">
      <c r="A373" s="772" t="s">
        <v>1621</v>
      </c>
      <c r="B373" s="773"/>
      <c r="C373" s="784">
        <v>2803423716</v>
      </c>
      <c r="D373" s="785">
        <v>1287200000</v>
      </c>
      <c r="E373" s="786" t="s">
        <v>1132</v>
      </c>
      <c r="F373" s="472"/>
      <c r="G373" s="785">
        <v>4035205127</v>
      </c>
      <c r="H373" s="781" t="s">
        <v>1512</v>
      </c>
      <c r="I373" s="781" t="s">
        <v>1616</v>
      </c>
    </row>
    <row r="374" spans="1:9">
      <c r="A374" s="772"/>
      <c r="B374" s="773"/>
      <c r="C374" s="784"/>
      <c r="D374" s="785"/>
      <c r="E374" s="786"/>
      <c r="F374" s="470">
        <v>-55418589</v>
      </c>
      <c r="G374" s="785"/>
      <c r="H374" s="781"/>
      <c r="I374" s="781"/>
    </row>
    <row r="375" spans="1:9">
      <c r="A375" s="772" t="s">
        <v>1622</v>
      </c>
      <c r="B375" s="773"/>
      <c r="C375" s="469" t="s">
        <v>1511</v>
      </c>
      <c r="D375" s="469" t="s">
        <v>332</v>
      </c>
      <c r="E375" s="469" t="s">
        <v>1132</v>
      </c>
      <c r="F375" s="469" t="s">
        <v>1510</v>
      </c>
      <c r="G375" s="469" t="s">
        <v>1520</v>
      </c>
      <c r="H375" s="469" t="s">
        <v>1512</v>
      </c>
      <c r="I375" s="469" t="s">
        <v>1616</v>
      </c>
    </row>
    <row r="376" spans="1:9">
      <c r="A376" s="772" t="s">
        <v>1623</v>
      </c>
      <c r="B376" s="773"/>
      <c r="C376" s="469" t="s">
        <v>1511</v>
      </c>
      <c r="D376" s="469" t="s">
        <v>332</v>
      </c>
      <c r="E376" s="469" t="s">
        <v>1132</v>
      </c>
      <c r="F376" s="469" t="s">
        <v>1510</v>
      </c>
      <c r="G376" s="469" t="s">
        <v>1520</v>
      </c>
      <c r="H376" s="469" t="s">
        <v>1512</v>
      </c>
      <c r="I376" s="469" t="s">
        <v>1616</v>
      </c>
    </row>
    <row r="377" spans="1:9">
      <c r="A377" s="770" t="s">
        <v>1624</v>
      </c>
      <c r="B377" s="771"/>
      <c r="C377" s="474"/>
      <c r="D377" s="474"/>
      <c r="E377" s="474"/>
      <c r="F377" s="474"/>
      <c r="G377" s="474"/>
      <c r="H377" s="474"/>
      <c r="I377" s="474"/>
    </row>
    <row r="378" spans="1:9" ht="15.75">
      <c r="A378" s="475"/>
      <c r="B378" s="100"/>
      <c r="C378" s="476"/>
      <c r="D378" s="469"/>
      <c r="E378" s="469"/>
      <c r="F378" s="469"/>
      <c r="G378" s="469"/>
      <c r="H378" s="469"/>
      <c r="I378" s="469"/>
    </row>
    <row r="379" spans="1:9">
      <c r="A379" s="770" t="s">
        <v>1625</v>
      </c>
      <c r="B379" s="771"/>
      <c r="C379" s="782">
        <v>2851615991</v>
      </c>
      <c r="D379" s="776">
        <v>2087200000</v>
      </c>
      <c r="E379" s="776">
        <v>903610864</v>
      </c>
      <c r="F379" s="783" t="s">
        <v>1512</v>
      </c>
      <c r="G379" s="776">
        <v>4035205127</v>
      </c>
      <c r="H379" s="478" t="s">
        <v>1626</v>
      </c>
      <c r="I379" s="776">
        <v>8754513</v>
      </c>
    </row>
    <row r="380" spans="1:9">
      <c r="A380" s="770"/>
      <c r="B380" s="771"/>
      <c r="C380" s="782"/>
      <c r="D380" s="776"/>
      <c r="E380" s="776"/>
      <c r="F380" s="783"/>
      <c r="G380" s="776"/>
      <c r="H380" s="477">
        <v>292490899</v>
      </c>
      <c r="I380" s="776"/>
    </row>
    <row r="381" spans="1:9">
      <c r="A381" s="777"/>
      <c r="B381" s="778"/>
      <c r="C381" s="479"/>
      <c r="D381" s="479"/>
      <c r="E381" s="479"/>
      <c r="F381" s="479"/>
      <c r="G381" s="479"/>
      <c r="H381" s="479"/>
      <c r="I381" s="479"/>
    </row>
    <row r="382" spans="1:9">
      <c r="A382" s="770" t="s">
        <v>1627</v>
      </c>
      <c r="B382" s="771"/>
      <c r="C382" s="480"/>
      <c r="D382" s="480"/>
      <c r="E382" s="480"/>
      <c r="F382" s="480"/>
      <c r="G382" s="480"/>
      <c r="H382" s="480"/>
      <c r="I382" s="480"/>
    </row>
    <row r="383" spans="1:9">
      <c r="A383" s="779" t="s">
        <v>1628</v>
      </c>
      <c r="B383" s="780"/>
      <c r="C383" s="481"/>
      <c r="D383" s="481"/>
      <c r="E383" s="481"/>
      <c r="F383" s="481"/>
      <c r="G383" s="481"/>
      <c r="H383" s="481"/>
      <c r="I383" s="481"/>
    </row>
    <row r="384" spans="1:9">
      <c r="A384" s="779" t="s">
        <v>1629</v>
      </c>
      <c r="B384" s="780"/>
      <c r="C384" s="481"/>
      <c r="D384" s="481"/>
      <c r="E384" s="481"/>
      <c r="F384" s="481"/>
      <c r="G384" s="481"/>
      <c r="H384" s="481"/>
      <c r="I384" s="481"/>
    </row>
    <row r="385" spans="1:9">
      <c r="A385" s="779" t="s">
        <v>1630</v>
      </c>
      <c r="B385" s="780"/>
      <c r="C385" s="481"/>
      <c r="D385" s="481"/>
      <c r="E385" s="481"/>
      <c r="F385" s="481"/>
      <c r="G385" s="481"/>
      <c r="H385" s="481"/>
      <c r="I385" s="481"/>
    </row>
    <row r="386" spans="1:9">
      <c r="A386" s="768"/>
      <c r="B386" s="769"/>
      <c r="C386" s="481"/>
      <c r="D386" s="481"/>
      <c r="E386" s="481"/>
      <c r="F386" s="481"/>
      <c r="G386" s="481"/>
      <c r="H386" s="481"/>
      <c r="I386" s="481"/>
    </row>
    <row r="387" spans="1:9">
      <c r="A387" s="770" t="s">
        <v>1631</v>
      </c>
      <c r="B387" s="771"/>
      <c r="C387" s="482"/>
      <c r="D387" s="482"/>
      <c r="E387" s="482"/>
      <c r="F387" s="482"/>
      <c r="G387" s="482"/>
      <c r="H387" s="482"/>
      <c r="I387" s="482"/>
    </row>
    <row r="388" spans="1:9">
      <c r="A388" s="772" t="s">
        <v>1632</v>
      </c>
      <c r="B388" s="773"/>
      <c r="C388" s="481"/>
      <c r="D388" s="481"/>
      <c r="E388" s="481"/>
      <c r="F388" s="481"/>
      <c r="G388" s="481"/>
      <c r="H388" s="481"/>
      <c r="I388" s="481"/>
    </row>
    <row r="389" spans="1:9">
      <c r="A389" s="772" t="s">
        <v>1633</v>
      </c>
      <c r="B389" s="773"/>
      <c r="C389" s="479"/>
      <c r="D389" s="479"/>
      <c r="E389" s="479"/>
      <c r="F389" s="479"/>
      <c r="G389" s="479"/>
      <c r="H389" s="479"/>
      <c r="I389" s="479"/>
    </row>
    <row r="390" spans="1:9">
      <c r="A390" s="772" t="s">
        <v>1634</v>
      </c>
      <c r="B390" s="773"/>
      <c r="C390" s="481"/>
      <c r="D390" s="481"/>
      <c r="E390" s="481"/>
      <c r="F390" s="481"/>
      <c r="G390" s="481"/>
      <c r="H390" s="481"/>
      <c r="I390" s="481"/>
    </row>
    <row r="391" spans="1:9" ht="15.75" thickBot="1">
      <c r="A391" s="774" t="s">
        <v>1635</v>
      </c>
      <c r="B391" s="775"/>
      <c r="C391" s="483"/>
      <c r="D391" s="483"/>
      <c r="E391" s="483"/>
      <c r="F391" s="483"/>
      <c r="G391" s="483"/>
      <c r="H391" s="483"/>
      <c r="I391" s="483"/>
    </row>
    <row r="392" spans="1:9" ht="15.75">
      <c r="A392" s="100"/>
      <c r="B392" s="100"/>
      <c r="C392" s="100"/>
      <c r="D392" s="100"/>
      <c r="E392" s="100"/>
      <c r="F392" s="100"/>
      <c r="G392" s="100"/>
      <c r="H392" s="100"/>
      <c r="I392" s="100"/>
    </row>
    <row r="393" spans="1:9" ht="18">
      <c r="A393" s="330"/>
    </row>
    <row r="394" spans="1:9" ht="15.75" thickBot="1">
      <c r="A394" s="43"/>
    </row>
    <row r="395" spans="1:9">
      <c r="A395" s="756" t="s">
        <v>1636</v>
      </c>
      <c r="B395" s="484" t="s">
        <v>1637</v>
      </c>
      <c r="C395" s="484" t="s">
        <v>1638</v>
      </c>
      <c r="D395" s="484" t="s">
        <v>650</v>
      </c>
      <c r="E395" s="756" t="s">
        <v>1639</v>
      </c>
      <c r="F395" s="484" t="s">
        <v>1640</v>
      </c>
    </row>
    <row r="396" spans="1:9">
      <c r="A396" s="757"/>
      <c r="B396" s="485" t="s">
        <v>1641</v>
      </c>
      <c r="C396" s="485" t="s">
        <v>1642</v>
      </c>
      <c r="D396" s="485" t="s">
        <v>1643</v>
      </c>
      <c r="E396" s="757"/>
      <c r="F396" s="485" t="s">
        <v>1644</v>
      </c>
    </row>
    <row r="397" spans="1:9" ht="15.75" thickBot="1">
      <c r="A397" s="758"/>
      <c r="B397" s="486"/>
      <c r="C397" s="487" t="s">
        <v>1645</v>
      </c>
      <c r="D397" s="486"/>
      <c r="E397" s="758"/>
      <c r="F397" s="486"/>
    </row>
    <row r="398" spans="1:9">
      <c r="A398" s="488" t="s">
        <v>1646</v>
      </c>
      <c r="B398" s="489">
        <v>800000000</v>
      </c>
      <c r="C398" s="490"/>
      <c r="D398" s="490"/>
      <c r="E398" s="490"/>
      <c r="F398" s="490"/>
    </row>
    <row r="399" spans="1:9">
      <c r="A399" s="491"/>
      <c r="B399" s="492"/>
      <c r="C399" s="492"/>
      <c r="D399" s="492"/>
      <c r="E399" s="492"/>
      <c r="F399" s="492"/>
    </row>
    <row r="400" spans="1:9">
      <c r="A400" s="491" t="s">
        <v>1647</v>
      </c>
      <c r="B400" s="493">
        <v>100000000</v>
      </c>
      <c r="C400" s="494" t="s">
        <v>1648</v>
      </c>
      <c r="D400" s="494" t="s">
        <v>1649</v>
      </c>
      <c r="E400" s="494" t="s">
        <v>622</v>
      </c>
      <c r="F400" s="495">
        <v>7.6600000000000001E-2</v>
      </c>
    </row>
    <row r="401" spans="1:11">
      <c r="A401" s="491" t="s">
        <v>1650</v>
      </c>
      <c r="B401" s="493">
        <v>400000000</v>
      </c>
      <c r="C401" s="494" t="s">
        <v>1651</v>
      </c>
      <c r="D401" s="494" t="s">
        <v>1652</v>
      </c>
      <c r="E401" s="494" t="s">
        <v>622</v>
      </c>
      <c r="F401" s="495">
        <v>8.4599999999999995E-2</v>
      </c>
    </row>
    <row r="402" spans="1:11">
      <c r="A402" s="491" t="s">
        <v>1653</v>
      </c>
      <c r="B402" s="493">
        <v>150000000</v>
      </c>
      <c r="C402" s="494" t="s">
        <v>1648</v>
      </c>
      <c r="D402" s="494" t="s">
        <v>1654</v>
      </c>
      <c r="E402" s="494" t="s">
        <v>622</v>
      </c>
      <c r="F402" s="495">
        <v>8.1199999999999994E-2</v>
      </c>
    </row>
    <row r="403" spans="1:11">
      <c r="A403" s="491" t="s">
        <v>1655</v>
      </c>
      <c r="B403" s="493">
        <v>150000000</v>
      </c>
      <c r="C403" s="494" t="s">
        <v>1656</v>
      </c>
      <c r="D403" s="494" t="s">
        <v>1657</v>
      </c>
      <c r="E403" s="494" t="s">
        <v>622</v>
      </c>
      <c r="F403" s="495">
        <v>8.0699999999999994E-2</v>
      </c>
    </row>
    <row r="404" spans="1:11" ht="15.75" thickBot="1">
      <c r="A404" s="496"/>
      <c r="B404" s="497"/>
      <c r="C404" s="497"/>
      <c r="D404" s="497"/>
      <c r="E404" s="497"/>
      <c r="F404" s="497"/>
    </row>
    <row r="405" spans="1:11">
      <c r="A405" s="43"/>
    </row>
    <row r="406" spans="1:11">
      <c r="A406" s="43"/>
    </row>
    <row r="408" spans="1:11" ht="18">
      <c r="A408" s="330" t="s">
        <v>1658</v>
      </c>
    </row>
    <row r="409" spans="1:11" ht="18">
      <c r="A409" s="330" t="s">
        <v>1659</v>
      </c>
    </row>
    <row r="410" spans="1:11" ht="15.75" thickBot="1">
      <c r="A410" s="177"/>
    </row>
    <row r="411" spans="1:11" ht="15.75" thickBot="1">
      <c r="A411" s="759" t="s">
        <v>0</v>
      </c>
      <c r="B411" s="760"/>
      <c r="C411" s="760"/>
      <c r="D411" s="760"/>
      <c r="E411" s="760"/>
      <c r="F411" s="760"/>
      <c r="G411" s="760"/>
      <c r="H411" s="760"/>
      <c r="I411" s="760"/>
      <c r="J411" s="760"/>
      <c r="K411" s="761"/>
    </row>
    <row r="412" spans="1:11" ht="15.75" thickBot="1">
      <c r="A412" s="753" t="s">
        <v>1660</v>
      </c>
      <c r="B412" s="754"/>
      <c r="C412" s="754"/>
      <c r="D412" s="754"/>
      <c r="E412" s="754"/>
      <c r="F412" s="754"/>
      <c r="G412" s="754"/>
      <c r="H412" s="754"/>
      <c r="I412" s="754"/>
      <c r="J412" s="754"/>
      <c r="K412" s="755"/>
    </row>
    <row r="413" spans="1:11">
      <c r="A413" s="762" t="s">
        <v>1601</v>
      </c>
      <c r="B413" s="763"/>
      <c r="C413" s="763"/>
      <c r="D413" s="763"/>
      <c r="E413" s="763"/>
      <c r="F413" s="763"/>
      <c r="G413" s="763"/>
      <c r="H413" s="763"/>
      <c r="I413" s="763"/>
      <c r="J413" s="763"/>
      <c r="K413" s="764"/>
    </row>
    <row r="414" spans="1:11" ht="15.75" thickBot="1">
      <c r="A414" s="765" t="s">
        <v>1602</v>
      </c>
      <c r="B414" s="766"/>
      <c r="C414" s="766"/>
      <c r="D414" s="766"/>
      <c r="E414" s="766"/>
      <c r="F414" s="766"/>
      <c r="G414" s="766"/>
      <c r="H414" s="766"/>
      <c r="I414" s="766"/>
      <c r="J414" s="766"/>
      <c r="K414" s="767"/>
    </row>
    <row r="415" spans="1:11" ht="15.75" thickBot="1">
      <c r="A415" s="753" t="s">
        <v>1495</v>
      </c>
      <c r="B415" s="754"/>
      <c r="C415" s="754"/>
      <c r="D415" s="754"/>
      <c r="E415" s="754"/>
      <c r="F415" s="754"/>
      <c r="G415" s="754"/>
      <c r="H415" s="754"/>
      <c r="I415" s="754"/>
      <c r="J415" s="754"/>
      <c r="K415" s="755"/>
    </row>
    <row r="416" spans="1:11" ht="78.75">
      <c r="A416" s="743" t="s">
        <v>1661</v>
      </c>
      <c r="B416" s="743" t="s">
        <v>1662</v>
      </c>
      <c r="C416" s="743" t="s">
        <v>1663</v>
      </c>
      <c r="D416" s="743" t="s">
        <v>1664</v>
      </c>
      <c r="E416" s="743" t="s">
        <v>1665</v>
      </c>
      <c r="F416" s="743" t="s">
        <v>1666</v>
      </c>
      <c r="G416" s="743" t="s">
        <v>1667</v>
      </c>
      <c r="H416" s="743" t="s">
        <v>1668</v>
      </c>
      <c r="I416" s="743" t="s">
        <v>1669</v>
      </c>
      <c r="J416" s="743" t="s">
        <v>1670</v>
      </c>
      <c r="K416" s="459" t="s">
        <v>1671</v>
      </c>
    </row>
    <row r="417" spans="1:11" ht="15.75" thickBot="1">
      <c r="A417" s="744"/>
      <c r="B417" s="744"/>
      <c r="C417" s="744"/>
      <c r="D417" s="744"/>
      <c r="E417" s="744"/>
      <c r="F417" s="744"/>
      <c r="G417" s="744"/>
      <c r="H417" s="744"/>
      <c r="I417" s="744"/>
      <c r="J417" s="744"/>
      <c r="K417" s="460" t="s">
        <v>1672</v>
      </c>
    </row>
    <row r="418" spans="1:11">
      <c r="A418" s="498"/>
      <c r="B418" s="499"/>
      <c r="C418" s="499"/>
      <c r="D418" s="499"/>
      <c r="E418" s="499"/>
      <c r="F418" s="499"/>
      <c r="G418" s="499"/>
      <c r="H418" s="499"/>
      <c r="I418" s="499"/>
      <c r="J418" s="499"/>
      <c r="K418" s="499"/>
    </row>
    <row r="419" spans="1:11" ht="16.5">
      <c r="A419" s="500" t="s">
        <v>1673</v>
      </c>
      <c r="B419" s="501"/>
      <c r="C419" s="501"/>
      <c r="D419" s="501"/>
      <c r="E419" s="502">
        <v>770425594</v>
      </c>
      <c r="F419" s="503"/>
      <c r="G419" s="502">
        <v>20909885</v>
      </c>
      <c r="H419" s="503" t="s">
        <v>1674</v>
      </c>
      <c r="I419" s="503" t="s">
        <v>1511</v>
      </c>
      <c r="J419" s="503" t="s">
        <v>785</v>
      </c>
      <c r="K419" s="502">
        <v>770425594</v>
      </c>
    </row>
    <row r="420" spans="1:11">
      <c r="A420" s="504" t="s">
        <v>1675</v>
      </c>
      <c r="B420" s="505">
        <v>41153</v>
      </c>
      <c r="C420" s="505">
        <v>41153</v>
      </c>
      <c r="D420" s="505">
        <v>48822</v>
      </c>
      <c r="E420" s="506">
        <v>770425594</v>
      </c>
      <c r="F420" s="507" t="s">
        <v>1676</v>
      </c>
      <c r="G420" s="506">
        <v>20909885</v>
      </c>
      <c r="H420" s="508" t="s">
        <v>1677</v>
      </c>
      <c r="I420" s="508" t="s">
        <v>1677</v>
      </c>
      <c r="J420" s="508" t="s">
        <v>1678</v>
      </c>
      <c r="K420" s="506">
        <v>770425594</v>
      </c>
    </row>
    <row r="421" spans="1:11">
      <c r="A421" s="504"/>
      <c r="B421" s="509"/>
      <c r="C421" s="509"/>
      <c r="D421" s="509"/>
      <c r="E421" s="510"/>
      <c r="F421" s="510"/>
      <c r="G421" s="510"/>
      <c r="H421" s="509"/>
      <c r="I421" s="509"/>
      <c r="J421" s="509"/>
      <c r="K421" s="510"/>
    </row>
    <row r="422" spans="1:11" ht="16.5">
      <c r="A422" s="500" t="s">
        <v>1679</v>
      </c>
      <c r="B422" s="501"/>
      <c r="C422" s="501"/>
      <c r="D422" s="501"/>
      <c r="E422" s="503" t="s">
        <v>1531</v>
      </c>
      <c r="F422" s="503"/>
      <c r="G422" s="503" t="s">
        <v>1132</v>
      </c>
      <c r="H422" s="503" t="s">
        <v>1674</v>
      </c>
      <c r="I422" s="503" t="s">
        <v>1511</v>
      </c>
      <c r="J422" s="503" t="s">
        <v>785</v>
      </c>
      <c r="K422" s="503" t="s">
        <v>1510</v>
      </c>
    </row>
    <row r="423" spans="1:11">
      <c r="A423" s="511" t="s">
        <v>1680</v>
      </c>
      <c r="B423" s="509"/>
      <c r="C423" s="509"/>
      <c r="D423" s="509"/>
      <c r="E423" s="510"/>
      <c r="F423" s="510"/>
      <c r="G423" s="510"/>
      <c r="H423" s="509"/>
      <c r="I423" s="509"/>
      <c r="J423" s="509"/>
      <c r="K423" s="510"/>
    </row>
    <row r="424" spans="1:11">
      <c r="A424" s="511" t="s">
        <v>1681</v>
      </c>
      <c r="B424" s="509"/>
      <c r="C424" s="509"/>
      <c r="D424" s="509"/>
      <c r="E424" s="510"/>
      <c r="F424" s="510"/>
      <c r="G424" s="510"/>
      <c r="H424" s="509"/>
      <c r="I424" s="509"/>
      <c r="J424" s="509"/>
      <c r="K424" s="510"/>
    </row>
    <row r="425" spans="1:11">
      <c r="A425" s="511" t="s">
        <v>1682</v>
      </c>
      <c r="B425" s="509"/>
      <c r="C425" s="509"/>
      <c r="D425" s="509"/>
      <c r="E425" s="510"/>
      <c r="F425" s="510"/>
      <c r="G425" s="510"/>
      <c r="H425" s="509"/>
      <c r="I425" s="509"/>
      <c r="J425" s="509"/>
      <c r="K425" s="510"/>
    </row>
    <row r="426" spans="1:11">
      <c r="A426" s="511" t="s">
        <v>1683</v>
      </c>
      <c r="B426" s="509"/>
      <c r="C426" s="509"/>
      <c r="D426" s="509"/>
      <c r="E426" s="510"/>
      <c r="F426" s="510"/>
      <c r="G426" s="510"/>
      <c r="H426" s="509"/>
      <c r="I426" s="509"/>
      <c r="J426" s="509"/>
      <c r="K426" s="510"/>
    </row>
    <row r="427" spans="1:11">
      <c r="A427" s="504"/>
      <c r="B427" s="509"/>
      <c r="C427" s="509"/>
      <c r="D427" s="509"/>
      <c r="E427" s="510"/>
      <c r="F427" s="510"/>
      <c r="G427" s="510"/>
      <c r="H427" s="509"/>
      <c r="I427" s="509"/>
      <c r="J427" s="509"/>
      <c r="K427" s="510"/>
    </row>
    <row r="428" spans="1:11" ht="15.75" thickBot="1">
      <c r="A428" s="512" t="s">
        <v>1684</v>
      </c>
      <c r="B428" s="513"/>
      <c r="C428" s="513"/>
      <c r="D428" s="513"/>
      <c r="E428" s="514">
        <v>770425594</v>
      </c>
      <c r="F428" s="515"/>
      <c r="G428" s="514">
        <v>20909885</v>
      </c>
      <c r="H428" s="516" t="s">
        <v>1678</v>
      </c>
      <c r="I428" s="516" t="s">
        <v>1678</v>
      </c>
      <c r="J428" s="516" t="s">
        <v>1678</v>
      </c>
      <c r="K428" s="514">
        <v>770425594</v>
      </c>
    </row>
    <row r="429" spans="1:11">
      <c r="A429" s="43"/>
    </row>
    <row r="430" spans="1:11">
      <c r="A430" s="43"/>
    </row>
    <row r="432" spans="1:11">
      <c r="A432" s="43"/>
    </row>
    <row r="433" spans="1:7">
      <c r="A433" s="43"/>
    </row>
    <row r="434" spans="1:7" ht="15.75">
      <c r="A434" s="4" t="s">
        <v>1685</v>
      </c>
    </row>
    <row r="435" spans="1:7" ht="15.75">
      <c r="A435" s="4" t="s">
        <v>1686</v>
      </c>
    </row>
    <row r="436" spans="1:7" ht="15.75" thickBot="1">
      <c r="A436" s="43"/>
    </row>
    <row r="437" spans="1:7">
      <c r="A437" s="745" t="s">
        <v>315</v>
      </c>
      <c r="B437" s="746"/>
      <c r="C437" s="746"/>
      <c r="D437" s="746"/>
      <c r="E437" s="746"/>
      <c r="F437" s="746"/>
      <c r="G437" s="747"/>
    </row>
    <row r="438" spans="1:7">
      <c r="A438" s="748" t="s">
        <v>1687</v>
      </c>
      <c r="B438" s="749"/>
      <c r="C438" s="749"/>
      <c r="D438" s="749"/>
      <c r="E438" s="749"/>
      <c r="F438" s="749"/>
      <c r="G438" s="750"/>
    </row>
    <row r="439" spans="1:7" ht="22.5">
      <c r="A439" s="517"/>
      <c r="B439" s="751" t="s">
        <v>1591</v>
      </c>
      <c r="C439" s="751"/>
      <c r="D439" s="519" t="s">
        <v>1688</v>
      </c>
      <c r="E439" s="518" t="s">
        <v>1689</v>
      </c>
      <c r="F439" s="518" t="s">
        <v>1690</v>
      </c>
      <c r="G439" s="520" t="s">
        <v>1691</v>
      </c>
    </row>
    <row r="440" spans="1:7">
      <c r="A440" s="521" t="s">
        <v>1692</v>
      </c>
      <c r="B440" s="522"/>
      <c r="C440" s="752"/>
      <c r="D440" s="752"/>
      <c r="E440" s="523"/>
      <c r="F440" s="523"/>
      <c r="G440" s="524"/>
    </row>
    <row r="441" spans="1:7">
      <c r="A441" s="467" t="s">
        <v>1693</v>
      </c>
      <c r="B441" s="525"/>
      <c r="C441" s="738"/>
      <c r="D441" s="738"/>
      <c r="E441" s="525"/>
      <c r="F441" s="525"/>
      <c r="G441" s="526"/>
    </row>
    <row r="442" spans="1:7">
      <c r="A442" s="467" t="s">
        <v>1694</v>
      </c>
      <c r="B442" s="525"/>
      <c r="C442" s="738"/>
      <c r="D442" s="738"/>
      <c r="E442" s="525"/>
      <c r="F442" s="525"/>
      <c r="G442" s="526"/>
    </row>
    <row r="443" spans="1:7">
      <c r="A443" s="521" t="s">
        <v>1695</v>
      </c>
      <c r="B443" s="525"/>
      <c r="C443" s="731"/>
      <c r="D443" s="731"/>
      <c r="E443" s="527"/>
      <c r="F443" s="527"/>
      <c r="G443" s="528"/>
    </row>
    <row r="444" spans="1:7">
      <c r="A444" s="529" t="s">
        <v>1696</v>
      </c>
      <c r="B444" s="473">
        <v>32268</v>
      </c>
      <c r="C444" s="742">
        <v>32268</v>
      </c>
      <c r="D444" s="742"/>
      <c r="E444" s="473">
        <v>32268</v>
      </c>
      <c r="F444" s="473">
        <v>32268</v>
      </c>
      <c r="G444" s="469">
        <v>32268</v>
      </c>
    </row>
    <row r="445" spans="1:7">
      <c r="A445" s="530" t="s">
        <v>1697</v>
      </c>
      <c r="B445" s="473">
        <v>95</v>
      </c>
      <c r="C445" s="742">
        <v>95</v>
      </c>
      <c r="D445" s="742"/>
      <c r="E445" s="473">
        <v>95</v>
      </c>
      <c r="F445" s="473">
        <v>95</v>
      </c>
      <c r="G445" s="469">
        <v>95</v>
      </c>
    </row>
    <row r="446" spans="1:7">
      <c r="A446" s="530" t="s">
        <v>1698</v>
      </c>
      <c r="B446" s="473">
        <v>16</v>
      </c>
      <c r="C446" s="742">
        <v>16</v>
      </c>
      <c r="D446" s="742"/>
      <c r="E446" s="473">
        <v>16</v>
      </c>
      <c r="F446" s="473">
        <v>16</v>
      </c>
      <c r="G446" s="469">
        <v>16</v>
      </c>
    </row>
    <row r="447" spans="1:7">
      <c r="A447" s="530" t="s">
        <v>1699</v>
      </c>
      <c r="B447" s="473">
        <v>43.44</v>
      </c>
      <c r="C447" s="742">
        <v>43.44</v>
      </c>
      <c r="D447" s="742"/>
      <c r="E447" s="473">
        <v>43.44</v>
      </c>
      <c r="F447" s="473">
        <v>43.44</v>
      </c>
      <c r="G447" s="469">
        <v>43.44</v>
      </c>
    </row>
    <row r="448" spans="1:7">
      <c r="A448" s="529" t="s">
        <v>1700</v>
      </c>
      <c r="B448" s="473">
        <v>4878</v>
      </c>
      <c r="C448" s="742">
        <v>4878</v>
      </c>
      <c r="D448" s="742"/>
      <c r="E448" s="473"/>
      <c r="F448" s="531"/>
      <c r="G448" s="469">
        <v>4878</v>
      </c>
    </row>
    <row r="449" spans="1:7">
      <c r="A449" s="530" t="s">
        <v>1697</v>
      </c>
      <c r="B449" s="473">
        <v>90</v>
      </c>
      <c r="C449" s="742">
        <v>90</v>
      </c>
      <c r="D449" s="742"/>
      <c r="E449" s="473"/>
      <c r="F449" s="473"/>
      <c r="G449" s="469">
        <v>90</v>
      </c>
    </row>
    <row r="450" spans="1:7">
      <c r="A450" s="530" t="s">
        <v>1698</v>
      </c>
      <c r="B450" s="473">
        <v>18</v>
      </c>
      <c r="C450" s="742">
        <v>18</v>
      </c>
      <c r="D450" s="742"/>
      <c r="E450" s="531"/>
      <c r="F450" s="531"/>
      <c r="G450" s="469">
        <v>18</v>
      </c>
    </row>
    <row r="451" spans="1:7">
      <c r="A451" s="530" t="s">
        <v>1699</v>
      </c>
      <c r="B451" s="473">
        <v>62.87</v>
      </c>
      <c r="C451" s="742">
        <v>62.87</v>
      </c>
      <c r="D451" s="742"/>
      <c r="E451" s="531"/>
      <c r="F451" s="531"/>
      <c r="G451" s="469">
        <v>62.87</v>
      </c>
    </row>
    <row r="452" spans="1:7">
      <c r="A452" s="529" t="s">
        <v>1701</v>
      </c>
      <c r="B452" s="473">
        <v>37146</v>
      </c>
      <c r="C452" s="742">
        <v>37146</v>
      </c>
      <c r="D452" s="742"/>
      <c r="E452" s="473">
        <v>32268</v>
      </c>
      <c r="F452" s="473">
        <v>32268</v>
      </c>
      <c r="G452" s="469">
        <v>37146</v>
      </c>
    </row>
    <row r="453" spans="1:7">
      <c r="A453" s="467" t="s">
        <v>1702</v>
      </c>
      <c r="B453" s="473">
        <v>13.04</v>
      </c>
      <c r="C453" s="742">
        <v>13.04</v>
      </c>
      <c r="D453" s="742"/>
      <c r="E453" s="473">
        <v>13.04</v>
      </c>
      <c r="F453" s="473">
        <v>13.04</v>
      </c>
      <c r="G453" s="469">
        <v>13.04</v>
      </c>
    </row>
    <row r="454" spans="1:7">
      <c r="A454" s="529" t="s">
        <v>1703</v>
      </c>
      <c r="B454" s="532">
        <v>0.06</v>
      </c>
      <c r="C454" s="740">
        <v>0.02</v>
      </c>
      <c r="D454" s="740"/>
      <c r="E454" s="473"/>
      <c r="F454" s="532">
        <v>0</v>
      </c>
      <c r="G454" s="533">
        <v>0</v>
      </c>
    </row>
    <row r="455" spans="1:7">
      <c r="A455" s="529" t="s">
        <v>1704</v>
      </c>
      <c r="B455" s="532">
        <v>7.0000000000000007E-2</v>
      </c>
      <c r="C455" s="741">
        <v>0.06</v>
      </c>
      <c r="D455" s="741"/>
      <c r="E455" s="534">
        <v>7.4999999999999997E-3</v>
      </c>
      <c r="F455" s="532">
        <v>0</v>
      </c>
      <c r="G455" s="533">
        <v>0</v>
      </c>
    </row>
    <row r="456" spans="1:7">
      <c r="A456" s="467" t="s">
        <v>1705</v>
      </c>
      <c r="B456" s="473"/>
      <c r="C456" s="739"/>
      <c r="D456" s="739"/>
      <c r="E456" s="531"/>
      <c r="F456" s="531"/>
      <c r="G456" s="535"/>
    </row>
    <row r="457" spans="1:7">
      <c r="A457" s="529" t="s">
        <v>1706</v>
      </c>
      <c r="B457" s="532">
        <v>0</v>
      </c>
      <c r="C457" s="740">
        <v>0</v>
      </c>
      <c r="D457" s="740"/>
      <c r="E457" s="532">
        <v>0</v>
      </c>
      <c r="F457" s="532">
        <v>0</v>
      </c>
      <c r="G457" s="533">
        <v>0</v>
      </c>
    </row>
    <row r="458" spans="1:7">
      <c r="A458" s="529" t="s">
        <v>1707</v>
      </c>
      <c r="B458" s="473"/>
      <c r="C458" s="739"/>
      <c r="D458" s="739"/>
      <c r="E458" s="531"/>
      <c r="F458" s="531"/>
      <c r="G458" s="535"/>
    </row>
    <row r="459" spans="1:7">
      <c r="A459" s="529" t="s">
        <v>1708</v>
      </c>
      <c r="B459" s="473"/>
      <c r="C459" s="739"/>
      <c r="D459" s="739"/>
      <c r="E459" s="531"/>
      <c r="F459" s="531"/>
      <c r="G459" s="535"/>
    </row>
    <row r="460" spans="1:7">
      <c r="A460" s="521" t="s">
        <v>1709</v>
      </c>
      <c r="B460" s="473"/>
      <c r="C460" s="739"/>
      <c r="D460" s="739"/>
      <c r="E460" s="531"/>
      <c r="F460" s="531"/>
      <c r="G460" s="535"/>
    </row>
    <row r="461" spans="1:7">
      <c r="A461" s="529" t="s">
        <v>1710</v>
      </c>
      <c r="B461" s="473"/>
      <c r="C461" s="739"/>
      <c r="D461" s="739"/>
      <c r="E461" s="531"/>
      <c r="F461" s="531"/>
      <c r="G461" s="535"/>
    </row>
    <row r="462" spans="1:7">
      <c r="A462" s="529"/>
      <c r="B462" s="473"/>
      <c r="C462" s="739"/>
      <c r="D462" s="739"/>
      <c r="E462" s="531"/>
      <c r="F462" s="531"/>
      <c r="G462" s="535"/>
    </row>
    <row r="463" spans="1:7">
      <c r="A463" s="521" t="s">
        <v>1711</v>
      </c>
      <c r="B463" s="473"/>
      <c r="C463" s="739"/>
      <c r="D463" s="739"/>
      <c r="E463" s="531"/>
      <c r="F463" s="531"/>
      <c r="G463" s="535"/>
    </row>
    <row r="464" spans="1:7">
      <c r="A464" s="529" t="s">
        <v>1696</v>
      </c>
      <c r="B464" s="536">
        <v>4363846141.1999998</v>
      </c>
      <c r="C464" s="731"/>
      <c r="D464" s="731"/>
      <c r="E464" s="527"/>
      <c r="F464" s="527"/>
      <c r="G464" s="528"/>
    </row>
    <row r="465" spans="1:7">
      <c r="A465" s="529" t="s">
        <v>1700</v>
      </c>
      <c r="B465" s="536">
        <v>518702364.19</v>
      </c>
      <c r="C465" s="731"/>
      <c r="D465" s="731"/>
      <c r="E465" s="527"/>
      <c r="F465" s="527"/>
      <c r="G465" s="528"/>
    </row>
    <row r="466" spans="1:7">
      <c r="A466" s="529" t="s">
        <v>1712</v>
      </c>
      <c r="B466" s="473"/>
      <c r="C466" s="731"/>
      <c r="D466" s="731"/>
      <c r="E466" s="527"/>
      <c r="F466" s="527"/>
      <c r="G466" s="528"/>
    </row>
    <row r="467" spans="1:7">
      <c r="A467" s="521" t="s">
        <v>1713</v>
      </c>
      <c r="B467" s="473"/>
      <c r="C467" s="731"/>
      <c r="D467" s="731"/>
      <c r="E467" s="527"/>
      <c r="F467" s="527"/>
      <c r="G467" s="528"/>
    </row>
    <row r="468" spans="1:7">
      <c r="A468" s="529" t="s">
        <v>1714</v>
      </c>
      <c r="B468" s="536">
        <v>25187.4</v>
      </c>
      <c r="C468" s="731"/>
      <c r="D468" s="731"/>
      <c r="E468" s="537">
        <v>25187.4</v>
      </c>
      <c r="F468" s="537">
        <v>25187.4</v>
      </c>
      <c r="G468" s="528"/>
    </row>
    <row r="469" spans="1:7">
      <c r="A469" s="529" t="s">
        <v>1715</v>
      </c>
      <c r="B469" s="473">
        <v>525.21</v>
      </c>
      <c r="C469" s="731"/>
      <c r="D469" s="731"/>
      <c r="E469" s="525">
        <v>525.21</v>
      </c>
      <c r="F469" s="525">
        <v>525.21</v>
      </c>
      <c r="G469" s="528"/>
    </row>
    <row r="470" spans="1:7">
      <c r="A470" s="529" t="s">
        <v>1716</v>
      </c>
      <c r="B470" s="536">
        <v>8861.25</v>
      </c>
      <c r="C470" s="731"/>
      <c r="D470" s="731"/>
      <c r="E470" s="537">
        <v>8861.25</v>
      </c>
      <c r="F470" s="537">
        <v>8861.25</v>
      </c>
      <c r="G470" s="528"/>
    </row>
    <row r="471" spans="1:7">
      <c r="A471" s="521" t="s">
        <v>1717</v>
      </c>
      <c r="B471" s="536">
        <v>4256259813.3499999</v>
      </c>
      <c r="C471" s="731"/>
      <c r="D471" s="731"/>
      <c r="E471" s="527"/>
      <c r="F471" s="527"/>
      <c r="G471" s="528"/>
    </row>
    <row r="472" spans="1:7">
      <c r="A472" s="521" t="s">
        <v>1718</v>
      </c>
      <c r="B472" s="473"/>
      <c r="C472" s="731"/>
      <c r="D472" s="731"/>
      <c r="E472" s="527"/>
      <c r="F472" s="527"/>
      <c r="G472" s="528"/>
    </row>
    <row r="473" spans="1:7">
      <c r="A473" s="529" t="s">
        <v>1719</v>
      </c>
      <c r="B473" s="536">
        <v>12255353488.84</v>
      </c>
      <c r="C473" s="738"/>
      <c r="D473" s="738"/>
      <c r="E473" s="525"/>
      <c r="F473" s="525"/>
      <c r="G473" s="526"/>
    </row>
    <row r="474" spans="1:7">
      <c r="A474" s="529" t="s">
        <v>1720</v>
      </c>
      <c r="B474" s="536">
        <v>81219163038.080002</v>
      </c>
      <c r="C474" s="738"/>
      <c r="D474" s="738"/>
      <c r="E474" s="525"/>
      <c r="F474" s="525"/>
      <c r="G474" s="526"/>
    </row>
    <row r="475" spans="1:7">
      <c r="A475" s="529" t="s">
        <v>1721</v>
      </c>
      <c r="B475" s="536">
        <v>234402453093.38</v>
      </c>
      <c r="C475" s="738"/>
      <c r="D475" s="738"/>
      <c r="E475" s="525"/>
      <c r="F475" s="525"/>
      <c r="G475" s="526"/>
    </row>
    <row r="476" spans="1:7">
      <c r="A476" s="538" t="s">
        <v>1722</v>
      </c>
      <c r="B476" s="473"/>
      <c r="C476" s="738"/>
      <c r="D476" s="738"/>
      <c r="E476" s="527"/>
      <c r="F476" s="527"/>
      <c r="G476" s="528"/>
    </row>
    <row r="477" spans="1:7">
      <c r="A477" s="529" t="s">
        <v>1720</v>
      </c>
      <c r="B477" s="536">
        <v>7381364549.6199999</v>
      </c>
      <c r="C477" s="737">
        <v>3406783638.29</v>
      </c>
      <c r="D477" s="737"/>
      <c r="E477" s="537">
        <v>425847954.79000002</v>
      </c>
      <c r="F477" s="527"/>
      <c r="G477" s="528"/>
    </row>
    <row r="478" spans="1:7">
      <c r="A478" s="529" t="s">
        <v>1721</v>
      </c>
      <c r="B478" s="536">
        <v>46559058343.339996</v>
      </c>
      <c r="C478" s="737">
        <v>21488796158.459999</v>
      </c>
      <c r="D478" s="737"/>
      <c r="E478" s="537">
        <v>2686099519.8099999</v>
      </c>
      <c r="F478" s="527"/>
      <c r="G478" s="528"/>
    </row>
    <row r="479" spans="1:7">
      <c r="A479" s="521" t="s">
        <v>1723</v>
      </c>
      <c r="B479" s="473"/>
      <c r="C479" s="731"/>
      <c r="D479" s="731"/>
      <c r="E479" s="527"/>
      <c r="F479" s="527"/>
      <c r="G479" s="528"/>
    </row>
    <row r="480" spans="1:7">
      <c r="A480" s="529" t="s">
        <v>1720</v>
      </c>
      <c r="B480" s="536">
        <v>17899521285.369999</v>
      </c>
      <c r="C480" s="731"/>
      <c r="D480" s="731"/>
      <c r="E480" s="527"/>
      <c r="F480" s="527"/>
      <c r="G480" s="528"/>
    </row>
    <row r="481" spans="1:7">
      <c r="A481" s="529" t="s">
        <v>1721</v>
      </c>
      <c r="B481" s="536">
        <v>92564083625.169998</v>
      </c>
      <c r="C481" s="731"/>
      <c r="D481" s="731"/>
      <c r="E481" s="527"/>
      <c r="F481" s="527"/>
      <c r="G481" s="528"/>
    </row>
    <row r="482" spans="1:7">
      <c r="A482" s="529" t="s">
        <v>1724</v>
      </c>
      <c r="B482" s="536">
        <v>912541451.25999999</v>
      </c>
      <c r="C482" s="731"/>
      <c r="D482" s="731"/>
      <c r="E482" s="527"/>
      <c r="F482" s="527"/>
      <c r="G482" s="528"/>
    </row>
    <row r="483" spans="1:7">
      <c r="A483" s="521" t="s">
        <v>1725</v>
      </c>
      <c r="B483" s="473"/>
      <c r="C483" s="731"/>
      <c r="D483" s="731"/>
      <c r="E483" s="527"/>
      <c r="F483" s="527"/>
      <c r="G483" s="528"/>
    </row>
    <row r="484" spans="1:7">
      <c r="A484" s="529" t="s">
        <v>1720</v>
      </c>
      <c r="B484" s="536">
        <v>-70406193976.940002</v>
      </c>
      <c r="C484" s="731"/>
      <c r="D484" s="731"/>
      <c r="E484" s="527"/>
      <c r="F484" s="527"/>
      <c r="G484" s="528"/>
    </row>
    <row r="485" spans="1:7">
      <c r="A485" s="529" t="s">
        <v>1721</v>
      </c>
      <c r="B485" s="536">
        <v>-141838369468.20999</v>
      </c>
      <c r="C485" s="731"/>
      <c r="D485" s="731"/>
      <c r="E485" s="527"/>
      <c r="F485" s="527"/>
      <c r="G485" s="528"/>
    </row>
    <row r="486" spans="1:7">
      <c r="A486" s="521" t="s">
        <v>1726</v>
      </c>
      <c r="B486" s="473"/>
      <c r="C486" s="731"/>
      <c r="D486" s="731"/>
      <c r="E486" s="527"/>
      <c r="F486" s="527"/>
      <c r="G486" s="528"/>
    </row>
    <row r="487" spans="1:7">
      <c r="A487" s="529" t="s">
        <v>1727</v>
      </c>
      <c r="B487" s="473">
        <v>2025</v>
      </c>
      <c r="C487" s="731"/>
      <c r="D487" s="731"/>
      <c r="E487" s="527"/>
      <c r="F487" s="527"/>
      <c r="G487" s="528"/>
    </row>
    <row r="488" spans="1:7">
      <c r="A488" s="529" t="s">
        <v>1728</v>
      </c>
      <c r="B488" s="532">
        <v>0.02</v>
      </c>
      <c r="C488" s="731"/>
      <c r="D488" s="731"/>
      <c r="E488" s="527"/>
      <c r="F488" s="527"/>
      <c r="G488" s="528"/>
    </row>
    <row r="489" spans="1:7">
      <c r="A489" s="521" t="s">
        <v>1729</v>
      </c>
      <c r="B489" s="473"/>
      <c r="C489" s="731"/>
      <c r="D489" s="731"/>
      <c r="E489" s="527"/>
      <c r="F489" s="527"/>
      <c r="G489" s="528"/>
    </row>
    <row r="490" spans="1:7">
      <c r="A490" s="529" t="s">
        <v>1730</v>
      </c>
      <c r="B490" s="473">
        <v>2017</v>
      </c>
      <c r="C490" s="731"/>
      <c r="D490" s="731"/>
      <c r="E490" s="527"/>
      <c r="F490" s="527"/>
      <c r="G490" s="528"/>
    </row>
    <row r="491" spans="1:7" ht="23.25" thickBot="1">
      <c r="A491" s="539" t="s">
        <v>1731</v>
      </c>
      <c r="B491" s="540" t="s">
        <v>1732</v>
      </c>
      <c r="C491" s="732"/>
      <c r="D491" s="732"/>
      <c r="E491" s="541"/>
      <c r="F491" s="541"/>
      <c r="G491" s="542"/>
    </row>
    <row r="492" spans="1:7" ht="15.75">
      <c r="A492" s="100"/>
      <c r="B492" s="100"/>
      <c r="C492" s="100"/>
      <c r="D492" s="100"/>
      <c r="E492" s="100"/>
      <c r="F492" s="100"/>
      <c r="G492" s="100"/>
    </row>
    <row r="493" spans="1:7">
      <c r="A493" s="43"/>
    </row>
    <row r="494" spans="1:7">
      <c r="A494" s="43"/>
    </row>
    <row r="496" spans="1:7" ht="15.75">
      <c r="A496" s="543"/>
    </row>
    <row r="497" spans="1:3" ht="15.75">
      <c r="A497" s="123" t="s">
        <v>1733</v>
      </c>
    </row>
    <row r="498" spans="1:3" ht="15.75">
      <c r="A498" s="123" t="s">
        <v>1734</v>
      </c>
    </row>
    <row r="499" spans="1:3" ht="15.75" thickBot="1">
      <c r="A499" s="43"/>
    </row>
    <row r="500" spans="1:3" ht="15.75" thickBot="1">
      <c r="A500" s="733" t="s">
        <v>1735</v>
      </c>
      <c r="B500" s="735" t="s">
        <v>1736</v>
      </c>
      <c r="C500" s="736"/>
    </row>
    <row r="501" spans="1:3" ht="26.25" thickBot="1">
      <c r="A501" s="734"/>
      <c r="B501" s="544" t="s">
        <v>1737</v>
      </c>
      <c r="C501" s="544" t="s">
        <v>1738</v>
      </c>
    </row>
    <row r="502" spans="1:3" ht="26.25" thickBot="1">
      <c r="A502" s="118" t="s">
        <v>1739</v>
      </c>
      <c r="B502" s="110" t="s">
        <v>1740</v>
      </c>
      <c r="C502" s="110">
        <v>1009562007</v>
      </c>
    </row>
    <row r="503" spans="1:3" ht="15.75" thickBot="1">
      <c r="A503" s="118" t="s">
        <v>1741</v>
      </c>
      <c r="B503" s="110" t="s">
        <v>1740</v>
      </c>
      <c r="C503" s="110">
        <v>1009562016</v>
      </c>
    </row>
    <row r="504" spans="1:3" ht="39" thickBot="1">
      <c r="A504" s="118" t="s">
        <v>1742</v>
      </c>
      <c r="B504" s="110" t="s">
        <v>1740</v>
      </c>
      <c r="C504" s="110">
        <v>1009562025</v>
      </c>
    </row>
    <row r="505" spans="1:3" ht="39" thickBot="1">
      <c r="A505" s="118" t="s">
        <v>1743</v>
      </c>
      <c r="B505" s="110" t="s">
        <v>1740</v>
      </c>
      <c r="C505" s="110">
        <v>1009562034</v>
      </c>
    </row>
    <row r="506" spans="1:3" ht="15.75" thickBot="1">
      <c r="A506" s="118" t="s">
        <v>1744</v>
      </c>
      <c r="B506" s="110" t="s">
        <v>1740</v>
      </c>
      <c r="C506" s="110">
        <v>1009562043</v>
      </c>
    </row>
    <row r="507" spans="1:3" ht="26.25" thickBot="1">
      <c r="A507" s="118" t="s">
        <v>1745</v>
      </c>
      <c r="B507" s="110" t="s">
        <v>1746</v>
      </c>
      <c r="C507" s="110">
        <v>112469189</v>
      </c>
    </row>
    <row r="508" spans="1:3" ht="15.75" thickBot="1">
      <c r="A508" s="118" t="s">
        <v>1747</v>
      </c>
      <c r="B508" s="110" t="s">
        <v>1746</v>
      </c>
      <c r="C508" s="110">
        <v>112469138</v>
      </c>
    </row>
    <row r="509" spans="1:3" ht="26.25" thickBot="1">
      <c r="A509" s="118" t="s">
        <v>1748</v>
      </c>
      <c r="B509" s="110" t="s">
        <v>1746</v>
      </c>
      <c r="C509" s="110">
        <v>112469162</v>
      </c>
    </row>
    <row r="510" spans="1:3" ht="26.25" thickBot="1">
      <c r="A510" s="118" t="s">
        <v>1749</v>
      </c>
      <c r="B510" s="110" t="s">
        <v>1746</v>
      </c>
      <c r="C510" s="110">
        <v>112464942</v>
      </c>
    </row>
    <row r="511" spans="1:3" ht="26.25" thickBot="1">
      <c r="A511" s="118" t="s">
        <v>1750</v>
      </c>
      <c r="B511" s="110" t="s">
        <v>1746</v>
      </c>
      <c r="C511" s="110">
        <v>112464926</v>
      </c>
    </row>
    <row r="512" spans="1:3" ht="26.25" thickBot="1">
      <c r="A512" s="118" t="s">
        <v>1751</v>
      </c>
      <c r="B512" s="110" t="s">
        <v>1746</v>
      </c>
      <c r="C512" s="110">
        <v>112464950</v>
      </c>
    </row>
    <row r="513" spans="1:3" ht="15.75" thickBot="1">
      <c r="A513" s="118" t="s">
        <v>1752</v>
      </c>
      <c r="B513" s="110" t="s">
        <v>1740</v>
      </c>
      <c r="C513" s="110">
        <v>1009562089</v>
      </c>
    </row>
    <row r="514" spans="1:3">
      <c r="A514" s="145"/>
    </row>
    <row r="515" spans="1:3">
      <c r="A515" s="43"/>
    </row>
    <row r="516" spans="1:3">
      <c r="A516" s="43"/>
    </row>
    <row r="517" spans="1:3">
      <c r="A517" s="43"/>
    </row>
  </sheetData>
  <mergeCells count="134">
    <mergeCell ref="H60:H61"/>
    <mergeCell ref="B21:B22"/>
    <mergeCell ref="B36:B37"/>
    <mergeCell ref="A318:A319"/>
    <mergeCell ref="A323:A324"/>
    <mergeCell ref="A332:A333"/>
    <mergeCell ref="A362:I362"/>
    <mergeCell ref="A363:B364"/>
    <mergeCell ref="C363:C364"/>
    <mergeCell ref="D363:D364"/>
    <mergeCell ref="E363:E364"/>
    <mergeCell ref="F363:F364"/>
    <mergeCell ref="H363:H364"/>
    <mergeCell ref="I363:I364"/>
    <mergeCell ref="A337:A338"/>
    <mergeCell ref="A340:A341"/>
    <mergeCell ref="A358:I358"/>
    <mergeCell ref="A359:I359"/>
    <mergeCell ref="A360:I360"/>
    <mergeCell ref="A361:I361"/>
    <mergeCell ref="A371:B372"/>
    <mergeCell ref="D371:D372"/>
    <mergeCell ref="E371:E372"/>
    <mergeCell ref="G371:G372"/>
    <mergeCell ref="H371:H372"/>
    <mergeCell ref="I371:I372"/>
    <mergeCell ref="A365:B365"/>
    <mergeCell ref="A366:B366"/>
    <mergeCell ref="A367:B367"/>
    <mergeCell ref="A368:B368"/>
    <mergeCell ref="A369:B369"/>
    <mergeCell ref="A370:B370"/>
    <mergeCell ref="I379:I380"/>
    <mergeCell ref="A381:B381"/>
    <mergeCell ref="A382:B382"/>
    <mergeCell ref="A383:B383"/>
    <mergeCell ref="A384:B384"/>
    <mergeCell ref="A385:B385"/>
    <mergeCell ref="I373:I374"/>
    <mergeCell ref="A375:B375"/>
    <mergeCell ref="A376:B376"/>
    <mergeCell ref="A377:B377"/>
    <mergeCell ref="A379:B380"/>
    <mergeCell ref="C379:C380"/>
    <mergeCell ref="D379:D380"/>
    <mergeCell ref="E379:E380"/>
    <mergeCell ref="F379:F380"/>
    <mergeCell ref="G379:G380"/>
    <mergeCell ref="A373:B374"/>
    <mergeCell ref="C373:C374"/>
    <mergeCell ref="D373:D374"/>
    <mergeCell ref="E373:E374"/>
    <mergeCell ref="G373:G374"/>
    <mergeCell ref="H373:H374"/>
    <mergeCell ref="A395:A397"/>
    <mergeCell ref="E395:E397"/>
    <mergeCell ref="A411:K411"/>
    <mergeCell ref="A412:K412"/>
    <mergeCell ref="A413:K413"/>
    <mergeCell ref="A414:K414"/>
    <mergeCell ref="A386:B386"/>
    <mergeCell ref="A387:B387"/>
    <mergeCell ref="A388:B388"/>
    <mergeCell ref="A389:B389"/>
    <mergeCell ref="A390:B390"/>
    <mergeCell ref="A391:B391"/>
    <mergeCell ref="A415:K415"/>
    <mergeCell ref="A416:A417"/>
    <mergeCell ref="B416:B417"/>
    <mergeCell ref="C416:C417"/>
    <mergeCell ref="D416:D417"/>
    <mergeCell ref="E416:E417"/>
    <mergeCell ref="F416:F417"/>
    <mergeCell ref="G416:G417"/>
    <mergeCell ref="H416:H417"/>
    <mergeCell ref="I416:I417"/>
    <mergeCell ref="C442:D442"/>
    <mergeCell ref="C443:D443"/>
    <mergeCell ref="C444:D444"/>
    <mergeCell ref="C445:D445"/>
    <mergeCell ref="C446:D446"/>
    <mergeCell ref="C447:D447"/>
    <mergeCell ref="J416:J417"/>
    <mergeCell ref="A437:G437"/>
    <mergeCell ref="A438:G438"/>
    <mergeCell ref="B439:C439"/>
    <mergeCell ref="C440:D440"/>
    <mergeCell ref="C441:D441"/>
    <mergeCell ref="C454:D454"/>
    <mergeCell ref="C455:D455"/>
    <mergeCell ref="C456:D456"/>
    <mergeCell ref="C457:D457"/>
    <mergeCell ref="C458:D458"/>
    <mergeCell ref="C459:D459"/>
    <mergeCell ref="C448:D448"/>
    <mergeCell ref="C449:D449"/>
    <mergeCell ref="C450:D450"/>
    <mergeCell ref="C451:D451"/>
    <mergeCell ref="C452:D452"/>
    <mergeCell ref="C453:D453"/>
    <mergeCell ref="C466:D466"/>
    <mergeCell ref="C467:D467"/>
    <mergeCell ref="C468:D468"/>
    <mergeCell ref="C469:D469"/>
    <mergeCell ref="C470:D470"/>
    <mergeCell ref="C471:D471"/>
    <mergeCell ref="C460:D460"/>
    <mergeCell ref="C461:D461"/>
    <mergeCell ref="C462:D462"/>
    <mergeCell ref="C463:D463"/>
    <mergeCell ref="C464:D464"/>
    <mergeCell ref="C465:D465"/>
    <mergeCell ref="C478:D478"/>
    <mergeCell ref="C479:D479"/>
    <mergeCell ref="C480:D480"/>
    <mergeCell ref="C481:D481"/>
    <mergeCell ref="C482:D482"/>
    <mergeCell ref="C483:D483"/>
    <mergeCell ref="C472:D472"/>
    <mergeCell ref="C473:D473"/>
    <mergeCell ref="C474:D474"/>
    <mergeCell ref="C475:D475"/>
    <mergeCell ref="C476:D476"/>
    <mergeCell ref="C477:D477"/>
    <mergeCell ref="C490:D490"/>
    <mergeCell ref="C491:D491"/>
    <mergeCell ref="A500:A501"/>
    <mergeCell ref="B500:C500"/>
    <mergeCell ref="C484:D484"/>
    <mergeCell ref="C485:D485"/>
    <mergeCell ref="C486:D486"/>
    <mergeCell ref="C487:D487"/>
    <mergeCell ref="C488:D488"/>
    <mergeCell ref="C489:D48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4"/>
  <sheetViews>
    <sheetView showGridLines="0" topLeftCell="A37" workbookViewId="0">
      <selection activeCell="D3" sqref="D3"/>
    </sheetView>
  </sheetViews>
  <sheetFormatPr baseColWidth="10" defaultRowHeight="15"/>
  <cols>
    <col min="1" max="1" width="72.42578125" customWidth="1"/>
    <col min="2" max="7" width="18.7109375" customWidth="1"/>
    <col min="8" max="8" width="15.5703125" bestFit="1" customWidth="1"/>
    <col min="9" max="9" width="21.85546875" bestFit="1" customWidth="1"/>
  </cols>
  <sheetData>
    <row r="1" spans="1:8" ht="15.75">
      <c r="A1" s="4" t="s">
        <v>1456</v>
      </c>
    </row>
    <row r="2" spans="1:8" ht="15.75">
      <c r="A2" s="4" t="s">
        <v>1457</v>
      </c>
    </row>
    <row r="3" spans="1:8" ht="15.75">
      <c r="A3" s="4"/>
    </row>
    <row r="4" spans="1:8" ht="18">
      <c r="A4" s="330" t="s">
        <v>1492</v>
      </c>
    </row>
    <row r="5" spans="1:8" ht="18">
      <c r="A5" s="330" t="s">
        <v>1493</v>
      </c>
    </row>
    <row r="6" spans="1:8" ht="15.75" thickBot="1">
      <c r="A6" s="177"/>
    </row>
    <row r="7" spans="1:8" ht="15.75">
      <c r="A7" s="803" t="s">
        <v>0</v>
      </c>
      <c r="B7" s="804"/>
      <c r="C7" s="804"/>
      <c r="D7" s="804"/>
      <c r="E7" s="804"/>
      <c r="F7" s="804"/>
      <c r="G7" s="805"/>
      <c r="H7" s="100"/>
    </row>
    <row r="8" spans="1:8">
      <c r="A8" s="806" t="s">
        <v>1494</v>
      </c>
      <c r="B8" s="807"/>
      <c r="C8" s="807"/>
      <c r="D8" s="807"/>
      <c r="E8" s="807"/>
      <c r="F8" s="807"/>
      <c r="G8" s="808"/>
      <c r="H8" s="794"/>
    </row>
    <row r="9" spans="1:8">
      <c r="A9" s="806" t="s">
        <v>1495</v>
      </c>
      <c r="B9" s="807"/>
      <c r="C9" s="807"/>
      <c r="D9" s="807"/>
      <c r="E9" s="807"/>
      <c r="F9" s="807"/>
      <c r="G9" s="808"/>
      <c r="H9" s="794"/>
    </row>
    <row r="10" spans="1:8" ht="16.5" thickBot="1">
      <c r="A10" s="809" t="s">
        <v>1496</v>
      </c>
      <c r="B10" s="810"/>
      <c r="C10" s="810"/>
      <c r="D10" s="810"/>
      <c r="E10" s="810"/>
      <c r="F10" s="810"/>
      <c r="G10" s="811"/>
      <c r="H10" s="100"/>
    </row>
    <row r="11" spans="1:8" ht="15.75">
      <c r="A11" s="812" t="s">
        <v>1497</v>
      </c>
      <c r="B11" s="812">
        <v>2018</v>
      </c>
      <c r="C11" s="812">
        <v>2019</v>
      </c>
      <c r="D11" s="812">
        <v>2020</v>
      </c>
      <c r="E11" s="812">
        <v>2021</v>
      </c>
      <c r="F11" s="812">
        <v>2022</v>
      </c>
      <c r="G11" s="812">
        <v>2023</v>
      </c>
      <c r="H11" s="100"/>
    </row>
    <row r="12" spans="1:8" ht="16.5" thickBot="1">
      <c r="A12" s="813"/>
      <c r="B12" s="813"/>
      <c r="C12" s="813"/>
      <c r="D12" s="813"/>
      <c r="E12" s="813"/>
      <c r="F12" s="813"/>
      <c r="G12" s="813"/>
      <c r="H12" s="100"/>
    </row>
    <row r="13" spans="1:8" ht="15.75">
      <c r="A13" s="423" t="s">
        <v>1498</v>
      </c>
      <c r="B13" s="587">
        <v>22148351672</v>
      </c>
      <c r="C13" s="588">
        <v>23716840016</v>
      </c>
      <c r="D13" s="589">
        <v>25416326145</v>
      </c>
      <c r="E13" s="589">
        <v>27259814229</v>
      </c>
      <c r="F13" s="589">
        <v>29261828760</v>
      </c>
      <c r="G13" s="589">
        <v>31438616626</v>
      </c>
      <c r="H13" s="100"/>
    </row>
    <row r="14" spans="1:8" ht="15.75">
      <c r="A14" s="424" t="s">
        <v>1499</v>
      </c>
      <c r="B14" s="590">
        <v>5896395165</v>
      </c>
      <c r="C14" s="591">
        <v>6214358340</v>
      </c>
      <c r="D14" s="592">
        <v>6587390770</v>
      </c>
      <c r="E14" s="592">
        <v>6988858744</v>
      </c>
      <c r="F14" s="592">
        <v>7421488534</v>
      </c>
      <c r="G14" s="592">
        <v>7888318400</v>
      </c>
      <c r="H14" s="100"/>
    </row>
    <row r="15" spans="1:8" ht="15.75">
      <c r="A15" s="424" t="s">
        <v>1500</v>
      </c>
      <c r="B15" s="590">
        <v>693074839</v>
      </c>
      <c r="C15" s="591">
        <v>672374451</v>
      </c>
      <c r="D15" s="592">
        <v>649857074</v>
      </c>
      <c r="E15" s="592">
        <v>621308615</v>
      </c>
      <c r="F15" s="592">
        <v>585813333</v>
      </c>
      <c r="G15" s="592">
        <v>542315845</v>
      </c>
      <c r="H15" s="100"/>
    </row>
    <row r="16" spans="1:8" ht="15.75">
      <c r="A16" s="424" t="s">
        <v>1501</v>
      </c>
      <c r="B16" s="590">
        <v>1891167353</v>
      </c>
      <c r="C16" s="591">
        <v>1948446087</v>
      </c>
      <c r="D16" s="592">
        <v>2017006169</v>
      </c>
      <c r="E16" s="592">
        <v>2087471308</v>
      </c>
      <c r="F16" s="592">
        <v>2159764344</v>
      </c>
      <c r="G16" s="592">
        <v>2233772476</v>
      </c>
      <c r="H16" s="100"/>
    </row>
    <row r="17" spans="1:8" ht="15.75">
      <c r="A17" s="424" t="s">
        <v>1502</v>
      </c>
      <c r="B17" s="590">
        <v>9811844786</v>
      </c>
      <c r="C17" s="591">
        <v>10450459110</v>
      </c>
      <c r="D17" s="592">
        <v>11196342986</v>
      </c>
      <c r="E17" s="592">
        <v>12007220317</v>
      </c>
      <c r="F17" s="592">
        <v>12889958695</v>
      </c>
      <c r="G17" s="592">
        <v>13852277460</v>
      </c>
      <c r="H17" s="100"/>
    </row>
    <row r="18" spans="1:8" ht="15.75">
      <c r="A18" s="424" t="s">
        <v>1503</v>
      </c>
      <c r="B18" s="590">
        <v>77225538</v>
      </c>
      <c r="C18" s="591">
        <v>106930556</v>
      </c>
      <c r="D18" s="592">
        <v>141002657</v>
      </c>
      <c r="E18" s="592">
        <v>179569547</v>
      </c>
      <c r="F18" s="592">
        <v>223210594</v>
      </c>
      <c r="G18" s="592">
        <v>272586799</v>
      </c>
      <c r="H18" s="100"/>
    </row>
    <row r="19" spans="1:8" ht="15.75">
      <c r="A19" s="424" t="s">
        <v>1504</v>
      </c>
      <c r="B19" s="590">
        <v>62101065</v>
      </c>
      <c r="C19" s="591">
        <v>238893962</v>
      </c>
      <c r="D19" s="592">
        <v>441025409</v>
      </c>
      <c r="E19" s="592">
        <v>671450948</v>
      </c>
      <c r="F19" s="592">
        <v>933891261</v>
      </c>
      <c r="G19" s="592">
        <v>1232596917</v>
      </c>
      <c r="H19" s="100"/>
    </row>
    <row r="20" spans="1:8" ht="15.75">
      <c r="A20" s="424" t="s">
        <v>1505</v>
      </c>
      <c r="B20" s="590">
        <v>50117504</v>
      </c>
      <c r="C20" s="591">
        <v>53379455</v>
      </c>
      <c r="D20" s="592">
        <v>57189323</v>
      </c>
      <c r="E20" s="592">
        <v>61331169</v>
      </c>
      <c r="F20" s="592">
        <v>65840071</v>
      </c>
      <c r="G20" s="592">
        <v>70755458</v>
      </c>
      <c r="H20" s="100"/>
    </row>
    <row r="21" spans="1:8" ht="15.75">
      <c r="A21" s="424" t="s">
        <v>1506</v>
      </c>
      <c r="B21" s="590">
        <v>3611849987</v>
      </c>
      <c r="C21" s="591">
        <v>3973870459</v>
      </c>
      <c r="D21" s="592">
        <v>4264235467</v>
      </c>
      <c r="E21" s="592">
        <v>4575817030</v>
      </c>
      <c r="F21" s="592">
        <v>4910165410</v>
      </c>
      <c r="G21" s="592">
        <v>5268944147</v>
      </c>
      <c r="H21" s="100"/>
    </row>
    <row r="22" spans="1:8" ht="15.75">
      <c r="A22" s="424" t="s">
        <v>1507</v>
      </c>
      <c r="B22" s="590">
        <v>54575435</v>
      </c>
      <c r="C22" s="591">
        <v>58127535</v>
      </c>
      <c r="D22" s="592">
        <v>62276290</v>
      </c>
      <c r="E22" s="592">
        <v>66786551</v>
      </c>
      <c r="F22" s="592">
        <v>71696518</v>
      </c>
      <c r="G22" s="592">
        <v>77049126</v>
      </c>
      <c r="H22" s="100"/>
    </row>
    <row r="23" spans="1:8" ht="15.75">
      <c r="A23" s="423" t="s">
        <v>1508</v>
      </c>
      <c r="B23" s="593">
        <v>18441656992</v>
      </c>
      <c r="C23" s="594">
        <v>19258609120</v>
      </c>
      <c r="D23" s="595">
        <v>20117439111</v>
      </c>
      <c r="E23" s="595">
        <v>21020346491</v>
      </c>
      <c r="F23" s="595">
        <v>21969646816</v>
      </c>
      <c r="G23" s="595">
        <v>22967777804</v>
      </c>
      <c r="H23" s="100"/>
    </row>
    <row r="24" spans="1:8" ht="15.75">
      <c r="A24" s="424" t="s">
        <v>1499</v>
      </c>
      <c r="B24" s="590">
        <v>6398458103</v>
      </c>
      <c r="C24" s="591">
        <v>6688277161</v>
      </c>
      <c r="D24" s="592">
        <v>6976687968</v>
      </c>
      <c r="E24" s="592">
        <v>7279850565</v>
      </c>
      <c r="F24" s="592">
        <v>7598541641</v>
      </c>
      <c r="G24" s="592">
        <v>7933578994</v>
      </c>
      <c r="H24" s="100"/>
    </row>
    <row r="25" spans="1:8" ht="15.75">
      <c r="A25" s="424" t="s">
        <v>1509</v>
      </c>
      <c r="B25" s="590">
        <v>56392193</v>
      </c>
      <c r="C25" s="591">
        <v>58946485</v>
      </c>
      <c r="D25" s="592">
        <v>61488366</v>
      </c>
      <c r="E25" s="592">
        <v>64160260</v>
      </c>
      <c r="F25" s="592">
        <v>66969013</v>
      </c>
      <c r="G25" s="592">
        <v>69921833</v>
      </c>
      <c r="H25" s="100"/>
    </row>
    <row r="26" spans="1:8" ht="15.75">
      <c r="A26" s="424" t="s">
        <v>1501</v>
      </c>
      <c r="B26" s="590">
        <v>144882965</v>
      </c>
      <c r="C26" s="591">
        <v>151445459</v>
      </c>
      <c r="D26" s="592">
        <v>157976066</v>
      </c>
      <c r="E26" s="592">
        <v>164840703</v>
      </c>
      <c r="F26" s="592">
        <v>172056959</v>
      </c>
      <c r="G26" s="592">
        <v>179643350</v>
      </c>
      <c r="H26" s="100"/>
    </row>
    <row r="27" spans="1:8" ht="15.75">
      <c r="A27" s="424" t="s">
        <v>1502</v>
      </c>
      <c r="B27" s="590">
        <v>7817580086</v>
      </c>
      <c r="C27" s="591">
        <v>8171678473</v>
      </c>
      <c r="D27" s="592">
        <v>8524056272</v>
      </c>
      <c r="E27" s="592">
        <v>8894457679</v>
      </c>
      <c r="F27" s="592">
        <v>9283831645</v>
      </c>
      <c r="G27" s="592">
        <v>9693177350</v>
      </c>
      <c r="H27" s="100"/>
    </row>
    <row r="28" spans="1:8" ht="15.75">
      <c r="A28" s="424" t="s">
        <v>1503</v>
      </c>
      <c r="B28" s="590">
        <v>34446056</v>
      </c>
      <c r="C28" s="591">
        <v>36006295</v>
      </c>
      <c r="D28" s="592">
        <v>37558953</v>
      </c>
      <c r="E28" s="592">
        <v>39191026</v>
      </c>
      <c r="F28" s="592">
        <v>40906698</v>
      </c>
      <c r="G28" s="592">
        <v>42710369</v>
      </c>
      <c r="H28" s="100"/>
    </row>
    <row r="29" spans="1:8" ht="15.75">
      <c r="A29" s="424" t="s">
        <v>1504</v>
      </c>
      <c r="B29" s="590">
        <v>503535325</v>
      </c>
      <c r="C29" s="591">
        <v>526343028</v>
      </c>
      <c r="D29" s="592">
        <v>549039907</v>
      </c>
      <c r="E29" s="592">
        <v>572897698</v>
      </c>
      <c r="F29" s="592">
        <v>597977524</v>
      </c>
      <c r="G29" s="592">
        <v>624343742</v>
      </c>
      <c r="H29" s="100"/>
    </row>
    <row r="30" spans="1:8" ht="15.75">
      <c r="A30" s="424" t="s">
        <v>1505</v>
      </c>
      <c r="B30" s="596" t="s">
        <v>1510</v>
      </c>
      <c r="C30" s="597" t="s">
        <v>1511</v>
      </c>
      <c r="D30" s="424" t="s">
        <v>1512</v>
      </c>
      <c r="E30" s="424" t="s">
        <v>1512</v>
      </c>
      <c r="F30" s="424" t="s">
        <v>1512</v>
      </c>
      <c r="G30" s="424" t="s">
        <v>1512</v>
      </c>
      <c r="H30" s="100"/>
    </row>
    <row r="31" spans="1:8" ht="15.75">
      <c r="A31" s="424" t="s">
        <v>1513</v>
      </c>
      <c r="B31" s="590">
        <v>3055779000</v>
      </c>
      <c r="C31" s="591">
        <v>3175825625</v>
      </c>
      <c r="D31" s="592">
        <v>3341136425</v>
      </c>
      <c r="E31" s="592">
        <v>3515052124</v>
      </c>
      <c r="F31" s="592">
        <v>3698020633</v>
      </c>
      <c r="G31" s="592">
        <v>3890513175</v>
      </c>
      <c r="H31" s="100"/>
    </row>
    <row r="32" spans="1:8" ht="15.75">
      <c r="A32" s="424" t="s">
        <v>1507</v>
      </c>
      <c r="B32" s="592">
        <v>430583264</v>
      </c>
      <c r="C32" s="592">
        <v>450086593</v>
      </c>
      <c r="D32" s="592">
        <v>469495155</v>
      </c>
      <c r="E32" s="592">
        <v>489896436</v>
      </c>
      <c r="F32" s="592">
        <v>511342703</v>
      </c>
      <c r="G32" s="592">
        <v>533888991</v>
      </c>
      <c r="H32" s="100"/>
    </row>
    <row r="33" spans="1:8" ht="15.75">
      <c r="A33" s="424"/>
      <c r="B33" s="424"/>
      <c r="C33" s="424"/>
      <c r="D33" s="424"/>
      <c r="E33" s="424"/>
      <c r="F33" s="424"/>
      <c r="G33" s="424"/>
      <c r="H33" s="100"/>
    </row>
    <row r="34" spans="1:8" ht="16.5" thickBot="1">
      <c r="A34" s="425" t="s">
        <v>1514</v>
      </c>
      <c r="B34" s="598">
        <v>40590008664</v>
      </c>
      <c r="C34" s="598">
        <v>42975449135</v>
      </c>
      <c r="D34" s="598">
        <v>45533765256</v>
      </c>
      <c r="E34" s="598">
        <v>48280160720</v>
      </c>
      <c r="F34" s="598">
        <v>51231475577</v>
      </c>
      <c r="G34" s="598">
        <v>54406394430</v>
      </c>
      <c r="H34" s="100"/>
    </row>
    <row r="35" spans="1:8">
      <c r="A35" s="599"/>
      <c r="B35" s="600"/>
      <c r="C35" s="600"/>
      <c r="D35" s="600"/>
      <c r="E35" s="600"/>
      <c r="F35" s="600"/>
      <c r="G35" s="600"/>
    </row>
    <row r="87" ht="22.5" customHeight="1"/>
    <row r="119" ht="15" customHeight="1"/>
    <row r="224" ht="15.75" customHeight="1"/>
  </sheetData>
  <mergeCells count="12">
    <mergeCell ref="F11:F12"/>
    <mergeCell ref="G11:G12"/>
    <mergeCell ref="A11:A12"/>
    <mergeCell ref="B11:B12"/>
    <mergeCell ref="C11:C12"/>
    <mergeCell ref="D11:D12"/>
    <mergeCell ref="E11:E12"/>
    <mergeCell ref="A7:G7"/>
    <mergeCell ref="A8:G8"/>
    <mergeCell ref="H8:H9"/>
    <mergeCell ref="A9:G9"/>
    <mergeCell ref="A10:G1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3"/>
  <sheetViews>
    <sheetView showGridLines="0" topLeftCell="A10" workbookViewId="0">
      <selection activeCell="D38" sqref="D38"/>
    </sheetView>
  </sheetViews>
  <sheetFormatPr baseColWidth="10" defaultRowHeight="15"/>
  <cols>
    <col min="1" max="1" width="72.42578125" customWidth="1"/>
    <col min="2" max="7" width="18.7109375" customWidth="1"/>
    <col min="8" max="8" width="15.5703125" bestFit="1" customWidth="1"/>
    <col min="9" max="9" width="21.85546875" bestFit="1" customWidth="1"/>
  </cols>
  <sheetData>
    <row r="1" spans="1:7" ht="15.75">
      <c r="A1" s="4" t="s">
        <v>1456</v>
      </c>
    </row>
    <row r="2" spans="1:7" ht="15.75">
      <c r="A2" s="4" t="s">
        <v>1457</v>
      </c>
    </row>
    <row r="3" spans="1:7" ht="15.75">
      <c r="A3" s="4"/>
    </row>
    <row r="4" spans="1:7" ht="18">
      <c r="A4" s="330" t="s">
        <v>1515</v>
      </c>
      <c r="B4" s="600"/>
      <c r="C4" s="600"/>
      <c r="D4" s="600"/>
      <c r="E4" s="600"/>
      <c r="F4" s="600"/>
      <c r="G4" s="600"/>
    </row>
    <row r="5" spans="1:7" ht="18.75" thickBot="1">
      <c r="A5" s="330" t="s">
        <v>1516</v>
      </c>
      <c r="B5" s="600"/>
      <c r="C5" s="600"/>
      <c r="D5" s="600"/>
      <c r="E5" s="600"/>
      <c r="F5" s="600"/>
      <c r="G5" s="600"/>
    </row>
    <row r="6" spans="1:7">
      <c r="A6" s="822" t="s">
        <v>0</v>
      </c>
      <c r="B6" s="823"/>
      <c r="C6" s="823"/>
      <c r="D6" s="823"/>
      <c r="E6" s="823"/>
      <c r="F6" s="823"/>
      <c r="G6" s="824"/>
    </row>
    <row r="7" spans="1:7">
      <c r="A7" s="825" t="s">
        <v>1517</v>
      </c>
      <c r="B7" s="826"/>
      <c r="C7" s="826"/>
      <c r="D7" s="826"/>
      <c r="E7" s="826"/>
      <c r="F7" s="826"/>
      <c r="G7" s="827"/>
    </row>
    <row r="8" spans="1:7" ht="15.75" thickBot="1">
      <c r="A8" s="828"/>
      <c r="B8" s="829"/>
      <c r="C8" s="829"/>
      <c r="D8" s="829"/>
      <c r="E8" s="829"/>
      <c r="F8" s="829"/>
      <c r="G8" s="830"/>
    </row>
    <row r="9" spans="1:7">
      <c r="A9" s="819" t="s">
        <v>1497</v>
      </c>
      <c r="B9" s="819">
        <v>2013</v>
      </c>
      <c r="C9" s="819">
        <v>2014</v>
      </c>
      <c r="D9" s="819">
        <v>2015</v>
      </c>
      <c r="E9" s="819">
        <v>2016</v>
      </c>
      <c r="F9" s="819">
        <v>2017</v>
      </c>
      <c r="G9" s="601">
        <v>2018</v>
      </c>
    </row>
    <row r="10" spans="1:7" ht="15.75" thickBot="1">
      <c r="A10" s="820"/>
      <c r="B10" s="820"/>
      <c r="C10" s="820"/>
      <c r="D10" s="820"/>
      <c r="E10" s="820"/>
      <c r="F10" s="820"/>
      <c r="G10" s="602" t="s">
        <v>1518</v>
      </c>
    </row>
    <row r="11" spans="1:7">
      <c r="A11" s="821" t="s">
        <v>1785</v>
      </c>
      <c r="B11" s="814">
        <v>13468309821</v>
      </c>
      <c r="C11" s="814">
        <v>14505996736</v>
      </c>
      <c r="D11" s="603" t="s">
        <v>1519</v>
      </c>
      <c r="E11" s="814">
        <v>15900560516</v>
      </c>
      <c r="F11" s="814">
        <v>18422813673</v>
      </c>
      <c r="G11" s="814">
        <v>22933182782</v>
      </c>
    </row>
    <row r="12" spans="1:7">
      <c r="A12" s="816"/>
      <c r="B12" s="815"/>
      <c r="C12" s="815"/>
      <c r="D12" s="604">
        <v>14536508867</v>
      </c>
      <c r="E12" s="815"/>
      <c r="F12" s="815"/>
      <c r="G12" s="815"/>
    </row>
    <row r="13" spans="1:7">
      <c r="A13" s="605" t="s">
        <v>1499</v>
      </c>
      <c r="B13" s="606">
        <v>3338648311</v>
      </c>
      <c r="C13" s="606">
        <v>3559396011</v>
      </c>
      <c r="D13" s="606">
        <v>3842862350</v>
      </c>
      <c r="E13" s="606">
        <v>4533646793</v>
      </c>
      <c r="F13" s="606">
        <v>4085113125</v>
      </c>
      <c r="G13" s="606">
        <v>5786696186</v>
      </c>
    </row>
    <row r="14" spans="1:7">
      <c r="A14" s="605" t="s">
        <v>1500</v>
      </c>
      <c r="B14" s="606">
        <v>458587661</v>
      </c>
      <c r="C14" s="606">
        <v>534711149</v>
      </c>
      <c r="D14" s="606">
        <v>576257306</v>
      </c>
      <c r="E14" s="606">
        <v>522517794</v>
      </c>
      <c r="F14" s="606">
        <v>842900357</v>
      </c>
      <c r="G14" s="606">
        <v>1217430611</v>
      </c>
    </row>
    <row r="15" spans="1:7">
      <c r="A15" s="605" t="s">
        <v>1501</v>
      </c>
      <c r="B15" s="606">
        <v>1082081043</v>
      </c>
      <c r="C15" s="606">
        <v>1414846300</v>
      </c>
      <c r="D15" s="606">
        <v>1446776887</v>
      </c>
      <c r="E15" s="606">
        <v>1504193154</v>
      </c>
      <c r="F15" s="606">
        <v>2036382144</v>
      </c>
      <c r="G15" s="606">
        <v>2361348665</v>
      </c>
    </row>
    <row r="16" spans="1:7">
      <c r="A16" s="605" t="s">
        <v>1502</v>
      </c>
      <c r="B16" s="606">
        <v>5417302629</v>
      </c>
      <c r="C16" s="606">
        <v>5848391499</v>
      </c>
      <c r="D16" s="606">
        <v>5493061677</v>
      </c>
      <c r="E16" s="606">
        <v>6092837438</v>
      </c>
      <c r="F16" s="606">
        <v>7879460009</v>
      </c>
      <c r="G16" s="606">
        <v>9541777155</v>
      </c>
    </row>
    <row r="17" spans="1:7">
      <c r="A17" s="605" t="s">
        <v>1503</v>
      </c>
      <c r="B17" s="606">
        <v>119619772</v>
      </c>
      <c r="C17" s="606">
        <v>224857042</v>
      </c>
      <c r="D17" s="606">
        <v>176800763</v>
      </c>
      <c r="E17" s="606">
        <v>152479965</v>
      </c>
      <c r="F17" s="606">
        <v>95721868</v>
      </c>
      <c r="G17" s="606">
        <v>80307243</v>
      </c>
    </row>
    <row r="18" spans="1:7">
      <c r="A18" s="605" t="s">
        <v>1504</v>
      </c>
      <c r="B18" s="606">
        <v>139490818</v>
      </c>
      <c r="C18" s="606">
        <v>106676390</v>
      </c>
      <c r="D18" s="606">
        <v>12118148</v>
      </c>
      <c r="E18" s="606">
        <v>1066600</v>
      </c>
      <c r="F18" s="606">
        <v>195018423</v>
      </c>
      <c r="G18" s="606">
        <v>189646467</v>
      </c>
    </row>
    <row r="19" spans="1:7">
      <c r="A19" s="605" t="s">
        <v>1505</v>
      </c>
      <c r="B19" s="606">
        <v>10057866</v>
      </c>
      <c r="C19" s="606">
        <v>11359375</v>
      </c>
      <c r="D19" s="606">
        <v>18210000</v>
      </c>
      <c r="E19" s="606">
        <v>55122128</v>
      </c>
      <c r="F19" s="606">
        <v>16546510</v>
      </c>
      <c r="G19" s="606">
        <v>9445609</v>
      </c>
    </row>
    <row r="20" spans="1:7">
      <c r="A20" s="605" t="s">
        <v>1506</v>
      </c>
      <c r="B20" s="606">
        <v>2533655335</v>
      </c>
      <c r="C20" s="606">
        <v>2690569237</v>
      </c>
      <c r="D20" s="606">
        <v>2645408175</v>
      </c>
      <c r="E20" s="606">
        <v>3005026487</v>
      </c>
      <c r="F20" s="606">
        <v>3113998721</v>
      </c>
      <c r="G20" s="606">
        <v>3452092175</v>
      </c>
    </row>
    <row r="21" spans="1:7">
      <c r="A21" s="605" t="s">
        <v>1507</v>
      </c>
      <c r="B21" s="606">
        <v>368866386</v>
      </c>
      <c r="C21" s="606">
        <v>115189734</v>
      </c>
      <c r="D21" s="606">
        <v>325013561</v>
      </c>
      <c r="E21" s="606">
        <v>33670158</v>
      </c>
      <c r="F21" s="606">
        <v>157672516</v>
      </c>
      <c r="G21" s="606">
        <v>294438670</v>
      </c>
    </row>
    <row r="22" spans="1:7">
      <c r="A22" s="607" t="s">
        <v>1784</v>
      </c>
      <c r="B22" s="604">
        <v>16605440147</v>
      </c>
      <c r="C22" s="604">
        <v>16850821001</v>
      </c>
      <c r="D22" s="604">
        <v>20011726603</v>
      </c>
      <c r="E22" s="604">
        <v>20008721113</v>
      </c>
      <c r="F22" s="604">
        <v>20534493053</v>
      </c>
      <c r="G22" s="604">
        <v>18543500759</v>
      </c>
    </row>
    <row r="23" spans="1:7">
      <c r="A23" s="605" t="s">
        <v>1499</v>
      </c>
      <c r="B23" s="606">
        <v>5187272633</v>
      </c>
      <c r="C23" s="606">
        <v>5530249309</v>
      </c>
      <c r="D23" s="606">
        <v>5908642759</v>
      </c>
      <c r="E23" s="606">
        <v>5988068181</v>
      </c>
      <c r="F23" s="606">
        <v>7249694493</v>
      </c>
      <c r="G23" s="606">
        <v>4576921521</v>
      </c>
    </row>
    <row r="24" spans="1:7">
      <c r="A24" s="605" t="s">
        <v>1500</v>
      </c>
      <c r="B24" s="606">
        <v>158948359</v>
      </c>
      <c r="C24" s="606">
        <v>185333071</v>
      </c>
      <c r="D24" s="606">
        <v>214817531</v>
      </c>
      <c r="E24" s="606">
        <v>255624065</v>
      </c>
      <c r="F24" s="606">
        <v>181790209</v>
      </c>
      <c r="G24" s="606">
        <v>119772332</v>
      </c>
    </row>
    <row r="25" spans="1:7">
      <c r="A25" s="605" t="s">
        <v>1501</v>
      </c>
      <c r="B25" s="606">
        <v>452169088</v>
      </c>
      <c r="C25" s="606">
        <v>591221669</v>
      </c>
      <c r="D25" s="606">
        <v>618487264</v>
      </c>
      <c r="E25" s="606">
        <v>792839877</v>
      </c>
      <c r="F25" s="606">
        <v>842523997</v>
      </c>
      <c r="G25" s="606">
        <v>459339746</v>
      </c>
    </row>
    <row r="26" spans="1:7">
      <c r="A26" s="605" t="s">
        <v>1502</v>
      </c>
      <c r="B26" s="606">
        <v>6911405088</v>
      </c>
      <c r="C26" s="606">
        <v>7461389096</v>
      </c>
      <c r="D26" s="606">
        <v>9303974814</v>
      </c>
      <c r="E26" s="606">
        <v>9796860051</v>
      </c>
      <c r="F26" s="606">
        <v>8563866699</v>
      </c>
      <c r="G26" s="606">
        <v>10103284847</v>
      </c>
    </row>
    <row r="27" spans="1:7">
      <c r="A27" s="605" t="s">
        <v>1503</v>
      </c>
      <c r="B27" s="606">
        <v>111904948</v>
      </c>
      <c r="C27" s="606">
        <v>210354988</v>
      </c>
      <c r="D27" s="606">
        <v>323106539</v>
      </c>
      <c r="E27" s="606">
        <v>83296866</v>
      </c>
      <c r="F27" s="606">
        <v>62743036</v>
      </c>
      <c r="G27" s="606">
        <v>76891270</v>
      </c>
    </row>
    <row r="28" spans="1:7">
      <c r="A28" s="605" t="s">
        <v>1504</v>
      </c>
      <c r="B28" s="606">
        <v>380946834</v>
      </c>
      <c r="C28" s="606">
        <v>291331241</v>
      </c>
      <c r="D28" s="606">
        <v>158803961</v>
      </c>
      <c r="E28" s="606">
        <v>148726460</v>
      </c>
      <c r="F28" s="606">
        <v>194989767</v>
      </c>
      <c r="G28" s="606">
        <v>175531674</v>
      </c>
    </row>
    <row r="29" spans="1:7">
      <c r="A29" s="605" t="s">
        <v>1505</v>
      </c>
      <c r="B29" s="606">
        <v>2868895</v>
      </c>
      <c r="C29" s="606">
        <v>3240135</v>
      </c>
      <c r="D29" s="606">
        <v>144000000</v>
      </c>
      <c r="E29" s="608" t="s">
        <v>1520</v>
      </c>
      <c r="F29" s="608" t="s">
        <v>1468</v>
      </c>
      <c r="G29" s="608" t="s">
        <v>1521</v>
      </c>
    </row>
    <row r="30" spans="1:7">
      <c r="A30" s="605" t="s">
        <v>1513</v>
      </c>
      <c r="B30" s="606">
        <v>2022235601</v>
      </c>
      <c r="C30" s="606">
        <v>2147476344</v>
      </c>
      <c r="D30" s="606">
        <v>2236565529</v>
      </c>
      <c r="E30" s="606">
        <v>2341580015</v>
      </c>
      <c r="F30" s="606">
        <v>2553582250</v>
      </c>
      <c r="G30" s="606">
        <v>2630574233</v>
      </c>
    </row>
    <row r="31" spans="1:7">
      <c r="A31" s="605" t="s">
        <v>1507</v>
      </c>
      <c r="B31" s="606">
        <v>1377688702</v>
      </c>
      <c r="C31" s="606">
        <v>430225148</v>
      </c>
      <c r="D31" s="606">
        <v>1103328206</v>
      </c>
      <c r="E31" s="606">
        <v>601725599</v>
      </c>
      <c r="F31" s="606">
        <v>885302603</v>
      </c>
      <c r="G31" s="606">
        <v>401185137</v>
      </c>
    </row>
    <row r="32" spans="1:7">
      <c r="A32" s="816" t="s">
        <v>1522</v>
      </c>
      <c r="B32" s="815">
        <v>30073749969</v>
      </c>
      <c r="C32" s="815">
        <v>31356817737</v>
      </c>
      <c r="D32" s="603" t="s">
        <v>1523</v>
      </c>
      <c r="E32" s="815">
        <v>35909281629</v>
      </c>
      <c r="F32" s="815">
        <v>38957306727</v>
      </c>
      <c r="G32" s="815">
        <v>41476683541</v>
      </c>
    </row>
    <row r="33" spans="1:7" ht="15.75" thickBot="1">
      <c r="A33" s="817"/>
      <c r="B33" s="818"/>
      <c r="C33" s="818"/>
      <c r="D33" s="609">
        <v>34548235470</v>
      </c>
      <c r="E33" s="818"/>
      <c r="F33" s="818"/>
      <c r="G33" s="818"/>
    </row>
    <row r="34" spans="1:7">
      <c r="A34" s="43"/>
    </row>
    <row r="83" spans="1:1" ht="16.5">
      <c r="A83" s="442"/>
    </row>
    <row r="84" spans="1:1" ht="15.75">
      <c r="A84" s="20"/>
    </row>
    <row r="85" spans="1:1" ht="15.75">
      <c r="A85" s="20"/>
    </row>
    <row r="86" spans="1:1" ht="15.75">
      <c r="A86" s="20"/>
    </row>
    <row r="87" spans="1:1" ht="15.75">
      <c r="A87" s="20"/>
    </row>
    <row r="88" spans="1:1" ht="15.75">
      <c r="A88" s="20"/>
    </row>
    <row r="89" spans="1:1" ht="15.75">
      <c r="A89" s="20"/>
    </row>
    <row r="90" spans="1:1" ht="15.75">
      <c r="A90" s="20"/>
    </row>
    <row r="91" spans="1:1" ht="15.75">
      <c r="A91" s="20"/>
    </row>
    <row r="92" spans="1:1" ht="15.75">
      <c r="A92" s="20"/>
    </row>
    <row r="93" spans="1:1" ht="15.75">
      <c r="A93" s="20"/>
    </row>
    <row r="94" spans="1:1" ht="15.75">
      <c r="A94" s="20"/>
    </row>
    <row r="95" spans="1:1" ht="15.75">
      <c r="A95" s="20"/>
    </row>
    <row r="96" spans="1:1" ht="15.75">
      <c r="A96" s="20"/>
    </row>
    <row r="97" spans="1:3" ht="15.75">
      <c r="A97" s="20"/>
    </row>
    <row r="98" spans="1:3" ht="15.75">
      <c r="A98" s="4" t="s">
        <v>1570</v>
      </c>
    </row>
    <row r="99" spans="1:3" ht="15.75">
      <c r="A99" s="4" t="s">
        <v>1571</v>
      </c>
    </row>
    <row r="100" spans="1:3" ht="15.75">
      <c r="A100" s="4"/>
    </row>
    <row r="101" spans="1:3" ht="22.5">
      <c r="A101" s="443" t="s">
        <v>168</v>
      </c>
      <c r="B101" s="444"/>
      <c r="C101" s="445" t="s">
        <v>1572</v>
      </c>
    </row>
    <row r="102" spans="1:3" ht="15.75" thickBot="1">
      <c r="A102" s="446"/>
      <c r="B102" s="446"/>
      <c r="C102" s="446"/>
    </row>
    <row r="103" spans="1:3" ht="15.75">
      <c r="A103" s="447" t="s">
        <v>1573</v>
      </c>
      <c r="B103" s="448"/>
      <c r="C103" s="449">
        <v>36424391692</v>
      </c>
    </row>
    <row r="104" spans="1:3" ht="15.75">
      <c r="A104" s="797" t="s">
        <v>1574</v>
      </c>
      <c r="B104" s="448"/>
      <c r="C104" s="451">
        <v>2057844720</v>
      </c>
    </row>
    <row r="105" spans="1:3">
      <c r="A105" s="797"/>
      <c r="B105" s="452"/>
      <c r="C105" s="452"/>
    </row>
    <row r="106" spans="1:3">
      <c r="A106" s="559" t="s">
        <v>1575</v>
      </c>
      <c r="B106" s="453"/>
      <c r="C106" s="453"/>
    </row>
    <row r="107" spans="1:3">
      <c r="A107" s="454" t="s">
        <v>1576</v>
      </c>
      <c r="B107" s="455" t="s">
        <v>172</v>
      </c>
      <c r="C107" s="456">
        <v>1874406188</v>
      </c>
    </row>
    <row r="108" spans="1:3">
      <c r="A108" s="454" t="s">
        <v>1577</v>
      </c>
      <c r="B108" s="455" t="s">
        <v>174</v>
      </c>
      <c r="C108" s="456">
        <v>183438532</v>
      </c>
    </row>
    <row r="109" spans="1:3">
      <c r="A109" s="797" t="s">
        <v>1578</v>
      </c>
      <c r="B109" s="457"/>
      <c r="C109" s="451">
        <v>23581665464</v>
      </c>
    </row>
    <row r="110" spans="1:3">
      <c r="A110" s="797"/>
      <c r="B110" s="452"/>
      <c r="C110" s="452"/>
    </row>
    <row r="111" spans="1:3">
      <c r="A111" s="454" t="s">
        <v>1579</v>
      </c>
      <c r="B111" s="455" t="s">
        <v>179</v>
      </c>
      <c r="C111" s="456">
        <v>18868323986</v>
      </c>
    </row>
    <row r="112" spans="1:3">
      <c r="A112" s="454" t="s">
        <v>1580</v>
      </c>
      <c r="B112" s="455" t="s">
        <v>181</v>
      </c>
      <c r="C112" s="456">
        <v>21244859</v>
      </c>
    </row>
    <row r="113" spans="1:3">
      <c r="A113" s="454" t="s">
        <v>1581</v>
      </c>
      <c r="B113" s="455" t="s">
        <v>183</v>
      </c>
      <c r="C113" s="456">
        <v>218019531</v>
      </c>
    </row>
    <row r="114" spans="1:3">
      <c r="A114" s="454" t="s">
        <v>1582</v>
      </c>
      <c r="B114" s="455" t="s">
        <v>185</v>
      </c>
      <c r="C114" s="456">
        <v>408125466</v>
      </c>
    </row>
    <row r="115" spans="1:3">
      <c r="A115" s="454" t="s">
        <v>1583</v>
      </c>
      <c r="B115" s="455" t="s">
        <v>187</v>
      </c>
      <c r="C115" s="456">
        <v>318271032</v>
      </c>
    </row>
    <row r="116" spans="1:3">
      <c r="A116" s="454" t="s">
        <v>1584</v>
      </c>
      <c r="B116" s="455" t="s">
        <v>189</v>
      </c>
      <c r="C116" s="456">
        <v>2507955281</v>
      </c>
    </row>
    <row r="117" spans="1:3">
      <c r="A117" s="454" t="s">
        <v>1585</v>
      </c>
      <c r="B117" s="455" t="s">
        <v>177</v>
      </c>
      <c r="C117" s="456">
        <v>1239725309</v>
      </c>
    </row>
    <row r="118" spans="1:3">
      <c r="A118" s="797" t="s">
        <v>1586</v>
      </c>
      <c r="B118" s="457"/>
      <c r="C118" s="451">
        <v>7087920337</v>
      </c>
    </row>
    <row r="119" spans="1:3">
      <c r="A119" s="797"/>
      <c r="B119" s="452"/>
      <c r="C119" s="452"/>
    </row>
    <row r="120" spans="1:3">
      <c r="A120" s="454" t="s">
        <v>1587</v>
      </c>
      <c r="B120" s="455" t="s">
        <v>192</v>
      </c>
      <c r="C120" s="456">
        <v>6709082594</v>
      </c>
    </row>
    <row r="121" spans="1:3">
      <c r="A121" s="454" t="s">
        <v>1588</v>
      </c>
      <c r="B121" s="453"/>
      <c r="C121" s="453"/>
    </row>
    <row r="122" spans="1:3">
      <c r="A122" s="454" t="s">
        <v>1589</v>
      </c>
      <c r="B122" s="455" t="s">
        <v>194</v>
      </c>
      <c r="C122" s="456">
        <v>378837743</v>
      </c>
    </row>
    <row r="123" spans="1:3">
      <c r="A123" s="797" t="s">
        <v>1590</v>
      </c>
      <c r="B123" s="457"/>
      <c r="C123" s="451">
        <v>641182171</v>
      </c>
    </row>
    <row r="124" spans="1:3">
      <c r="A124" s="797"/>
      <c r="B124" s="452"/>
      <c r="C124" s="452"/>
    </row>
    <row r="125" spans="1:3">
      <c r="A125" s="454" t="s">
        <v>1591</v>
      </c>
      <c r="B125" s="455" t="s">
        <v>197</v>
      </c>
      <c r="C125" s="456">
        <v>641182171</v>
      </c>
    </row>
    <row r="126" spans="1:3">
      <c r="A126" s="797" t="s">
        <v>1592</v>
      </c>
      <c r="B126" s="457"/>
      <c r="C126" s="451">
        <v>3055779000</v>
      </c>
    </row>
    <row r="127" spans="1:3">
      <c r="A127" s="797"/>
      <c r="B127" s="452"/>
      <c r="C127" s="452"/>
    </row>
    <row r="128" spans="1:3">
      <c r="A128" s="559" t="s">
        <v>1593</v>
      </c>
      <c r="B128" s="453"/>
      <c r="C128" s="453"/>
    </row>
    <row r="129" spans="1:9">
      <c r="A129" s="454" t="s">
        <v>1594</v>
      </c>
      <c r="B129" s="455" t="s">
        <v>200</v>
      </c>
      <c r="C129" s="456">
        <v>3055779000</v>
      </c>
    </row>
    <row r="130" spans="1:9" ht="15.75">
      <c r="A130" s="447" t="s">
        <v>1595</v>
      </c>
      <c r="B130" s="448"/>
      <c r="C130" s="449">
        <v>3611849987</v>
      </c>
    </row>
    <row r="131" spans="1:9">
      <c r="A131" s="447" t="s">
        <v>1596</v>
      </c>
      <c r="B131" s="458" t="s">
        <v>1597</v>
      </c>
      <c r="C131" s="458"/>
    </row>
    <row r="132" spans="1:9" ht="18">
      <c r="A132" s="330"/>
    </row>
    <row r="133" spans="1:9" ht="18">
      <c r="A133" s="231"/>
    </row>
    <row r="134" spans="1:9" ht="18">
      <c r="A134" s="330"/>
    </row>
    <row r="135" spans="1:9" ht="18">
      <c r="A135" s="330"/>
    </row>
    <row r="136" spans="1:9" ht="18">
      <c r="A136" s="330"/>
    </row>
    <row r="137" spans="1:9" ht="18">
      <c r="A137" s="330"/>
    </row>
    <row r="138" spans="1:9" ht="18">
      <c r="A138" s="330"/>
    </row>
    <row r="139" spans="1:9" ht="18">
      <c r="A139" s="330"/>
    </row>
    <row r="140" spans="1:9" ht="18">
      <c r="A140" s="330"/>
    </row>
    <row r="141" spans="1:9" ht="18">
      <c r="A141" s="330" t="s">
        <v>1598</v>
      </c>
    </row>
    <row r="142" spans="1:9" ht="18">
      <c r="A142" s="330" t="s">
        <v>1599</v>
      </c>
    </row>
    <row r="143" spans="1:9" ht="18.75" thickBot="1">
      <c r="A143" s="330"/>
    </row>
    <row r="144" spans="1:9" ht="15.75" thickBot="1">
      <c r="A144" s="753" t="s">
        <v>0</v>
      </c>
      <c r="B144" s="754"/>
      <c r="C144" s="754"/>
      <c r="D144" s="754"/>
      <c r="E144" s="754"/>
      <c r="F144" s="754"/>
      <c r="G144" s="754"/>
      <c r="H144" s="754"/>
      <c r="I144" s="755"/>
    </row>
    <row r="145" spans="1:9" ht="15.75" thickBot="1">
      <c r="A145" s="753" t="s">
        <v>1600</v>
      </c>
      <c r="B145" s="754"/>
      <c r="C145" s="754"/>
      <c r="D145" s="754"/>
      <c r="E145" s="754"/>
      <c r="F145" s="754"/>
      <c r="G145" s="754"/>
      <c r="H145" s="754"/>
      <c r="I145" s="755"/>
    </row>
    <row r="146" spans="1:9">
      <c r="A146" s="762" t="s">
        <v>1601</v>
      </c>
      <c r="B146" s="763"/>
      <c r="C146" s="763"/>
      <c r="D146" s="763"/>
      <c r="E146" s="763"/>
      <c r="F146" s="763"/>
      <c r="G146" s="763"/>
      <c r="H146" s="763"/>
      <c r="I146" s="764"/>
    </row>
    <row r="147" spans="1:9" ht="15.75" thickBot="1">
      <c r="A147" s="765" t="s">
        <v>1602</v>
      </c>
      <c r="B147" s="766"/>
      <c r="C147" s="766"/>
      <c r="D147" s="766"/>
      <c r="E147" s="766"/>
      <c r="F147" s="766"/>
      <c r="G147" s="766"/>
      <c r="H147" s="766"/>
      <c r="I147" s="767"/>
    </row>
    <row r="148" spans="1:9" ht="15.75" thickBot="1">
      <c r="A148" s="753" t="s">
        <v>1495</v>
      </c>
      <c r="B148" s="754"/>
      <c r="C148" s="754"/>
      <c r="D148" s="754"/>
      <c r="E148" s="754"/>
      <c r="F148" s="754"/>
      <c r="G148" s="754"/>
      <c r="H148" s="754"/>
      <c r="I148" s="755"/>
    </row>
    <row r="149" spans="1:9" ht="22.5">
      <c r="A149" s="762" t="s">
        <v>1603</v>
      </c>
      <c r="B149" s="798"/>
      <c r="C149" s="801" t="s">
        <v>1604</v>
      </c>
      <c r="D149" s="743" t="s">
        <v>1605</v>
      </c>
      <c r="E149" s="743" t="s">
        <v>1606</v>
      </c>
      <c r="F149" s="743" t="s">
        <v>1607</v>
      </c>
      <c r="G149" s="459" t="s">
        <v>1608</v>
      </c>
      <c r="H149" s="743" t="s">
        <v>1609</v>
      </c>
      <c r="I149" s="743" t="s">
        <v>1610</v>
      </c>
    </row>
    <row r="150" spans="1:9" ht="15.75" thickBot="1">
      <c r="A150" s="799"/>
      <c r="B150" s="800"/>
      <c r="C150" s="802"/>
      <c r="D150" s="744"/>
      <c r="E150" s="744"/>
      <c r="F150" s="744"/>
      <c r="G150" s="555" t="s">
        <v>1611</v>
      </c>
      <c r="H150" s="744"/>
      <c r="I150" s="744"/>
    </row>
    <row r="151" spans="1:9">
      <c r="A151" s="792"/>
      <c r="B151" s="793"/>
      <c r="C151" s="461"/>
      <c r="D151" s="461"/>
      <c r="E151" s="461"/>
      <c r="F151" s="461"/>
      <c r="G151" s="461"/>
      <c r="H151" s="461"/>
      <c r="I151" s="461"/>
    </row>
    <row r="152" spans="1:9">
      <c r="A152" s="770" t="s">
        <v>1612</v>
      </c>
      <c r="B152" s="771"/>
      <c r="C152" s="462">
        <v>2851615991</v>
      </c>
      <c r="D152" s="462">
        <v>2087200000</v>
      </c>
      <c r="E152" s="462">
        <v>903610864</v>
      </c>
      <c r="F152" s="463" t="s">
        <v>1511</v>
      </c>
      <c r="G152" s="462">
        <v>4035205127</v>
      </c>
      <c r="H152" s="462">
        <v>292490899</v>
      </c>
      <c r="I152" s="462">
        <v>8754513</v>
      </c>
    </row>
    <row r="153" spans="1:9">
      <c r="A153" s="787" t="s">
        <v>1613</v>
      </c>
      <c r="B153" s="788"/>
      <c r="C153" s="464">
        <v>48192275</v>
      </c>
      <c r="D153" s="464">
        <v>800000000</v>
      </c>
      <c r="E153" s="464">
        <v>903610864</v>
      </c>
      <c r="F153" s="464">
        <v>55418589</v>
      </c>
      <c r="G153" s="465" t="s">
        <v>1520</v>
      </c>
      <c r="H153" s="466">
        <v>292490899</v>
      </c>
      <c r="I153" s="464">
        <v>8754513</v>
      </c>
    </row>
    <row r="154" spans="1:9">
      <c r="A154" s="772" t="s">
        <v>1614</v>
      </c>
      <c r="B154" s="773"/>
      <c r="C154" s="468">
        <v>48192275</v>
      </c>
      <c r="D154" s="468">
        <v>800000000</v>
      </c>
      <c r="E154" s="468">
        <v>903610864</v>
      </c>
      <c r="F154" s="468">
        <v>55418589</v>
      </c>
      <c r="G154" s="469" t="s">
        <v>1520</v>
      </c>
      <c r="H154" s="470">
        <v>292490899</v>
      </c>
      <c r="I154" s="468">
        <v>8754513</v>
      </c>
    </row>
    <row r="155" spans="1:9">
      <c r="A155" s="772" t="s">
        <v>1615</v>
      </c>
      <c r="B155" s="773"/>
      <c r="C155" s="469" t="s">
        <v>1511</v>
      </c>
      <c r="D155" s="469" t="s">
        <v>332</v>
      </c>
      <c r="E155" s="469" t="s">
        <v>1132</v>
      </c>
      <c r="F155" s="469" t="s">
        <v>1510</v>
      </c>
      <c r="G155" s="469" t="s">
        <v>1520</v>
      </c>
      <c r="H155" s="469" t="s">
        <v>1512</v>
      </c>
      <c r="I155" s="469" t="s">
        <v>1616</v>
      </c>
    </row>
    <row r="156" spans="1:9">
      <c r="A156" s="772" t="s">
        <v>1617</v>
      </c>
      <c r="B156" s="773"/>
      <c r="C156" s="469" t="s">
        <v>1511</v>
      </c>
      <c r="D156" s="469" t="s">
        <v>332</v>
      </c>
      <c r="E156" s="469" t="s">
        <v>1132</v>
      </c>
      <c r="F156" s="469" t="s">
        <v>1510</v>
      </c>
      <c r="G156" s="469" t="s">
        <v>1520</v>
      </c>
      <c r="H156" s="469" t="s">
        <v>1512</v>
      </c>
      <c r="I156" s="469" t="s">
        <v>1616</v>
      </c>
    </row>
    <row r="157" spans="1:9">
      <c r="A157" s="787" t="s">
        <v>1618</v>
      </c>
      <c r="B157" s="788"/>
      <c r="C157" s="471" t="s">
        <v>1619</v>
      </c>
      <c r="D157" s="789">
        <v>1287200000</v>
      </c>
      <c r="E157" s="790" t="s">
        <v>332</v>
      </c>
      <c r="F157" s="471"/>
      <c r="G157" s="789">
        <v>4035205127</v>
      </c>
      <c r="H157" s="791" t="s">
        <v>1511</v>
      </c>
      <c r="I157" s="791" t="s">
        <v>1620</v>
      </c>
    </row>
    <row r="158" spans="1:9">
      <c r="A158" s="787"/>
      <c r="B158" s="788"/>
      <c r="C158" s="466">
        <v>2803423716</v>
      </c>
      <c r="D158" s="789"/>
      <c r="E158" s="790"/>
      <c r="F158" s="466">
        <v>-55418589</v>
      </c>
      <c r="G158" s="789"/>
      <c r="H158" s="791"/>
      <c r="I158" s="791"/>
    </row>
    <row r="159" spans="1:9">
      <c r="A159" s="772" t="s">
        <v>1621</v>
      </c>
      <c r="B159" s="773"/>
      <c r="C159" s="784">
        <v>2803423716</v>
      </c>
      <c r="D159" s="785">
        <v>1287200000</v>
      </c>
      <c r="E159" s="786" t="s">
        <v>1132</v>
      </c>
      <c r="F159" s="472"/>
      <c r="G159" s="785">
        <v>4035205127</v>
      </c>
      <c r="H159" s="781" t="s">
        <v>1512</v>
      </c>
      <c r="I159" s="781" t="s">
        <v>1616</v>
      </c>
    </row>
    <row r="160" spans="1:9">
      <c r="A160" s="772"/>
      <c r="B160" s="773"/>
      <c r="C160" s="784"/>
      <c r="D160" s="785"/>
      <c r="E160" s="786"/>
      <c r="F160" s="470">
        <v>-55418589</v>
      </c>
      <c r="G160" s="785"/>
      <c r="H160" s="781"/>
      <c r="I160" s="781"/>
    </row>
    <row r="161" spans="1:9">
      <c r="A161" s="772" t="s">
        <v>1622</v>
      </c>
      <c r="B161" s="773"/>
      <c r="C161" s="469" t="s">
        <v>1511</v>
      </c>
      <c r="D161" s="469" t="s">
        <v>332</v>
      </c>
      <c r="E161" s="469" t="s">
        <v>1132</v>
      </c>
      <c r="F161" s="469" t="s">
        <v>1510</v>
      </c>
      <c r="G161" s="469" t="s">
        <v>1520</v>
      </c>
      <c r="H161" s="469" t="s">
        <v>1512</v>
      </c>
      <c r="I161" s="469" t="s">
        <v>1616</v>
      </c>
    </row>
    <row r="162" spans="1:9">
      <c r="A162" s="772" t="s">
        <v>1623</v>
      </c>
      <c r="B162" s="773"/>
      <c r="C162" s="469" t="s">
        <v>1511</v>
      </c>
      <c r="D162" s="469" t="s">
        <v>332</v>
      </c>
      <c r="E162" s="469" t="s">
        <v>1132</v>
      </c>
      <c r="F162" s="469" t="s">
        <v>1510</v>
      </c>
      <c r="G162" s="469" t="s">
        <v>1520</v>
      </c>
      <c r="H162" s="469" t="s">
        <v>1512</v>
      </c>
      <c r="I162" s="469" t="s">
        <v>1616</v>
      </c>
    </row>
    <row r="163" spans="1:9">
      <c r="A163" s="770" t="s">
        <v>1624</v>
      </c>
      <c r="B163" s="771"/>
      <c r="C163" s="474"/>
      <c r="D163" s="474"/>
      <c r="E163" s="474"/>
      <c r="F163" s="474"/>
      <c r="G163" s="474"/>
      <c r="H163" s="474"/>
      <c r="I163" s="474"/>
    </row>
    <row r="164" spans="1:9" ht="15.75">
      <c r="A164" s="557"/>
      <c r="B164" s="100"/>
      <c r="C164" s="558"/>
      <c r="D164" s="469"/>
      <c r="E164" s="469"/>
      <c r="F164" s="469"/>
      <c r="G164" s="469"/>
      <c r="H164" s="469"/>
      <c r="I164" s="469"/>
    </row>
    <row r="165" spans="1:9">
      <c r="A165" s="770" t="s">
        <v>1625</v>
      </c>
      <c r="B165" s="771"/>
      <c r="C165" s="782">
        <v>2851615991</v>
      </c>
      <c r="D165" s="776">
        <v>2087200000</v>
      </c>
      <c r="E165" s="776">
        <v>903610864</v>
      </c>
      <c r="F165" s="783" t="s">
        <v>1512</v>
      </c>
      <c r="G165" s="776">
        <v>4035205127</v>
      </c>
      <c r="H165" s="478" t="s">
        <v>1626</v>
      </c>
      <c r="I165" s="776">
        <v>8754513</v>
      </c>
    </row>
    <row r="166" spans="1:9">
      <c r="A166" s="770"/>
      <c r="B166" s="771"/>
      <c r="C166" s="782"/>
      <c r="D166" s="776"/>
      <c r="E166" s="776"/>
      <c r="F166" s="783"/>
      <c r="G166" s="776"/>
      <c r="H166" s="477">
        <v>292490899</v>
      </c>
      <c r="I166" s="776"/>
    </row>
    <row r="167" spans="1:9">
      <c r="A167" s="777"/>
      <c r="B167" s="778"/>
      <c r="C167" s="479"/>
      <c r="D167" s="479"/>
      <c r="E167" s="479"/>
      <c r="F167" s="479"/>
      <c r="G167" s="479"/>
      <c r="H167" s="479"/>
      <c r="I167" s="479"/>
    </row>
    <row r="168" spans="1:9">
      <c r="A168" s="770" t="s">
        <v>1627</v>
      </c>
      <c r="B168" s="771"/>
      <c r="C168" s="480"/>
      <c r="D168" s="480"/>
      <c r="E168" s="480"/>
      <c r="F168" s="480"/>
      <c r="G168" s="480"/>
      <c r="H168" s="480"/>
      <c r="I168" s="480"/>
    </row>
    <row r="169" spans="1:9">
      <c r="A169" s="779" t="s">
        <v>1628</v>
      </c>
      <c r="B169" s="780"/>
      <c r="C169" s="481"/>
      <c r="D169" s="481"/>
      <c r="E169" s="481"/>
      <c r="F169" s="481"/>
      <c r="G169" s="481"/>
      <c r="H169" s="481"/>
      <c r="I169" s="481"/>
    </row>
    <row r="170" spans="1:9">
      <c r="A170" s="779" t="s">
        <v>1629</v>
      </c>
      <c r="B170" s="780"/>
      <c r="C170" s="481"/>
      <c r="D170" s="481"/>
      <c r="E170" s="481"/>
      <c r="F170" s="481"/>
      <c r="G170" s="481"/>
      <c r="H170" s="481"/>
      <c r="I170" s="481"/>
    </row>
    <row r="171" spans="1:9">
      <c r="A171" s="779" t="s">
        <v>1630</v>
      </c>
      <c r="B171" s="780"/>
      <c r="C171" s="481"/>
      <c r="D171" s="481"/>
      <c r="E171" s="481"/>
      <c r="F171" s="481"/>
      <c r="G171" s="481"/>
      <c r="H171" s="481"/>
      <c r="I171" s="481"/>
    </row>
    <row r="172" spans="1:9">
      <c r="A172" s="768"/>
      <c r="B172" s="769"/>
      <c r="C172" s="481"/>
      <c r="D172" s="481"/>
      <c r="E172" s="481"/>
      <c r="F172" s="481"/>
      <c r="G172" s="481"/>
      <c r="H172" s="481"/>
      <c r="I172" s="481"/>
    </row>
    <row r="173" spans="1:9">
      <c r="A173" s="770" t="s">
        <v>1631</v>
      </c>
      <c r="B173" s="771"/>
      <c r="C173" s="482"/>
      <c r="D173" s="482"/>
      <c r="E173" s="482"/>
      <c r="F173" s="482"/>
      <c r="G173" s="482"/>
      <c r="H173" s="482"/>
      <c r="I173" s="482"/>
    </row>
    <row r="174" spans="1:9">
      <c r="A174" s="772" t="s">
        <v>1632</v>
      </c>
      <c r="B174" s="773"/>
      <c r="C174" s="481"/>
      <c r="D174" s="481"/>
      <c r="E174" s="481"/>
      <c r="F174" s="481"/>
      <c r="G174" s="481"/>
      <c r="H174" s="481"/>
      <c r="I174" s="481"/>
    </row>
    <row r="175" spans="1:9">
      <c r="A175" s="772" t="s">
        <v>1633</v>
      </c>
      <c r="B175" s="773"/>
      <c r="C175" s="479"/>
      <c r="D175" s="479"/>
      <c r="E175" s="479"/>
      <c r="F175" s="479"/>
      <c r="G175" s="479"/>
      <c r="H175" s="479"/>
      <c r="I175" s="479"/>
    </row>
    <row r="176" spans="1:9">
      <c r="A176" s="772" t="s">
        <v>1634</v>
      </c>
      <c r="B176" s="773"/>
      <c r="C176" s="481"/>
      <c r="D176" s="481"/>
      <c r="E176" s="481"/>
      <c r="F176" s="481"/>
      <c r="G176" s="481"/>
      <c r="H176" s="481"/>
      <c r="I176" s="481"/>
    </row>
    <row r="177" spans="1:9" ht="15.75" thickBot="1">
      <c r="A177" s="774" t="s">
        <v>1635</v>
      </c>
      <c r="B177" s="775"/>
      <c r="C177" s="483"/>
      <c r="D177" s="483"/>
      <c r="E177" s="483"/>
      <c r="F177" s="483"/>
      <c r="G177" s="483"/>
      <c r="H177" s="483"/>
      <c r="I177" s="483"/>
    </row>
    <row r="178" spans="1:9" ht="15.75">
      <c r="A178" s="100"/>
      <c r="B178" s="100"/>
      <c r="C178" s="100"/>
      <c r="D178" s="100"/>
      <c r="E178" s="100"/>
      <c r="F178" s="100"/>
      <c r="G178" s="100"/>
      <c r="H178" s="100"/>
      <c r="I178" s="100"/>
    </row>
    <row r="179" spans="1:9" ht="18">
      <c r="A179" s="330"/>
    </row>
    <row r="180" spans="1:9" ht="15.75" thickBot="1">
      <c r="A180" s="43"/>
    </row>
    <row r="181" spans="1:9">
      <c r="A181" s="756" t="s">
        <v>1636</v>
      </c>
      <c r="B181" s="484" t="s">
        <v>1637</v>
      </c>
      <c r="C181" s="484" t="s">
        <v>1638</v>
      </c>
      <c r="D181" s="484" t="s">
        <v>650</v>
      </c>
      <c r="E181" s="756" t="s">
        <v>1639</v>
      </c>
      <c r="F181" s="484" t="s">
        <v>1640</v>
      </c>
    </row>
    <row r="182" spans="1:9">
      <c r="A182" s="757"/>
      <c r="B182" s="485" t="s">
        <v>1641</v>
      </c>
      <c r="C182" s="485" t="s">
        <v>1642</v>
      </c>
      <c r="D182" s="485" t="s">
        <v>1643</v>
      </c>
      <c r="E182" s="757"/>
      <c r="F182" s="485" t="s">
        <v>1644</v>
      </c>
    </row>
    <row r="183" spans="1:9" ht="15.75" thickBot="1">
      <c r="A183" s="758"/>
      <c r="B183" s="486"/>
      <c r="C183" s="487" t="s">
        <v>1645</v>
      </c>
      <c r="D183" s="486"/>
      <c r="E183" s="758"/>
      <c r="F183" s="486"/>
    </row>
    <row r="184" spans="1:9">
      <c r="A184" s="488" t="s">
        <v>1646</v>
      </c>
      <c r="B184" s="489">
        <v>800000000</v>
      </c>
      <c r="C184" s="490"/>
      <c r="D184" s="490"/>
      <c r="E184" s="490"/>
      <c r="F184" s="490"/>
    </row>
    <row r="185" spans="1:9">
      <c r="A185" s="491"/>
      <c r="B185" s="492"/>
      <c r="C185" s="492"/>
      <c r="D185" s="492"/>
      <c r="E185" s="492"/>
      <c r="F185" s="492"/>
    </row>
    <row r="186" spans="1:9">
      <c r="A186" s="491" t="s">
        <v>1647</v>
      </c>
      <c r="B186" s="493">
        <v>100000000</v>
      </c>
      <c r="C186" s="494" t="s">
        <v>1648</v>
      </c>
      <c r="D186" s="494" t="s">
        <v>1649</v>
      </c>
      <c r="E186" s="494" t="s">
        <v>622</v>
      </c>
      <c r="F186" s="495">
        <v>7.6600000000000001E-2</v>
      </c>
    </row>
    <row r="187" spans="1:9">
      <c r="A187" s="491" t="s">
        <v>1650</v>
      </c>
      <c r="B187" s="493">
        <v>400000000</v>
      </c>
      <c r="C187" s="494" t="s">
        <v>1651</v>
      </c>
      <c r="D187" s="494" t="s">
        <v>1652</v>
      </c>
      <c r="E187" s="494" t="s">
        <v>622</v>
      </c>
      <c r="F187" s="495">
        <v>8.4599999999999995E-2</v>
      </c>
    </row>
    <row r="188" spans="1:9">
      <c r="A188" s="491" t="s">
        <v>1653</v>
      </c>
      <c r="B188" s="493">
        <v>150000000</v>
      </c>
      <c r="C188" s="494" t="s">
        <v>1648</v>
      </c>
      <c r="D188" s="494" t="s">
        <v>1654</v>
      </c>
      <c r="E188" s="494" t="s">
        <v>622</v>
      </c>
      <c r="F188" s="495">
        <v>8.1199999999999994E-2</v>
      </c>
    </row>
    <row r="189" spans="1:9">
      <c r="A189" s="491" t="s">
        <v>1655</v>
      </c>
      <c r="B189" s="493">
        <v>150000000</v>
      </c>
      <c r="C189" s="494" t="s">
        <v>1656</v>
      </c>
      <c r="D189" s="494" t="s">
        <v>1657</v>
      </c>
      <c r="E189" s="494" t="s">
        <v>622</v>
      </c>
      <c r="F189" s="495">
        <v>8.0699999999999994E-2</v>
      </c>
    </row>
    <row r="190" spans="1:9" ht="15.75" thickBot="1">
      <c r="A190" s="496"/>
      <c r="B190" s="497"/>
      <c r="C190" s="497"/>
      <c r="D190" s="497"/>
      <c r="E190" s="497"/>
      <c r="F190" s="497"/>
    </row>
    <row r="191" spans="1:9">
      <c r="A191" s="43"/>
    </row>
    <row r="192" spans="1:9">
      <c r="A192" s="43"/>
    </row>
    <row r="194" spans="1:11" ht="18">
      <c r="A194" s="330" t="s">
        <v>1658</v>
      </c>
    </row>
    <row r="195" spans="1:11" ht="18">
      <c r="A195" s="330" t="s">
        <v>1659</v>
      </c>
    </row>
    <row r="196" spans="1:11" ht="15.75" thickBot="1">
      <c r="A196" s="177"/>
    </row>
    <row r="197" spans="1:11" ht="15.75" thickBot="1">
      <c r="A197" s="759" t="s">
        <v>0</v>
      </c>
      <c r="B197" s="760"/>
      <c r="C197" s="760"/>
      <c r="D197" s="760"/>
      <c r="E197" s="760"/>
      <c r="F197" s="760"/>
      <c r="G197" s="760"/>
      <c r="H197" s="760"/>
      <c r="I197" s="760"/>
      <c r="J197" s="760"/>
      <c r="K197" s="761"/>
    </row>
    <row r="198" spans="1:11" ht="15.75" thickBot="1">
      <c r="A198" s="753" t="s">
        <v>1660</v>
      </c>
      <c r="B198" s="754"/>
      <c r="C198" s="754"/>
      <c r="D198" s="754"/>
      <c r="E198" s="754"/>
      <c r="F198" s="754"/>
      <c r="G198" s="754"/>
      <c r="H198" s="754"/>
      <c r="I198" s="754"/>
      <c r="J198" s="754"/>
      <c r="K198" s="755"/>
    </row>
    <row r="199" spans="1:11">
      <c r="A199" s="762" t="s">
        <v>1601</v>
      </c>
      <c r="B199" s="763"/>
      <c r="C199" s="763"/>
      <c r="D199" s="763"/>
      <c r="E199" s="763"/>
      <c r="F199" s="763"/>
      <c r="G199" s="763"/>
      <c r="H199" s="763"/>
      <c r="I199" s="763"/>
      <c r="J199" s="763"/>
      <c r="K199" s="764"/>
    </row>
    <row r="200" spans="1:11" ht="15.75" thickBot="1">
      <c r="A200" s="765" t="s">
        <v>1602</v>
      </c>
      <c r="B200" s="766"/>
      <c r="C200" s="766"/>
      <c r="D200" s="766"/>
      <c r="E200" s="766"/>
      <c r="F200" s="766"/>
      <c r="G200" s="766"/>
      <c r="H200" s="766"/>
      <c r="I200" s="766"/>
      <c r="J200" s="766"/>
      <c r="K200" s="767"/>
    </row>
    <row r="201" spans="1:11" ht="15.75" thickBot="1">
      <c r="A201" s="753" t="s">
        <v>1495</v>
      </c>
      <c r="B201" s="754"/>
      <c r="C201" s="754"/>
      <c r="D201" s="754"/>
      <c r="E201" s="754"/>
      <c r="F201" s="754"/>
      <c r="G201" s="754"/>
      <c r="H201" s="754"/>
      <c r="I201" s="754"/>
      <c r="J201" s="754"/>
      <c r="K201" s="755"/>
    </row>
    <row r="202" spans="1:11" ht="78.75">
      <c r="A202" s="743" t="s">
        <v>1661</v>
      </c>
      <c r="B202" s="743" t="s">
        <v>1662</v>
      </c>
      <c r="C202" s="743" t="s">
        <v>1663</v>
      </c>
      <c r="D202" s="743" t="s">
        <v>1664</v>
      </c>
      <c r="E202" s="743" t="s">
        <v>1665</v>
      </c>
      <c r="F202" s="743" t="s">
        <v>1666</v>
      </c>
      <c r="G202" s="743" t="s">
        <v>1667</v>
      </c>
      <c r="H202" s="743" t="s">
        <v>1668</v>
      </c>
      <c r="I202" s="743" t="s">
        <v>1669</v>
      </c>
      <c r="J202" s="743" t="s">
        <v>1670</v>
      </c>
      <c r="K202" s="459" t="s">
        <v>1671</v>
      </c>
    </row>
    <row r="203" spans="1:11" ht="15.75" thickBot="1">
      <c r="A203" s="744"/>
      <c r="B203" s="744"/>
      <c r="C203" s="744"/>
      <c r="D203" s="744"/>
      <c r="E203" s="744"/>
      <c r="F203" s="744"/>
      <c r="G203" s="744"/>
      <c r="H203" s="744"/>
      <c r="I203" s="744"/>
      <c r="J203" s="744"/>
      <c r="K203" s="555" t="s">
        <v>1672</v>
      </c>
    </row>
    <row r="204" spans="1:11">
      <c r="A204" s="498"/>
      <c r="B204" s="499"/>
      <c r="C204" s="499"/>
      <c r="D204" s="499"/>
      <c r="E204" s="499"/>
      <c r="F204" s="499"/>
      <c r="G204" s="499"/>
      <c r="H204" s="499"/>
      <c r="I204" s="499"/>
      <c r="J204" s="499"/>
      <c r="K204" s="499"/>
    </row>
    <row r="205" spans="1:11" ht="16.5">
      <c r="A205" s="500" t="s">
        <v>1673</v>
      </c>
      <c r="B205" s="501"/>
      <c r="C205" s="501"/>
      <c r="D205" s="501"/>
      <c r="E205" s="502">
        <v>770425594</v>
      </c>
      <c r="F205" s="503"/>
      <c r="G205" s="502">
        <v>20909885</v>
      </c>
      <c r="H205" s="503" t="s">
        <v>1674</v>
      </c>
      <c r="I205" s="503" t="s">
        <v>1511</v>
      </c>
      <c r="J205" s="503" t="s">
        <v>785</v>
      </c>
      <c r="K205" s="502">
        <v>770425594</v>
      </c>
    </row>
    <row r="206" spans="1:11">
      <c r="A206" s="504" t="s">
        <v>1675</v>
      </c>
      <c r="B206" s="505">
        <v>41153</v>
      </c>
      <c r="C206" s="505">
        <v>41153</v>
      </c>
      <c r="D206" s="505">
        <v>48822</v>
      </c>
      <c r="E206" s="506">
        <v>770425594</v>
      </c>
      <c r="F206" s="507" t="s">
        <v>1676</v>
      </c>
      <c r="G206" s="506">
        <v>20909885</v>
      </c>
      <c r="H206" s="508" t="s">
        <v>1677</v>
      </c>
      <c r="I206" s="508" t="s">
        <v>1677</v>
      </c>
      <c r="J206" s="508" t="s">
        <v>1678</v>
      </c>
      <c r="K206" s="506">
        <v>770425594</v>
      </c>
    </row>
    <row r="207" spans="1:11">
      <c r="A207" s="504"/>
      <c r="B207" s="509"/>
      <c r="C207" s="509"/>
      <c r="D207" s="509"/>
      <c r="E207" s="510"/>
      <c r="F207" s="510"/>
      <c r="G207" s="510"/>
      <c r="H207" s="509"/>
      <c r="I207" s="509"/>
      <c r="J207" s="509"/>
      <c r="K207" s="510"/>
    </row>
    <row r="208" spans="1:11" ht="16.5">
      <c r="A208" s="500" t="s">
        <v>1679</v>
      </c>
      <c r="B208" s="501"/>
      <c r="C208" s="501"/>
      <c r="D208" s="501"/>
      <c r="E208" s="503" t="s">
        <v>1531</v>
      </c>
      <c r="F208" s="503"/>
      <c r="G208" s="503" t="s">
        <v>1132</v>
      </c>
      <c r="H208" s="503" t="s">
        <v>1674</v>
      </c>
      <c r="I208" s="503" t="s">
        <v>1511</v>
      </c>
      <c r="J208" s="503" t="s">
        <v>785</v>
      </c>
      <c r="K208" s="503" t="s">
        <v>1510</v>
      </c>
    </row>
    <row r="209" spans="1:11">
      <c r="A209" s="511" t="s">
        <v>1680</v>
      </c>
      <c r="B209" s="509"/>
      <c r="C209" s="509"/>
      <c r="D209" s="509"/>
      <c r="E209" s="510"/>
      <c r="F209" s="510"/>
      <c r="G209" s="510"/>
      <c r="H209" s="509"/>
      <c r="I209" s="509"/>
      <c r="J209" s="509"/>
      <c r="K209" s="510"/>
    </row>
    <row r="210" spans="1:11">
      <c r="A210" s="511" t="s">
        <v>1681</v>
      </c>
      <c r="B210" s="509"/>
      <c r="C210" s="509"/>
      <c r="D210" s="509"/>
      <c r="E210" s="510"/>
      <c r="F210" s="510"/>
      <c r="G210" s="510"/>
      <c r="H210" s="509"/>
      <c r="I210" s="509"/>
      <c r="J210" s="509"/>
      <c r="K210" s="510"/>
    </row>
    <row r="211" spans="1:11">
      <c r="A211" s="511" t="s">
        <v>1682</v>
      </c>
      <c r="B211" s="509"/>
      <c r="C211" s="509"/>
      <c r="D211" s="509"/>
      <c r="E211" s="510"/>
      <c r="F211" s="510"/>
      <c r="G211" s="510"/>
      <c r="H211" s="509"/>
      <c r="I211" s="509"/>
      <c r="J211" s="509"/>
      <c r="K211" s="510"/>
    </row>
    <row r="212" spans="1:11">
      <c r="A212" s="511" t="s">
        <v>1683</v>
      </c>
      <c r="B212" s="509"/>
      <c r="C212" s="509"/>
      <c r="D212" s="509"/>
      <c r="E212" s="510"/>
      <c r="F212" s="510"/>
      <c r="G212" s="510"/>
      <c r="H212" s="509"/>
      <c r="I212" s="509"/>
      <c r="J212" s="509"/>
      <c r="K212" s="510"/>
    </row>
    <row r="213" spans="1:11">
      <c r="A213" s="504"/>
      <c r="B213" s="509"/>
      <c r="C213" s="509"/>
      <c r="D213" s="509"/>
      <c r="E213" s="510"/>
      <c r="F213" s="510"/>
      <c r="G213" s="510"/>
      <c r="H213" s="509"/>
      <c r="I213" s="509"/>
      <c r="J213" s="509"/>
      <c r="K213" s="510"/>
    </row>
    <row r="214" spans="1:11" ht="15.75" thickBot="1">
      <c r="A214" s="512" t="s">
        <v>1684</v>
      </c>
      <c r="B214" s="513"/>
      <c r="C214" s="513"/>
      <c r="D214" s="513"/>
      <c r="E214" s="514">
        <v>770425594</v>
      </c>
      <c r="F214" s="515"/>
      <c r="G214" s="514">
        <v>20909885</v>
      </c>
      <c r="H214" s="516" t="s">
        <v>1678</v>
      </c>
      <c r="I214" s="516" t="s">
        <v>1678</v>
      </c>
      <c r="J214" s="516" t="s">
        <v>1678</v>
      </c>
      <c r="K214" s="514">
        <v>770425594</v>
      </c>
    </row>
    <row r="215" spans="1:11">
      <c r="A215" s="43"/>
    </row>
    <row r="216" spans="1:11">
      <c r="A216" s="43"/>
    </row>
    <row r="218" spans="1:11">
      <c r="A218" s="43"/>
    </row>
    <row r="219" spans="1:11">
      <c r="A219" s="43"/>
    </row>
    <row r="220" spans="1:11" ht="15.75">
      <c r="A220" s="4" t="s">
        <v>1685</v>
      </c>
    </row>
    <row r="221" spans="1:11" ht="15.75">
      <c r="A221" s="4" t="s">
        <v>1686</v>
      </c>
    </row>
    <row r="222" spans="1:11" ht="15.75" thickBot="1">
      <c r="A222" s="43"/>
    </row>
    <row r="223" spans="1:11">
      <c r="A223" s="745" t="s">
        <v>315</v>
      </c>
      <c r="B223" s="746"/>
      <c r="C223" s="746"/>
      <c r="D223" s="746"/>
      <c r="E223" s="746"/>
      <c r="F223" s="746"/>
      <c r="G223" s="747"/>
    </row>
    <row r="224" spans="1:11">
      <c r="A224" s="748" t="s">
        <v>1687</v>
      </c>
      <c r="B224" s="749"/>
      <c r="C224" s="749"/>
      <c r="D224" s="749"/>
      <c r="E224" s="749"/>
      <c r="F224" s="749"/>
      <c r="G224" s="750"/>
    </row>
    <row r="225" spans="1:7" ht="22.5">
      <c r="A225" s="517"/>
      <c r="B225" s="751" t="s">
        <v>1591</v>
      </c>
      <c r="C225" s="751"/>
      <c r="D225" s="519" t="s">
        <v>1688</v>
      </c>
      <c r="E225" s="553" t="s">
        <v>1689</v>
      </c>
      <c r="F225" s="553" t="s">
        <v>1690</v>
      </c>
      <c r="G225" s="520" t="s">
        <v>1691</v>
      </c>
    </row>
    <row r="226" spans="1:7">
      <c r="A226" s="521" t="s">
        <v>1692</v>
      </c>
      <c r="B226" s="522"/>
      <c r="C226" s="752"/>
      <c r="D226" s="752"/>
      <c r="E226" s="554"/>
      <c r="F226" s="554"/>
      <c r="G226" s="524"/>
    </row>
    <row r="227" spans="1:7">
      <c r="A227" s="556" t="s">
        <v>1693</v>
      </c>
      <c r="B227" s="549"/>
      <c r="C227" s="738"/>
      <c r="D227" s="738"/>
      <c r="E227" s="549"/>
      <c r="F227" s="549"/>
      <c r="G227" s="526"/>
    </row>
    <row r="228" spans="1:7">
      <c r="A228" s="556" t="s">
        <v>1694</v>
      </c>
      <c r="B228" s="549"/>
      <c r="C228" s="738"/>
      <c r="D228" s="738"/>
      <c r="E228" s="549"/>
      <c r="F228" s="549"/>
      <c r="G228" s="526"/>
    </row>
    <row r="229" spans="1:7">
      <c r="A229" s="521" t="s">
        <v>1695</v>
      </c>
      <c r="B229" s="549"/>
      <c r="C229" s="731"/>
      <c r="D229" s="731"/>
      <c r="E229" s="546"/>
      <c r="F229" s="546"/>
      <c r="G229" s="528"/>
    </row>
    <row r="230" spans="1:7">
      <c r="A230" s="529" t="s">
        <v>1696</v>
      </c>
      <c r="B230" s="552">
        <v>32268</v>
      </c>
      <c r="C230" s="742">
        <v>32268</v>
      </c>
      <c r="D230" s="742"/>
      <c r="E230" s="552">
        <v>32268</v>
      </c>
      <c r="F230" s="552">
        <v>32268</v>
      </c>
      <c r="G230" s="469">
        <v>32268</v>
      </c>
    </row>
    <row r="231" spans="1:7">
      <c r="A231" s="530" t="s">
        <v>1697</v>
      </c>
      <c r="B231" s="552">
        <v>95</v>
      </c>
      <c r="C231" s="742">
        <v>95</v>
      </c>
      <c r="D231" s="742"/>
      <c r="E231" s="552">
        <v>95</v>
      </c>
      <c r="F231" s="552">
        <v>95</v>
      </c>
      <c r="G231" s="469">
        <v>95</v>
      </c>
    </row>
    <row r="232" spans="1:7">
      <c r="A232" s="530" t="s">
        <v>1698</v>
      </c>
      <c r="B232" s="552">
        <v>16</v>
      </c>
      <c r="C232" s="742">
        <v>16</v>
      </c>
      <c r="D232" s="742"/>
      <c r="E232" s="552">
        <v>16</v>
      </c>
      <c r="F232" s="552">
        <v>16</v>
      </c>
      <c r="G232" s="469">
        <v>16</v>
      </c>
    </row>
    <row r="233" spans="1:7">
      <c r="A233" s="530" t="s">
        <v>1699</v>
      </c>
      <c r="B233" s="552">
        <v>43.44</v>
      </c>
      <c r="C233" s="742">
        <v>43.44</v>
      </c>
      <c r="D233" s="742"/>
      <c r="E233" s="552">
        <v>43.44</v>
      </c>
      <c r="F233" s="552">
        <v>43.44</v>
      </c>
      <c r="G233" s="469">
        <v>43.44</v>
      </c>
    </row>
    <row r="234" spans="1:7">
      <c r="A234" s="529" t="s">
        <v>1700</v>
      </c>
      <c r="B234" s="552">
        <v>4878</v>
      </c>
      <c r="C234" s="742">
        <v>4878</v>
      </c>
      <c r="D234" s="742"/>
      <c r="E234" s="552"/>
      <c r="F234" s="550"/>
      <c r="G234" s="469">
        <v>4878</v>
      </c>
    </row>
    <row r="235" spans="1:7">
      <c r="A235" s="530" t="s">
        <v>1697</v>
      </c>
      <c r="B235" s="552">
        <v>90</v>
      </c>
      <c r="C235" s="742">
        <v>90</v>
      </c>
      <c r="D235" s="742"/>
      <c r="E235" s="552"/>
      <c r="F235" s="552"/>
      <c r="G235" s="469">
        <v>90</v>
      </c>
    </row>
    <row r="236" spans="1:7">
      <c r="A236" s="530" t="s">
        <v>1698</v>
      </c>
      <c r="B236" s="552">
        <v>18</v>
      </c>
      <c r="C236" s="742">
        <v>18</v>
      </c>
      <c r="D236" s="742"/>
      <c r="E236" s="550"/>
      <c r="F236" s="550"/>
      <c r="G236" s="469">
        <v>18</v>
      </c>
    </row>
    <row r="237" spans="1:7">
      <c r="A237" s="530" t="s">
        <v>1699</v>
      </c>
      <c r="B237" s="552">
        <v>62.87</v>
      </c>
      <c r="C237" s="742">
        <v>62.87</v>
      </c>
      <c r="D237" s="742"/>
      <c r="E237" s="550"/>
      <c r="F237" s="550"/>
      <c r="G237" s="469">
        <v>62.87</v>
      </c>
    </row>
    <row r="238" spans="1:7">
      <c r="A238" s="529" t="s">
        <v>1701</v>
      </c>
      <c r="B238" s="552">
        <v>37146</v>
      </c>
      <c r="C238" s="742">
        <v>37146</v>
      </c>
      <c r="D238" s="742"/>
      <c r="E238" s="552">
        <v>32268</v>
      </c>
      <c r="F238" s="552">
        <v>32268</v>
      </c>
      <c r="G238" s="469">
        <v>37146</v>
      </c>
    </row>
    <row r="239" spans="1:7">
      <c r="A239" s="556" t="s">
        <v>1702</v>
      </c>
      <c r="B239" s="552">
        <v>13.04</v>
      </c>
      <c r="C239" s="742">
        <v>13.04</v>
      </c>
      <c r="D239" s="742"/>
      <c r="E239" s="552">
        <v>13.04</v>
      </c>
      <c r="F239" s="552">
        <v>13.04</v>
      </c>
      <c r="G239" s="469">
        <v>13.04</v>
      </c>
    </row>
    <row r="240" spans="1:7">
      <c r="A240" s="529" t="s">
        <v>1703</v>
      </c>
      <c r="B240" s="551">
        <v>0.06</v>
      </c>
      <c r="C240" s="740">
        <v>0.02</v>
      </c>
      <c r="D240" s="740"/>
      <c r="E240" s="552"/>
      <c r="F240" s="551">
        <v>0</v>
      </c>
      <c r="G240" s="533">
        <v>0</v>
      </c>
    </row>
    <row r="241" spans="1:7">
      <c r="A241" s="529" t="s">
        <v>1704</v>
      </c>
      <c r="B241" s="551">
        <v>7.0000000000000007E-2</v>
      </c>
      <c r="C241" s="741">
        <v>0.06</v>
      </c>
      <c r="D241" s="741"/>
      <c r="E241" s="534">
        <v>7.4999999999999997E-3</v>
      </c>
      <c r="F241" s="551">
        <v>0</v>
      </c>
      <c r="G241" s="533">
        <v>0</v>
      </c>
    </row>
    <row r="242" spans="1:7">
      <c r="A242" s="556" t="s">
        <v>1705</v>
      </c>
      <c r="B242" s="552"/>
      <c r="C242" s="739"/>
      <c r="D242" s="739"/>
      <c r="E242" s="550"/>
      <c r="F242" s="550"/>
      <c r="G242" s="535"/>
    </row>
    <row r="243" spans="1:7">
      <c r="A243" s="529" t="s">
        <v>1706</v>
      </c>
      <c r="B243" s="551">
        <v>0</v>
      </c>
      <c r="C243" s="740">
        <v>0</v>
      </c>
      <c r="D243" s="740"/>
      <c r="E243" s="551">
        <v>0</v>
      </c>
      <c r="F243" s="551">
        <v>0</v>
      </c>
      <c r="G243" s="533">
        <v>0</v>
      </c>
    </row>
    <row r="244" spans="1:7">
      <c r="A244" s="529" t="s">
        <v>1707</v>
      </c>
      <c r="B244" s="552"/>
      <c r="C244" s="739"/>
      <c r="D244" s="739"/>
      <c r="E244" s="550"/>
      <c r="F244" s="550"/>
      <c r="G244" s="535"/>
    </row>
    <row r="245" spans="1:7">
      <c r="A245" s="529" t="s">
        <v>1708</v>
      </c>
      <c r="B245" s="552"/>
      <c r="C245" s="739"/>
      <c r="D245" s="739"/>
      <c r="E245" s="550"/>
      <c r="F245" s="550"/>
      <c r="G245" s="535"/>
    </row>
    <row r="246" spans="1:7">
      <c r="A246" s="521" t="s">
        <v>1709</v>
      </c>
      <c r="B246" s="552"/>
      <c r="C246" s="739"/>
      <c r="D246" s="739"/>
      <c r="E246" s="550"/>
      <c r="F246" s="550"/>
      <c r="G246" s="535"/>
    </row>
    <row r="247" spans="1:7">
      <c r="A247" s="529" t="s">
        <v>1710</v>
      </c>
      <c r="B247" s="552"/>
      <c r="C247" s="739"/>
      <c r="D247" s="739"/>
      <c r="E247" s="550"/>
      <c r="F247" s="550"/>
      <c r="G247" s="535"/>
    </row>
    <row r="248" spans="1:7">
      <c r="A248" s="529"/>
      <c r="B248" s="552"/>
      <c r="C248" s="739"/>
      <c r="D248" s="739"/>
      <c r="E248" s="550"/>
      <c r="F248" s="550"/>
      <c r="G248" s="535"/>
    </row>
    <row r="249" spans="1:7">
      <c r="A249" s="521" t="s">
        <v>1711</v>
      </c>
      <c r="B249" s="552"/>
      <c r="C249" s="739"/>
      <c r="D249" s="739"/>
      <c r="E249" s="550"/>
      <c r="F249" s="550"/>
      <c r="G249" s="535"/>
    </row>
    <row r="250" spans="1:7">
      <c r="A250" s="529" t="s">
        <v>1696</v>
      </c>
      <c r="B250" s="536">
        <v>4363846141.1999998</v>
      </c>
      <c r="C250" s="731"/>
      <c r="D250" s="731"/>
      <c r="E250" s="546"/>
      <c r="F250" s="546"/>
      <c r="G250" s="528"/>
    </row>
    <row r="251" spans="1:7">
      <c r="A251" s="529" t="s">
        <v>1700</v>
      </c>
      <c r="B251" s="536">
        <v>518702364.19</v>
      </c>
      <c r="C251" s="731"/>
      <c r="D251" s="731"/>
      <c r="E251" s="546"/>
      <c r="F251" s="546"/>
      <c r="G251" s="528"/>
    </row>
    <row r="252" spans="1:7">
      <c r="A252" s="529" t="s">
        <v>1712</v>
      </c>
      <c r="B252" s="552"/>
      <c r="C252" s="731"/>
      <c r="D252" s="731"/>
      <c r="E252" s="546"/>
      <c r="F252" s="546"/>
      <c r="G252" s="528"/>
    </row>
    <row r="253" spans="1:7">
      <c r="A253" s="521" t="s">
        <v>1713</v>
      </c>
      <c r="B253" s="552"/>
      <c r="C253" s="731"/>
      <c r="D253" s="731"/>
      <c r="E253" s="546"/>
      <c r="F253" s="546"/>
      <c r="G253" s="528"/>
    </row>
    <row r="254" spans="1:7">
      <c r="A254" s="529" t="s">
        <v>1714</v>
      </c>
      <c r="B254" s="536">
        <v>25187.4</v>
      </c>
      <c r="C254" s="731"/>
      <c r="D254" s="731"/>
      <c r="E254" s="548">
        <v>25187.4</v>
      </c>
      <c r="F254" s="548">
        <v>25187.4</v>
      </c>
      <c r="G254" s="528"/>
    </row>
    <row r="255" spans="1:7">
      <c r="A255" s="529" t="s">
        <v>1715</v>
      </c>
      <c r="B255" s="552">
        <v>525.21</v>
      </c>
      <c r="C255" s="731"/>
      <c r="D255" s="731"/>
      <c r="E255" s="549">
        <v>525.21</v>
      </c>
      <c r="F255" s="549">
        <v>525.21</v>
      </c>
      <c r="G255" s="528"/>
    </row>
    <row r="256" spans="1:7">
      <c r="A256" s="529" t="s">
        <v>1716</v>
      </c>
      <c r="B256" s="536">
        <v>8861.25</v>
      </c>
      <c r="C256" s="731"/>
      <c r="D256" s="731"/>
      <c r="E256" s="548">
        <v>8861.25</v>
      </c>
      <c r="F256" s="548">
        <v>8861.25</v>
      </c>
      <c r="G256" s="528"/>
    </row>
    <row r="257" spans="1:7">
      <c r="A257" s="521" t="s">
        <v>1717</v>
      </c>
      <c r="B257" s="536">
        <v>4256259813.3499999</v>
      </c>
      <c r="C257" s="731"/>
      <c r="D257" s="731"/>
      <c r="E257" s="546"/>
      <c r="F257" s="546"/>
      <c r="G257" s="528"/>
    </row>
    <row r="258" spans="1:7">
      <c r="A258" s="521" t="s">
        <v>1718</v>
      </c>
      <c r="B258" s="552"/>
      <c r="C258" s="731"/>
      <c r="D258" s="731"/>
      <c r="E258" s="546"/>
      <c r="F258" s="546"/>
      <c r="G258" s="528"/>
    </row>
    <row r="259" spans="1:7">
      <c r="A259" s="529" t="s">
        <v>1719</v>
      </c>
      <c r="B259" s="536">
        <v>12255353488.84</v>
      </c>
      <c r="C259" s="738"/>
      <c r="D259" s="738"/>
      <c r="E259" s="549"/>
      <c r="F259" s="549"/>
      <c r="G259" s="526"/>
    </row>
    <row r="260" spans="1:7">
      <c r="A260" s="529" t="s">
        <v>1720</v>
      </c>
      <c r="B260" s="536">
        <v>81219163038.080002</v>
      </c>
      <c r="C260" s="738"/>
      <c r="D260" s="738"/>
      <c r="E260" s="549"/>
      <c r="F260" s="549"/>
      <c r="G260" s="526"/>
    </row>
    <row r="261" spans="1:7">
      <c r="A261" s="529" t="s">
        <v>1721</v>
      </c>
      <c r="B261" s="536">
        <v>234402453093.38</v>
      </c>
      <c r="C261" s="738"/>
      <c r="D261" s="738"/>
      <c r="E261" s="549"/>
      <c r="F261" s="549"/>
      <c r="G261" s="526"/>
    </row>
    <row r="262" spans="1:7">
      <c r="A262" s="538" t="s">
        <v>1722</v>
      </c>
      <c r="B262" s="552"/>
      <c r="C262" s="738"/>
      <c r="D262" s="738"/>
      <c r="E262" s="546"/>
      <c r="F262" s="546"/>
      <c r="G262" s="528"/>
    </row>
    <row r="263" spans="1:7">
      <c r="A263" s="529" t="s">
        <v>1720</v>
      </c>
      <c r="B263" s="536">
        <v>7381364549.6199999</v>
      </c>
      <c r="C263" s="737">
        <v>3406783638.29</v>
      </c>
      <c r="D263" s="737"/>
      <c r="E263" s="548">
        <v>425847954.79000002</v>
      </c>
      <c r="F263" s="546"/>
      <c r="G263" s="528"/>
    </row>
    <row r="264" spans="1:7">
      <c r="A264" s="529" t="s">
        <v>1721</v>
      </c>
      <c r="B264" s="536">
        <v>46559058343.339996</v>
      </c>
      <c r="C264" s="737">
        <v>21488796158.459999</v>
      </c>
      <c r="D264" s="737"/>
      <c r="E264" s="548">
        <v>2686099519.8099999</v>
      </c>
      <c r="F264" s="546"/>
      <c r="G264" s="528"/>
    </row>
    <row r="265" spans="1:7">
      <c r="A265" s="521" t="s">
        <v>1723</v>
      </c>
      <c r="B265" s="552"/>
      <c r="C265" s="731"/>
      <c r="D265" s="731"/>
      <c r="E265" s="546"/>
      <c r="F265" s="546"/>
      <c r="G265" s="528"/>
    </row>
    <row r="266" spans="1:7">
      <c r="A266" s="529" t="s">
        <v>1720</v>
      </c>
      <c r="B266" s="536">
        <v>17899521285.369999</v>
      </c>
      <c r="C266" s="731"/>
      <c r="D266" s="731"/>
      <c r="E266" s="546"/>
      <c r="F266" s="546"/>
      <c r="G266" s="528"/>
    </row>
    <row r="267" spans="1:7">
      <c r="A267" s="529" t="s">
        <v>1721</v>
      </c>
      <c r="B267" s="536">
        <v>92564083625.169998</v>
      </c>
      <c r="C267" s="731"/>
      <c r="D267" s="731"/>
      <c r="E267" s="546"/>
      <c r="F267" s="546"/>
      <c r="G267" s="528"/>
    </row>
    <row r="268" spans="1:7">
      <c r="A268" s="529" t="s">
        <v>1724</v>
      </c>
      <c r="B268" s="536">
        <v>912541451.25999999</v>
      </c>
      <c r="C268" s="731"/>
      <c r="D268" s="731"/>
      <c r="E268" s="546"/>
      <c r="F268" s="546"/>
      <c r="G268" s="528"/>
    </row>
    <row r="269" spans="1:7">
      <c r="A269" s="521" t="s">
        <v>1725</v>
      </c>
      <c r="B269" s="552"/>
      <c r="C269" s="731"/>
      <c r="D269" s="731"/>
      <c r="E269" s="546"/>
      <c r="F269" s="546"/>
      <c r="G269" s="528"/>
    </row>
    <row r="270" spans="1:7">
      <c r="A270" s="529" t="s">
        <v>1720</v>
      </c>
      <c r="B270" s="536">
        <v>-70406193976.940002</v>
      </c>
      <c r="C270" s="731"/>
      <c r="D270" s="731"/>
      <c r="E270" s="546"/>
      <c r="F270" s="546"/>
      <c r="G270" s="528"/>
    </row>
    <row r="271" spans="1:7">
      <c r="A271" s="529" t="s">
        <v>1721</v>
      </c>
      <c r="B271" s="536">
        <v>-141838369468.20999</v>
      </c>
      <c r="C271" s="731"/>
      <c r="D271" s="731"/>
      <c r="E271" s="546"/>
      <c r="F271" s="546"/>
      <c r="G271" s="528"/>
    </row>
    <row r="272" spans="1:7">
      <c r="A272" s="521" t="s">
        <v>1726</v>
      </c>
      <c r="B272" s="552"/>
      <c r="C272" s="731"/>
      <c r="D272" s="731"/>
      <c r="E272" s="546"/>
      <c r="F272" s="546"/>
      <c r="G272" s="528"/>
    </row>
    <row r="273" spans="1:7">
      <c r="A273" s="529" t="s">
        <v>1727</v>
      </c>
      <c r="B273" s="552">
        <v>2025</v>
      </c>
      <c r="C273" s="731"/>
      <c r="D273" s="731"/>
      <c r="E273" s="546"/>
      <c r="F273" s="546"/>
      <c r="G273" s="528"/>
    </row>
    <row r="274" spans="1:7">
      <c r="A274" s="529" t="s">
        <v>1728</v>
      </c>
      <c r="B274" s="551">
        <v>0.02</v>
      </c>
      <c r="C274" s="731"/>
      <c r="D274" s="731"/>
      <c r="E274" s="546"/>
      <c r="F274" s="546"/>
      <c r="G274" s="528"/>
    </row>
    <row r="275" spans="1:7">
      <c r="A275" s="521" t="s">
        <v>1729</v>
      </c>
      <c r="B275" s="552"/>
      <c r="C275" s="731"/>
      <c r="D275" s="731"/>
      <c r="E275" s="546"/>
      <c r="F275" s="546"/>
      <c r="G275" s="528"/>
    </row>
    <row r="276" spans="1:7">
      <c r="A276" s="529" t="s">
        <v>1730</v>
      </c>
      <c r="B276" s="552">
        <v>2017</v>
      </c>
      <c r="C276" s="731"/>
      <c r="D276" s="731"/>
      <c r="E276" s="546"/>
      <c r="F276" s="546"/>
      <c r="G276" s="528"/>
    </row>
    <row r="277" spans="1:7" ht="23.25" thickBot="1">
      <c r="A277" s="539" t="s">
        <v>1731</v>
      </c>
      <c r="B277" s="540" t="s">
        <v>1732</v>
      </c>
      <c r="C277" s="732"/>
      <c r="D277" s="732"/>
      <c r="E277" s="547"/>
      <c r="F277" s="547"/>
      <c r="G277" s="542"/>
    </row>
    <row r="278" spans="1:7" ht="15.75">
      <c r="A278" s="100"/>
      <c r="B278" s="100"/>
      <c r="C278" s="100"/>
      <c r="D278" s="100"/>
      <c r="E278" s="100"/>
      <c r="F278" s="100"/>
      <c r="G278" s="100"/>
    </row>
    <row r="279" spans="1:7">
      <c r="A279" s="43"/>
    </row>
    <row r="280" spans="1:7">
      <c r="A280" s="43"/>
    </row>
    <row r="282" spans="1:7" ht="15.75">
      <c r="A282" s="543"/>
    </row>
    <row r="283" spans="1:7" ht="15.75">
      <c r="A283" s="123" t="s">
        <v>1733</v>
      </c>
    </row>
    <row r="284" spans="1:7" ht="15.75">
      <c r="A284" s="123" t="s">
        <v>1734</v>
      </c>
    </row>
    <row r="285" spans="1:7" ht="15.75" thickBot="1">
      <c r="A285" s="43"/>
    </row>
    <row r="286" spans="1:7" ht="15.75" thickBot="1">
      <c r="A286" s="733" t="s">
        <v>1735</v>
      </c>
      <c r="B286" s="735" t="s">
        <v>1736</v>
      </c>
      <c r="C286" s="736"/>
    </row>
    <row r="287" spans="1:7" ht="26.25" thickBot="1">
      <c r="A287" s="734"/>
      <c r="B287" s="544" t="s">
        <v>1737</v>
      </c>
      <c r="C287" s="544" t="s">
        <v>1738</v>
      </c>
    </row>
    <row r="288" spans="1:7" ht="26.25" thickBot="1">
      <c r="A288" s="545" t="s">
        <v>1739</v>
      </c>
      <c r="B288" s="110" t="s">
        <v>1740</v>
      </c>
      <c r="C288" s="110">
        <v>1009562007</v>
      </c>
    </row>
    <row r="289" spans="1:3" ht="15.75" thickBot="1">
      <c r="A289" s="545" t="s">
        <v>1741</v>
      </c>
      <c r="B289" s="110" t="s">
        <v>1740</v>
      </c>
      <c r="C289" s="110">
        <v>1009562016</v>
      </c>
    </row>
    <row r="290" spans="1:3" ht="39" thickBot="1">
      <c r="A290" s="545" t="s">
        <v>1742</v>
      </c>
      <c r="B290" s="110" t="s">
        <v>1740</v>
      </c>
      <c r="C290" s="110">
        <v>1009562025</v>
      </c>
    </row>
    <row r="291" spans="1:3" ht="39" thickBot="1">
      <c r="A291" s="545" t="s">
        <v>1743</v>
      </c>
      <c r="B291" s="110" t="s">
        <v>1740</v>
      </c>
      <c r="C291" s="110">
        <v>1009562034</v>
      </c>
    </row>
    <row r="292" spans="1:3" ht="15.75" thickBot="1">
      <c r="A292" s="545" t="s">
        <v>1744</v>
      </c>
      <c r="B292" s="110" t="s">
        <v>1740</v>
      </c>
      <c r="C292" s="110">
        <v>1009562043</v>
      </c>
    </row>
    <row r="293" spans="1:3" ht="26.25" thickBot="1">
      <c r="A293" s="545" t="s">
        <v>1745</v>
      </c>
      <c r="B293" s="110" t="s">
        <v>1746</v>
      </c>
      <c r="C293" s="110">
        <v>112469189</v>
      </c>
    </row>
    <row r="294" spans="1:3" ht="15.75" thickBot="1">
      <c r="A294" s="545" t="s">
        <v>1747</v>
      </c>
      <c r="B294" s="110" t="s">
        <v>1746</v>
      </c>
      <c r="C294" s="110">
        <v>112469138</v>
      </c>
    </row>
    <row r="295" spans="1:3" ht="26.25" thickBot="1">
      <c r="A295" s="545" t="s">
        <v>1748</v>
      </c>
      <c r="B295" s="110" t="s">
        <v>1746</v>
      </c>
      <c r="C295" s="110">
        <v>112469162</v>
      </c>
    </row>
    <row r="296" spans="1:3" ht="26.25" thickBot="1">
      <c r="A296" s="545" t="s">
        <v>1749</v>
      </c>
      <c r="B296" s="110" t="s">
        <v>1746</v>
      </c>
      <c r="C296" s="110">
        <v>112464942</v>
      </c>
    </row>
    <row r="297" spans="1:3" ht="26.25" thickBot="1">
      <c r="A297" s="545" t="s">
        <v>1750</v>
      </c>
      <c r="B297" s="110" t="s">
        <v>1746</v>
      </c>
      <c r="C297" s="110">
        <v>112464926</v>
      </c>
    </row>
    <row r="298" spans="1:3" ht="26.25" thickBot="1">
      <c r="A298" s="545" t="s">
        <v>1751</v>
      </c>
      <c r="B298" s="110" t="s">
        <v>1746</v>
      </c>
      <c r="C298" s="110">
        <v>112464950</v>
      </c>
    </row>
    <row r="299" spans="1:3" ht="15.75" thickBot="1">
      <c r="A299" s="545" t="s">
        <v>1752</v>
      </c>
      <c r="B299" s="110" t="s">
        <v>1740</v>
      </c>
      <c r="C299" s="110">
        <v>1009562089</v>
      </c>
    </row>
    <row r="300" spans="1:3">
      <c r="A300" s="145"/>
    </row>
    <row r="301" spans="1:3">
      <c r="A301" s="43"/>
    </row>
    <row r="302" spans="1:3">
      <c r="A302" s="43"/>
    </row>
    <row r="303" spans="1:3">
      <c r="A303" s="43"/>
    </row>
  </sheetData>
  <mergeCells count="152">
    <mergeCell ref="F9:F10"/>
    <mergeCell ref="A11:A12"/>
    <mergeCell ref="B11:B12"/>
    <mergeCell ref="C11:C12"/>
    <mergeCell ref="E11:E12"/>
    <mergeCell ref="F11:F12"/>
    <mergeCell ref="A6:G6"/>
    <mergeCell ref="A7:G7"/>
    <mergeCell ref="A8:G8"/>
    <mergeCell ref="A9:A10"/>
    <mergeCell ref="B9:B10"/>
    <mergeCell ref="C9:C10"/>
    <mergeCell ref="D9:D10"/>
    <mergeCell ref="E9:E10"/>
    <mergeCell ref="A104:A105"/>
    <mergeCell ref="A109:A110"/>
    <mergeCell ref="A118:A119"/>
    <mergeCell ref="G11:G12"/>
    <mergeCell ref="A32:A33"/>
    <mergeCell ref="B32:B33"/>
    <mergeCell ref="C32:C33"/>
    <mergeCell ref="E32:E33"/>
    <mergeCell ref="F32:F33"/>
    <mergeCell ref="G32:G33"/>
    <mergeCell ref="A148:I148"/>
    <mergeCell ref="A149:B150"/>
    <mergeCell ref="C149:C150"/>
    <mergeCell ref="D149:D150"/>
    <mergeCell ref="E149:E150"/>
    <mergeCell ref="F149:F150"/>
    <mergeCell ref="H149:H150"/>
    <mergeCell ref="I149:I150"/>
    <mergeCell ref="A123:A124"/>
    <mergeCell ref="A126:A127"/>
    <mergeCell ref="A144:I144"/>
    <mergeCell ref="A145:I145"/>
    <mergeCell ref="A146:I146"/>
    <mergeCell ref="A147:I147"/>
    <mergeCell ref="A157:B158"/>
    <mergeCell ref="D157:D158"/>
    <mergeCell ref="E157:E158"/>
    <mergeCell ref="G157:G158"/>
    <mergeCell ref="H157:H158"/>
    <mergeCell ref="I157:I158"/>
    <mergeCell ref="A151:B151"/>
    <mergeCell ref="A152:B152"/>
    <mergeCell ref="A153:B153"/>
    <mergeCell ref="A154:B154"/>
    <mergeCell ref="A155:B155"/>
    <mergeCell ref="A156:B156"/>
    <mergeCell ref="I165:I166"/>
    <mergeCell ref="A167:B167"/>
    <mergeCell ref="A168:B168"/>
    <mergeCell ref="A169:B169"/>
    <mergeCell ref="A170:B170"/>
    <mergeCell ref="A171:B171"/>
    <mergeCell ref="I159:I160"/>
    <mergeCell ref="A161:B161"/>
    <mergeCell ref="A162:B162"/>
    <mergeCell ref="A163:B163"/>
    <mergeCell ref="A165:B166"/>
    <mergeCell ref="C165:C166"/>
    <mergeCell ref="D165:D166"/>
    <mergeCell ref="E165:E166"/>
    <mergeCell ref="F165:F166"/>
    <mergeCell ref="G165:G166"/>
    <mergeCell ref="A159:B160"/>
    <mergeCell ref="C159:C160"/>
    <mergeCell ref="D159:D160"/>
    <mergeCell ref="E159:E160"/>
    <mergeCell ref="G159:G160"/>
    <mergeCell ref="H159:H160"/>
    <mergeCell ref="A181:A183"/>
    <mergeCell ref="E181:E183"/>
    <mergeCell ref="A197:K197"/>
    <mergeCell ref="A198:K198"/>
    <mergeCell ref="A199:K199"/>
    <mergeCell ref="A200:K200"/>
    <mergeCell ref="A172:B172"/>
    <mergeCell ref="A173:B173"/>
    <mergeCell ref="A174:B174"/>
    <mergeCell ref="A175:B175"/>
    <mergeCell ref="A176:B176"/>
    <mergeCell ref="A177:B177"/>
    <mergeCell ref="A201:K201"/>
    <mergeCell ref="A202:A203"/>
    <mergeCell ref="B202:B203"/>
    <mergeCell ref="C202:C203"/>
    <mergeCell ref="D202:D203"/>
    <mergeCell ref="E202:E203"/>
    <mergeCell ref="F202:F203"/>
    <mergeCell ref="G202:G203"/>
    <mergeCell ref="H202:H203"/>
    <mergeCell ref="I202:I203"/>
    <mergeCell ref="C228:D228"/>
    <mergeCell ref="C229:D229"/>
    <mergeCell ref="C230:D230"/>
    <mergeCell ref="C231:D231"/>
    <mergeCell ref="C232:D232"/>
    <mergeCell ref="C233:D233"/>
    <mergeCell ref="J202:J203"/>
    <mergeCell ref="A223:G223"/>
    <mergeCell ref="A224:G224"/>
    <mergeCell ref="B225:C225"/>
    <mergeCell ref="C226:D226"/>
    <mergeCell ref="C227:D227"/>
    <mergeCell ref="C240:D240"/>
    <mergeCell ref="C241:D241"/>
    <mergeCell ref="C242:D242"/>
    <mergeCell ref="C243:D243"/>
    <mergeCell ref="C244:D244"/>
    <mergeCell ref="C245:D245"/>
    <mergeCell ref="C234:D234"/>
    <mergeCell ref="C235:D235"/>
    <mergeCell ref="C236:D236"/>
    <mergeCell ref="C237:D237"/>
    <mergeCell ref="C238:D238"/>
    <mergeCell ref="C239:D239"/>
    <mergeCell ref="C252:D252"/>
    <mergeCell ref="C253:D253"/>
    <mergeCell ref="C254:D254"/>
    <mergeCell ref="C255:D255"/>
    <mergeCell ref="C256:D256"/>
    <mergeCell ref="C257:D257"/>
    <mergeCell ref="C246:D246"/>
    <mergeCell ref="C247:D247"/>
    <mergeCell ref="C248:D248"/>
    <mergeCell ref="C249:D249"/>
    <mergeCell ref="C250:D250"/>
    <mergeCell ref="C251:D251"/>
    <mergeCell ref="C264:D264"/>
    <mergeCell ref="C265:D265"/>
    <mergeCell ref="C266:D266"/>
    <mergeCell ref="C267:D267"/>
    <mergeCell ref="C268:D268"/>
    <mergeCell ref="C269:D269"/>
    <mergeCell ref="C258:D258"/>
    <mergeCell ref="C259:D259"/>
    <mergeCell ref="C260:D260"/>
    <mergeCell ref="C261:D261"/>
    <mergeCell ref="C262:D262"/>
    <mergeCell ref="C263:D263"/>
    <mergeCell ref="C276:D276"/>
    <mergeCell ref="C277:D277"/>
    <mergeCell ref="A286:A287"/>
    <mergeCell ref="B286:C286"/>
    <mergeCell ref="C270:D270"/>
    <mergeCell ref="C271:D271"/>
    <mergeCell ref="C272:D272"/>
    <mergeCell ref="C273:D273"/>
    <mergeCell ref="C274:D274"/>
    <mergeCell ref="C275:D27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3"/>
  <sheetViews>
    <sheetView showGridLines="0" topLeftCell="A4" workbookViewId="0">
      <selection activeCell="A2" sqref="A2"/>
    </sheetView>
  </sheetViews>
  <sheetFormatPr baseColWidth="10" defaultRowHeight="15"/>
  <cols>
    <col min="1" max="1" width="72.42578125" customWidth="1"/>
    <col min="2" max="7" width="18.7109375" customWidth="1"/>
    <col min="8" max="8" width="15.5703125" bestFit="1" customWidth="1"/>
    <col min="9" max="9" width="21.85546875" bestFit="1" customWidth="1"/>
  </cols>
  <sheetData>
    <row r="1" spans="1:7" ht="15.75">
      <c r="A1" s="4" t="s">
        <v>1789</v>
      </c>
    </row>
    <row r="2" spans="1:7" ht="15.75">
      <c r="A2" s="4" t="s">
        <v>1457</v>
      </c>
    </row>
    <row r="3" spans="1:7" ht="15.75">
      <c r="A3" s="4"/>
    </row>
    <row r="4" spans="1:7" ht="18">
      <c r="A4" s="330" t="s">
        <v>1787</v>
      </c>
      <c r="B4" s="600"/>
      <c r="C4" s="600"/>
      <c r="D4" s="600"/>
      <c r="E4" s="600"/>
      <c r="F4" s="600"/>
      <c r="G4" s="600"/>
    </row>
    <row r="5" spans="1:7" ht="15.75" thickBot="1"/>
    <row r="6" spans="1:7" ht="15.75" thickBot="1">
      <c r="A6" s="831" t="s">
        <v>1524</v>
      </c>
      <c r="B6" s="832"/>
      <c r="C6" s="832"/>
      <c r="D6" s="832"/>
      <c r="E6" s="832"/>
      <c r="F6" s="832"/>
      <c r="G6" s="833"/>
    </row>
    <row r="7" spans="1:7" ht="15.75" thickBot="1">
      <c r="A7" s="831" t="s">
        <v>1525</v>
      </c>
      <c r="B7" s="832"/>
      <c r="C7" s="832"/>
      <c r="D7" s="832"/>
      <c r="E7" s="832"/>
      <c r="F7" s="832"/>
      <c r="G7" s="833"/>
    </row>
    <row r="8" spans="1:7" ht="15.75" thickBot="1">
      <c r="A8" s="831" t="s">
        <v>1495</v>
      </c>
      <c r="B8" s="832"/>
      <c r="C8" s="832"/>
      <c r="D8" s="832"/>
      <c r="E8" s="832"/>
      <c r="F8" s="832"/>
      <c r="G8" s="833"/>
    </row>
    <row r="9" spans="1:7" ht="15.75" thickBot="1">
      <c r="A9" s="426" t="s">
        <v>1497</v>
      </c>
      <c r="B9" s="427">
        <v>2013</v>
      </c>
      <c r="C9" s="427">
        <v>2014</v>
      </c>
      <c r="D9" s="427">
        <v>2015</v>
      </c>
      <c r="E9" s="427">
        <v>2016</v>
      </c>
      <c r="F9" s="427">
        <v>2017</v>
      </c>
      <c r="G9" s="427">
        <v>2018</v>
      </c>
    </row>
    <row r="10" spans="1:7">
      <c r="A10" s="610"/>
      <c r="B10" s="429"/>
      <c r="C10" s="429"/>
      <c r="D10" s="429"/>
      <c r="E10" s="429"/>
      <c r="F10" s="429"/>
      <c r="G10" s="429"/>
    </row>
    <row r="11" spans="1:7">
      <c r="A11" s="428" t="s">
        <v>1526</v>
      </c>
      <c r="B11" s="611">
        <v>12054485000</v>
      </c>
      <c r="C11" s="611">
        <v>13697075445</v>
      </c>
      <c r="D11" s="611">
        <v>13777670044</v>
      </c>
      <c r="E11" s="611">
        <v>15146574591</v>
      </c>
      <c r="F11" s="611">
        <v>17315059454</v>
      </c>
      <c r="G11" s="611">
        <v>21897168478</v>
      </c>
    </row>
    <row r="12" spans="1:7">
      <c r="A12" s="431" t="s">
        <v>1527</v>
      </c>
      <c r="B12" s="612">
        <v>1182223781</v>
      </c>
      <c r="C12" s="612">
        <v>1619867726</v>
      </c>
      <c r="D12" s="612">
        <v>1724952982</v>
      </c>
      <c r="E12" s="612">
        <v>1730407440</v>
      </c>
      <c r="F12" s="612">
        <v>1847773500</v>
      </c>
      <c r="G12" s="612">
        <v>1892776555</v>
      </c>
    </row>
    <row r="13" spans="1:7">
      <c r="A13" s="431" t="s">
        <v>1528</v>
      </c>
      <c r="B13" s="613" t="s">
        <v>1511</v>
      </c>
      <c r="C13" s="613" t="s">
        <v>1529</v>
      </c>
      <c r="D13" s="613" t="s">
        <v>1529</v>
      </c>
      <c r="E13" s="613" t="s">
        <v>1530</v>
      </c>
      <c r="F13" s="613" t="s">
        <v>1511</v>
      </c>
      <c r="G13" s="613" t="s">
        <v>1531</v>
      </c>
    </row>
    <row r="14" spans="1:7">
      <c r="A14" s="431" t="s">
        <v>1532</v>
      </c>
      <c r="B14" s="613" t="s">
        <v>1511</v>
      </c>
      <c r="C14" s="613" t="s">
        <v>1529</v>
      </c>
      <c r="D14" s="613" t="s">
        <v>1529</v>
      </c>
      <c r="E14" s="613" t="s">
        <v>1530</v>
      </c>
      <c r="F14" s="613" t="s">
        <v>1511</v>
      </c>
      <c r="G14" s="613" t="s">
        <v>1531</v>
      </c>
    </row>
    <row r="15" spans="1:7">
      <c r="A15" s="431" t="s">
        <v>1533</v>
      </c>
      <c r="B15" s="612">
        <v>499507465</v>
      </c>
      <c r="C15" s="612">
        <v>665768424</v>
      </c>
      <c r="D15" s="612">
        <v>689768965</v>
      </c>
      <c r="E15" s="612">
        <v>871109481</v>
      </c>
      <c r="F15" s="612">
        <v>1299332443</v>
      </c>
      <c r="G15" s="612">
        <v>999287522</v>
      </c>
    </row>
    <row r="16" spans="1:7">
      <c r="A16" s="431" t="s">
        <v>1534</v>
      </c>
      <c r="B16" s="612">
        <v>45881185</v>
      </c>
      <c r="C16" s="612">
        <v>33649844</v>
      </c>
      <c r="D16" s="612">
        <v>110372250</v>
      </c>
      <c r="E16" s="612">
        <v>209336159</v>
      </c>
      <c r="F16" s="612">
        <v>4354147388</v>
      </c>
      <c r="G16" s="612">
        <v>936987469</v>
      </c>
    </row>
    <row r="17" spans="1:7">
      <c r="A17" s="431" t="s">
        <v>1535</v>
      </c>
      <c r="B17" s="612">
        <v>97798071</v>
      </c>
      <c r="C17" s="612">
        <v>176220788</v>
      </c>
      <c r="D17" s="612">
        <v>177984811</v>
      </c>
      <c r="E17" s="612">
        <v>110745299</v>
      </c>
      <c r="F17" s="612">
        <v>200286048</v>
      </c>
      <c r="G17" s="612">
        <v>213243100</v>
      </c>
    </row>
    <row r="18" spans="1:7">
      <c r="A18" s="431" t="s">
        <v>1536</v>
      </c>
      <c r="B18" s="612">
        <v>67759</v>
      </c>
      <c r="C18" s="612">
        <v>183628745</v>
      </c>
      <c r="D18" s="612">
        <v>368439653</v>
      </c>
      <c r="E18" s="612">
        <v>368475075</v>
      </c>
      <c r="F18" s="612">
        <v>462050091</v>
      </c>
      <c r="G18" s="612">
        <v>3126559657</v>
      </c>
    </row>
    <row r="19" spans="1:7">
      <c r="A19" s="431" t="s">
        <v>1537</v>
      </c>
      <c r="B19" s="612">
        <v>10002080246</v>
      </c>
      <c r="C19" s="612">
        <v>10609044682</v>
      </c>
      <c r="D19" s="612">
        <v>10337711731</v>
      </c>
      <c r="E19" s="612">
        <v>11488026060</v>
      </c>
      <c r="F19" s="612">
        <v>12608152543</v>
      </c>
      <c r="G19" s="612">
        <v>14230746944</v>
      </c>
    </row>
    <row r="20" spans="1:7">
      <c r="A20" s="431" t="s">
        <v>1538</v>
      </c>
      <c r="B20" s="612">
        <v>226926493</v>
      </c>
      <c r="C20" s="612">
        <v>408895237</v>
      </c>
      <c r="D20" s="612">
        <v>368439653</v>
      </c>
      <c r="E20" s="612">
        <v>368475075</v>
      </c>
      <c r="F20" s="612">
        <v>462050091</v>
      </c>
      <c r="G20" s="612">
        <v>497567232</v>
      </c>
    </row>
    <row r="21" spans="1:7">
      <c r="A21" s="431" t="s">
        <v>1539</v>
      </c>
      <c r="B21" s="613" t="s">
        <v>1511</v>
      </c>
      <c r="C21" s="613" t="s">
        <v>1529</v>
      </c>
      <c r="D21" s="613" t="s">
        <v>1529</v>
      </c>
      <c r="E21" s="613" t="s">
        <v>1530</v>
      </c>
      <c r="F21" s="613" t="s">
        <v>1511</v>
      </c>
      <c r="G21" s="613" t="s">
        <v>1531</v>
      </c>
    </row>
    <row r="22" spans="1:7">
      <c r="A22" s="431" t="s">
        <v>1540</v>
      </c>
      <c r="B22" s="613" t="s">
        <v>1511</v>
      </c>
      <c r="C22" s="613" t="s">
        <v>1529</v>
      </c>
      <c r="D22" s="613" t="s">
        <v>1529</v>
      </c>
      <c r="E22" s="613" t="s">
        <v>1530</v>
      </c>
      <c r="F22" s="613" t="s">
        <v>1511</v>
      </c>
      <c r="G22" s="613" t="s">
        <v>1531</v>
      </c>
    </row>
    <row r="23" spans="1:7">
      <c r="A23" s="431" t="s">
        <v>1541</v>
      </c>
      <c r="B23" s="613" t="s">
        <v>1511</v>
      </c>
      <c r="C23" s="613" t="s">
        <v>1529</v>
      </c>
      <c r="D23" s="613" t="s">
        <v>1529</v>
      </c>
      <c r="E23" s="613" t="s">
        <v>1530</v>
      </c>
      <c r="F23" s="613" t="s">
        <v>1511</v>
      </c>
      <c r="G23" s="613" t="s">
        <v>1531</v>
      </c>
    </row>
    <row r="24" spans="1:7">
      <c r="A24" s="428" t="s">
        <v>1786</v>
      </c>
      <c r="B24" s="611">
        <v>6304616102</v>
      </c>
      <c r="C24" s="611">
        <v>17321751339</v>
      </c>
      <c r="D24" s="611">
        <v>19553589558</v>
      </c>
      <c r="E24" s="611">
        <v>19704731746</v>
      </c>
      <c r="F24" s="611">
        <v>205202371940</v>
      </c>
      <c r="G24" s="611">
        <v>19680320068</v>
      </c>
    </row>
    <row r="25" spans="1:7">
      <c r="A25" s="614" t="s">
        <v>1542</v>
      </c>
      <c r="B25" s="612">
        <v>9382179915</v>
      </c>
      <c r="C25" s="612">
        <v>9951526431</v>
      </c>
      <c r="D25" s="612">
        <v>10770581127</v>
      </c>
      <c r="E25" s="612">
        <v>11168380801</v>
      </c>
      <c r="F25" s="612">
        <v>11883112873</v>
      </c>
      <c r="G25" s="612">
        <v>12091816810</v>
      </c>
    </row>
    <row r="26" spans="1:7">
      <c r="A26" s="614" t="s">
        <v>1543</v>
      </c>
      <c r="B26" s="612">
        <v>5486603646</v>
      </c>
      <c r="C26" s="612">
        <v>5819551714</v>
      </c>
      <c r="D26" s="612">
        <v>7085135995</v>
      </c>
      <c r="E26" s="612">
        <v>6752661702</v>
      </c>
      <c r="F26" s="612">
        <v>6741599374</v>
      </c>
      <c r="G26" s="612">
        <v>5696945436</v>
      </c>
    </row>
    <row r="27" spans="1:7">
      <c r="A27" s="614" t="s">
        <v>1544</v>
      </c>
      <c r="B27" s="613" t="s">
        <v>1511</v>
      </c>
      <c r="C27" s="613" t="s">
        <v>1529</v>
      </c>
      <c r="D27" s="613" t="s">
        <v>1529</v>
      </c>
      <c r="E27" s="613" t="s">
        <v>1530</v>
      </c>
      <c r="F27" s="613" t="s">
        <v>1511</v>
      </c>
      <c r="G27" s="613"/>
    </row>
    <row r="28" spans="1:7" ht="24">
      <c r="A28" s="430" t="s">
        <v>1545</v>
      </c>
      <c r="B28" s="612">
        <v>1435832541</v>
      </c>
      <c r="C28" s="612">
        <v>1550673193</v>
      </c>
      <c r="D28" s="612">
        <v>1697872435</v>
      </c>
      <c r="E28" s="612">
        <v>1783689243</v>
      </c>
      <c r="F28" s="612">
        <v>1895524946</v>
      </c>
      <c r="G28" s="612">
        <v>1891557821</v>
      </c>
    </row>
    <row r="29" spans="1:7">
      <c r="A29" s="431" t="s">
        <v>1546</v>
      </c>
      <c r="B29" s="613" t="s">
        <v>1511</v>
      </c>
      <c r="C29" s="613" t="s">
        <v>1529</v>
      </c>
      <c r="D29" s="613" t="s">
        <v>1529</v>
      </c>
      <c r="E29" s="613" t="s">
        <v>1530</v>
      </c>
      <c r="F29" s="613" t="s">
        <v>1511</v>
      </c>
      <c r="G29" s="613" t="s">
        <v>1531</v>
      </c>
    </row>
    <row r="30" spans="1:7">
      <c r="A30" s="428" t="s">
        <v>1547</v>
      </c>
      <c r="B30" s="611">
        <v>1950425882</v>
      </c>
      <c r="C30" s="611">
        <v>89397977</v>
      </c>
      <c r="D30" s="611">
        <v>1286169774</v>
      </c>
      <c r="E30" s="611">
        <v>880113620</v>
      </c>
      <c r="F30" s="611">
        <v>2187200000</v>
      </c>
      <c r="G30" s="615" t="s">
        <v>1531</v>
      </c>
    </row>
    <row r="31" spans="1:7">
      <c r="A31" s="431" t="s">
        <v>1548</v>
      </c>
      <c r="B31" s="612">
        <v>1950425882</v>
      </c>
      <c r="C31" s="612">
        <v>89397977</v>
      </c>
      <c r="D31" s="612">
        <v>1286169774</v>
      </c>
      <c r="E31" s="612">
        <v>880113620</v>
      </c>
      <c r="F31" s="612">
        <v>2187200000</v>
      </c>
      <c r="G31" s="613" t="s">
        <v>1531</v>
      </c>
    </row>
    <row r="32" spans="1:7">
      <c r="A32" s="428" t="s">
        <v>1549</v>
      </c>
      <c r="B32" s="611">
        <v>30309526985</v>
      </c>
      <c r="C32" s="611">
        <v>31108224761</v>
      </c>
      <c r="D32" s="611">
        <v>34617429375</v>
      </c>
      <c r="E32" s="611">
        <v>35731419957</v>
      </c>
      <c r="F32" s="611">
        <v>40022496648</v>
      </c>
      <c r="G32" s="611">
        <v>41577488546</v>
      </c>
    </row>
    <row r="33" spans="1:7">
      <c r="A33" s="616" t="s">
        <v>1550</v>
      </c>
      <c r="B33" s="617"/>
      <c r="C33" s="617"/>
      <c r="D33" s="617"/>
      <c r="E33" s="617"/>
      <c r="F33" s="617"/>
      <c r="G33" s="617"/>
    </row>
    <row r="34" spans="1:7" ht="24">
      <c r="A34" s="430" t="s">
        <v>1551</v>
      </c>
      <c r="B34" s="617"/>
      <c r="C34" s="617"/>
      <c r="D34" s="617"/>
      <c r="E34" s="617"/>
      <c r="F34" s="617"/>
      <c r="G34" s="617"/>
    </row>
    <row r="35" spans="1:7" ht="24">
      <c r="A35" s="430" t="s">
        <v>1552</v>
      </c>
      <c r="B35" s="617"/>
      <c r="C35" s="617"/>
      <c r="D35" s="617"/>
      <c r="E35" s="617"/>
      <c r="F35" s="617"/>
      <c r="G35" s="617"/>
    </row>
    <row r="36" spans="1:7" ht="15.75" thickBot="1">
      <c r="A36" s="618" t="s">
        <v>1553</v>
      </c>
      <c r="B36" s="619"/>
      <c r="C36" s="619"/>
      <c r="D36" s="619"/>
      <c r="E36" s="619"/>
      <c r="F36" s="619"/>
      <c r="G36" s="619"/>
    </row>
    <row r="37" spans="1:7">
      <c r="A37" s="432"/>
    </row>
    <row r="183" spans="1:1" ht="16.5">
      <c r="A183" s="442"/>
    </row>
    <row r="184" spans="1:1" ht="15.75">
      <c r="A184" s="20"/>
    </row>
    <row r="185" spans="1:1" ht="15.75">
      <c r="A185" s="20"/>
    </row>
    <row r="186" spans="1:1" ht="15.75">
      <c r="A186" s="20"/>
    </row>
    <row r="187" spans="1:1" ht="15.75">
      <c r="A187" s="20"/>
    </row>
    <row r="188" spans="1:1" ht="15.75">
      <c r="A188" s="20"/>
    </row>
    <row r="189" spans="1:1" ht="15.75">
      <c r="A189" s="20"/>
    </row>
    <row r="190" spans="1:1" ht="15.75">
      <c r="A190" s="20"/>
    </row>
    <row r="191" spans="1:1" ht="15.75">
      <c r="A191" s="20"/>
    </row>
    <row r="192" spans="1:1" ht="15.75">
      <c r="A192" s="20"/>
    </row>
    <row r="193" spans="1:3" ht="15.75">
      <c r="A193" s="20"/>
    </row>
    <row r="194" spans="1:3" ht="15.75">
      <c r="A194" s="20"/>
    </row>
    <row r="195" spans="1:3" ht="15.75">
      <c r="A195" s="20"/>
    </row>
    <row r="196" spans="1:3" ht="15.75">
      <c r="A196" s="20"/>
    </row>
    <row r="197" spans="1:3" ht="15.75">
      <c r="A197" s="20"/>
    </row>
    <row r="198" spans="1:3" ht="15.75">
      <c r="A198" s="4" t="s">
        <v>1570</v>
      </c>
    </row>
    <row r="199" spans="1:3" ht="15.75">
      <c r="A199" s="4" t="s">
        <v>1571</v>
      </c>
    </row>
    <row r="200" spans="1:3" ht="15.75">
      <c r="A200" s="4"/>
    </row>
    <row r="201" spans="1:3" ht="22.5">
      <c r="A201" s="443" t="s">
        <v>168</v>
      </c>
      <c r="B201" s="444"/>
      <c r="C201" s="445" t="s">
        <v>1572</v>
      </c>
    </row>
    <row r="202" spans="1:3" ht="15.75" thickBot="1">
      <c r="A202" s="446"/>
      <c r="B202" s="446"/>
      <c r="C202" s="446"/>
    </row>
    <row r="203" spans="1:3" ht="15.75">
      <c r="A203" s="447" t="s">
        <v>1573</v>
      </c>
      <c r="B203" s="448"/>
      <c r="C203" s="449">
        <v>36424391692</v>
      </c>
    </row>
    <row r="204" spans="1:3" ht="15.75">
      <c r="A204" s="797" t="s">
        <v>1574</v>
      </c>
      <c r="B204" s="448"/>
      <c r="C204" s="451">
        <v>2057844720</v>
      </c>
    </row>
    <row r="205" spans="1:3">
      <c r="A205" s="797"/>
      <c r="B205" s="452"/>
      <c r="C205" s="452"/>
    </row>
    <row r="206" spans="1:3">
      <c r="A206" s="559" t="s">
        <v>1575</v>
      </c>
      <c r="B206" s="453"/>
      <c r="C206" s="453"/>
    </row>
    <row r="207" spans="1:3">
      <c r="A207" s="454" t="s">
        <v>1576</v>
      </c>
      <c r="B207" s="455" t="s">
        <v>172</v>
      </c>
      <c r="C207" s="456">
        <v>1874406188</v>
      </c>
    </row>
    <row r="208" spans="1:3">
      <c r="A208" s="454" t="s">
        <v>1577</v>
      </c>
      <c r="B208" s="455" t="s">
        <v>174</v>
      </c>
      <c r="C208" s="456">
        <v>183438532</v>
      </c>
    </row>
    <row r="209" spans="1:3">
      <c r="A209" s="797" t="s">
        <v>1578</v>
      </c>
      <c r="B209" s="457"/>
      <c r="C209" s="451">
        <v>23581665464</v>
      </c>
    </row>
    <row r="210" spans="1:3">
      <c r="A210" s="797"/>
      <c r="B210" s="452"/>
      <c r="C210" s="452"/>
    </row>
    <row r="211" spans="1:3">
      <c r="A211" s="454" t="s">
        <v>1579</v>
      </c>
      <c r="B211" s="455" t="s">
        <v>179</v>
      </c>
      <c r="C211" s="456">
        <v>18868323986</v>
      </c>
    </row>
    <row r="212" spans="1:3">
      <c r="A212" s="454" t="s">
        <v>1580</v>
      </c>
      <c r="B212" s="455" t="s">
        <v>181</v>
      </c>
      <c r="C212" s="456">
        <v>21244859</v>
      </c>
    </row>
    <row r="213" spans="1:3">
      <c r="A213" s="454" t="s">
        <v>1581</v>
      </c>
      <c r="B213" s="455" t="s">
        <v>183</v>
      </c>
      <c r="C213" s="456">
        <v>218019531</v>
      </c>
    </row>
    <row r="214" spans="1:3">
      <c r="A214" s="454" t="s">
        <v>1582</v>
      </c>
      <c r="B214" s="455" t="s">
        <v>185</v>
      </c>
      <c r="C214" s="456">
        <v>408125466</v>
      </c>
    </row>
    <row r="215" spans="1:3">
      <c r="A215" s="454" t="s">
        <v>1583</v>
      </c>
      <c r="B215" s="455" t="s">
        <v>187</v>
      </c>
      <c r="C215" s="456">
        <v>318271032</v>
      </c>
    </row>
    <row r="216" spans="1:3">
      <c r="A216" s="454" t="s">
        <v>1584</v>
      </c>
      <c r="B216" s="455" t="s">
        <v>189</v>
      </c>
      <c r="C216" s="456">
        <v>2507955281</v>
      </c>
    </row>
    <row r="217" spans="1:3">
      <c r="A217" s="454" t="s">
        <v>1585</v>
      </c>
      <c r="B217" s="455" t="s">
        <v>177</v>
      </c>
      <c r="C217" s="456">
        <v>1239725309</v>
      </c>
    </row>
    <row r="218" spans="1:3">
      <c r="A218" s="797" t="s">
        <v>1586</v>
      </c>
      <c r="B218" s="457"/>
      <c r="C218" s="451">
        <v>7087920337</v>
      </c>
    </row>
    <row r="219" spans="1:3">
      <c r="A219" s="797"/>
      <c r="B219" s="452"/>
      <c r="C219" s="452"/>
    </row>
    <row r="220" spans="1:3">
      <c r="A220" s="454" t="s">
        <v>1587</v>
      </c>
      <c r="B220" s="455" t="s">
        <v>192</v>
      </c>
      <c r="C220" s="456">
        <v>6709082594</v>
      </c>
    </row>
    <row r="221" spans="1:3">
      <c r="A221" s="454" t="s">
        <v>1588</v>
      </c>
      <c r="B221" s="453"/>
      <c r="C221" s="453"/>
    </row>
    <row r="222" spans="1:3">
      <c r="A222" s="454" t="s">
        <v>1589</v>
      </c>
      <c r="B222" s="455" t="s">
        <v>194</v>
      </c>
      <c r="C222" s="456">
        <v>378837743</v>
      </c>
    </row>
    <row r="223" spans="1:3">
      <c r="A223" s="797" t="s">
        <v>1590</v>
      </c>
      <c r="B223" s="457"/>
      <c r="C223" s="451">
        <v>641182171</v>
      </c>
    </row>
    <row r="224" spans="1:3">
      <c r="A224" s="797"/>
      <c r="B224" s="452"/>
      <c r="C224" s="452"/>
    </row>
    <row r="225" spans="1:3">
      <c r="A225" s="454" t="s">
        <v>1591</v>
      </c>
      <c r="B225" s="455" t="s">
        <v>197</v>
      </c>
      <c r="C225" s="456">
        <v>641182171</v>
      </c>
    </row>
    <row r="226" spans="1:3">
      <c r="A226" s="797" t="s">
        <v>1592</v>
      </c>
      <c r="B226" s="457"/>
      <c r="C226" s="451">
        <v>3055779000</v>
      </c>
    </row>
    <row r="227" spans="1:3">
      <c r="A227" s="797"/>
      <c r="B227" s="452"/>
      <c r="C227" s="452"/>
    </row>
    <row r="228" spans="1:3">
      <c r="A228" s="559" t="s">
        <v>1593</v>
      </c>
      <c r="B228" s="453"/>
      <c r="C228" s="453"/>
    </row>
    <row r="229" spans="1:3">
      <c r="A229" s="454" t="s">
        <v>1594</v>
      </c>
      <c r="B229" s="455" t="s">
        <v>200</v>
      </c>
      <c r="C229" s="456">
        <v>3055779000</v>
      </c>
    </row>
    <row r="230" spans="1:3" ht="15.75">
      <c r="A230" s="447" t="s">
        <v>1595</v>
      </c>
      <c r="B230" s="448"/>
      <c r="C230" s="449">
        <v>3611849987</v>
      </c>
    </row>
    <row r="231" spans="1:3">
      <c r="A231" s="447" t="s">
        <v>1596</v>
      </c>
      <c r="B231" s="458" t="s">
        <v>1597</v>
      </c>
      <c r="C231" s="458"/>
    </row>
    <row r="232" spans="1:3" ht="18">
      <c r="A232" s="330"/>
    </row>
    <row r="233" spans="1:3" ht="18">
      <c r="A233" s="231"/>
    </row>
    <row r="234" spans="1:3" ht="18">
      <c r="A234" s="330"/>
    </row>
    <row r="235" spans="1:3" ht="18">
      <c r="A235" s="330"/>
    </row>
    <row r="236" spans="1:3" ht="18">
      <c r="A236" s="330"/>
    </row>
    <row r="237" spans="1:3" ht="18">
      <c r="A237" s="330"/>
    </row>
    <row r="238" spans="1:3" ht="18">
      <c r="A238" s="330"/>
    </row>
    <row r="239" spans="1:3" ht="18">
      <c r="A239" s="330"/>
    </row>
    <row r="240" spans="1:3" ht="18">
      <c r="A240" s="330"/>
    </row>
    <row r="241" spans="1:9" ht="18">
      <c r="A241" s="330" t="s">
        <v>1598</v>
      </c>
    </row>
    <row r="242" spans="1:9" ht="18">
      <c r="A242" s="330" t="s">
        <v>1599</v>
      </c>
    </row>
    <row r="243" spans="1:9" ht="18.75" thickBot="1">
      <c r="A243" s="330"/>
    </row>
    <row r="244" spans="1:9" ht="15.75" thickBot="1">
      <c r="A244" s="753" t="s">
        <v>0</v>
      </c>
      <c r="B244" s="754"/>
      <c r="C244" s="754"/>
      <c r="D244" s="754"/>
      <c r="E244" s="754"/>
      <c r="F244" s="754"/>
      <c r="G244" s="754"/>
      <c r="H244" s="754"/>
      <c r="I244" s="755"/>
    </row>
    <row r="245" spans="1:9" ht="15.75" thickBot="1">
      <c r="A245" s="753" t="s">
        <v>1600</v>
      </c>
      <c r="B245" s="754"/>
      <c r="C245" s="754"/>
      <c r="D245" s="754"/>
      <c r="E245" s="754"/>
      <c r="F245" s="754"/>
      <c r="G245" s="754"/>
      <c r="H245" s="754"/>
      <c r="I245" s="755"/>
    </row>
    <row r="246" spans="1:9">
      <c r="A246" s="762" t="s">
        <v>1601</v>
      </c>
      <c r="B246" s="763"/>
      <c r="C246" s="763"/>
      <c r="D246" s="763"/>
      <c r="E246" s="763"/>
      <c r="F246" s="763"/>
      <c r="G246" s="763"/>
      <c r="H246" s="763"/>
      <c r="I246" s="764"/>
    </row>
    <row r="247" spans="1:9" ht="15.75" thickBot="1">
      <c r="A247" s="765" t="s">
        <v>1602</v>
      </c>
      <c r="B247" s="766"/>
      <c r="C247" s="766"/>
      <c r="D247" s="766"/>
      <c r="E247" s="766"/>
      <c r="F247" s="766"/>
      <c r="G247" s="766"/>
      <c r="H247" s="766"/>
      <c r="I247" s="767"/>
    </row>
    <row r="248" spans="1:9" ht="15.75" thickBot="1">
      <c r="A248" s="753" t="s">
        <v>1495</v>
      </c>
      <c r="B248" s="754"/>
      <c r="C248" s="754"/>
      <c r="D248" s="754"/>
      <c r="E248" s="754"/>
      <c r="F248" s="754"/>
      <c r="G248" s="754"/>
      <c r="H248" s="754"/>
      <c r="I248" s="755"/>
    </row>
    <row r="249" spans="1:9" ht="22.5">
      <c r="A249" s="762" t="s">
        <v>1603</v>
      </c>
      <c r="B249" s="798"/>
      <c r="C249" s="801" t="s">
        <v>1604</v>
      </c>
      <c r="D249" s="743" t="s">
        <v>1605</v>
      </c>
      <c r="E249" s="743" t="s">
        <v>1606</v>
      </c>
      <c r="F249" s="743" t="s">
        <v>1607</v>
      </c>
      <c r="G249" s="459" t="s">
        <v>1608</v>
      </c>
      <c r="H249" s="743" t="s">
        <v>1609</v>
      </c>
      <c r="I249" s="743" t="s">
        <v>1610</v>
      </c>
    </row>
    <row r="250" spans="1:9" ht="15.75" thickBot="1">
      <c r="A250" s="799"/>
      <c r="B250" s="800"/>
      <c r="C250" s="802"/>
      <c r="D250" s="744"/>
      <c r="E250" s="744"/>
      <c r="F250" s="744"/>
      <c r="G250" s="555" t="s">
        <v>1611</v>
      </c>
      <c r="H250" s="744"/>
      <c r="I250" s="744"/>
    </row>
    <row r="251" spans="1:9">
      <c r="A251" s="792"/>
      <c r="B251" s="793"/>
      <c r="C251" s="461"/>
      <c r="D251" s="461"/>
      <c r="E251" s="461"/>
      <c r="F251" s="461"/>
      <c r="G251" s="461"/>
      <c r="H251" s="461"/>
      <c r="I251" s="461"/>
    </row>
    <row r="252" spans="1:9">
      <c r="A252" s="770" t="s">
        <v>1612</v>
      </c>
      <c r="B252" s="771"/>
      <c r="C252" s="462">
        <v>2851615991</v>
      </c>
      <c r="D252" s="462">
        <v>2087200000</v>
      </c>
      <c r="E252" s="462">
        <v>903610864</v>
      </c>
      <c r="F252" s="463" t="s">
        <v>1511</v>
      </c>
      <c r="G252" s="462">
        <v>4035205127</v>
      </c>
      <c r="H252" s="462">
        <v>292490899</v>
      </c>
      <c r="I252" s="462">
        <v>8754513</v>
      </c>
    </row>
    <row r="253" spans="1:9">
      <c r="A253" s="787" t="s">
        <v>1613</v>
      </c>
      <c r="B253" s="788"/>
      <c r="C253" s="464">
        <v>48192275</v>
      </c>
      <c r="D253" s="464">
        <v>800000000</v>
      </c>
      <c r="E253" s="464">
        <v>903610864</v>
      </c>
      <c r="F253" s="464">
        <v>55418589</v>
      </c>
      <c r="G253" s="465" t="s">
        <v>1520</v>
      </c>
      <c r="H253" s="466">
        <v>292490899</v>
      </c>
      <c r="I253" s="464">
        <v>8754513</v>
      </c>
    </row>
    <row r="254" spans="1:9">
      <c r="A254" s="772" t="s">
        <v>1614</v>
      </c>
      <c r="B254" s="773"/>
      <c r="C254" s="468">
        <v>48192275</v>
      </c>
      <c r="D254" s="468">
        <v>800000000</v>
      </c>
      <c r="E254" s="468">
        <v>903610864</v>
      </c>
      <c r="F254" s="468">
        <v>55418589</v>
      </c>
      <c r="G254" s="469" t="s">
        <v>1520</v>
      </c>
      <c r="H254" s="470">
        <v>292490899</v>
      </c>
      <c r="I254" s="468">
        <v>8754513</v>
      </c>
    </row>
    <row r="255" spans="1:9">
      <c r="A255" s="772" t="s">
        <v>1615</v>
      </c>
      <c r="B255" s="773"/>
      <c r="C255" s="469" t="s">
        <v>1511</v>
      </c>
      <c r="D255" s="469" t="s">
        <v>332</v>
      </c>
      <c r="E255" s="469" t="s">
        <v>1132</v>
      </c>
      <c r="F255" s="469" t="s">
        <v>1510</v>
      </c>
      <c r="G255" s="469" t="s">
        <v>1520</v>
      </c>
      <c r="H255" s="469" t="s">
        <v>1512</v>
      </c>
      <c r="I255" s="469" t="s">
        <v>1616</v>
      </c>
    </row>
    <row r="256" spans="1:9">
      <c r="A256" s="772" t="s">
        <v>1617</v>
      </c>
      <c r="B256" s="773"/>
      <c r="C256" s="469" t="s">
        <v>1511</v>
      </c>
      <c r="D256" s="469" t="s">
        <v>332</v>
      </c>
      <c r="E256" s="469" t="s">
        <v>1132</v>
      </c>
      <c r="F256" s="469" t="s">
        <v>1510</v>
      </c>
      <c r="G256" s="469" t="s">
        <v>1520</v>
      </c>
      <c r="H256" s="469" t="s">
        <v>1512</v>
      </c>
      <c r="I256" s="469" t="s">
        <v>1616</v>
      </c>
    </row>
    <row r="257" spans="1:9">
      <c r="A257" s="787" t="s">
        <v>1618</v>
      </c>
      <c r="B257" s="788"/>
      <c r="C257" s="471" t="s">
        <v>1619</v>
      </c>
      <c r="D257" s="789">
        <v>1287200000</v>
      </c>
      <c r="E257" s="790" t="s">
        <v>332</v>
      </c>
      <c r="F257" s="471"/>
      <c r="G257" s="789">
        <v>4035205127</v>
      </c>
      <c r="H257" s="791" t="s">
        <v>1511</v>
      </c>
      <c r="I257" s="791" t="s">
        <v>1620</v>
      </c>
    </row>
    <row r="258" spans="1:9">
      <c r="A258" s="787"/>
      <c r="B258" s="788"/>
      <c r="C258" s="466">
        <v>2803423716</v>
      </c>
      <c r="D258" s="789"/>
      <c r="E258" s="790"/>
      <c r="F258" s="466">
        <v>-55418589</v>
      </c>
      <c r="G258" s="789"/>
      <c r="H258" s="791"/>
      <c r="I258" s="791"/>
    </row>
    <row r="259" spans="1:9">
      <c r="A259" s="772" t="s">
        <v>1621</v>
      </c>
      <c r="B259" s="773"/>
      <c r="C259" s="784">
        <v>2803423716</v>
      </c>
      <c r="D259" s="785">
        <v>1287200000</v>
      </c>
      <c r="E259" s="786" t="s">
        <v>1132</v>
      </c>
      <c r="F259" s="472"/>
      <c r="G259" s="785">
        <v>4035205127</v>
      </c>
      <c r="H259" s="781" t="s">
        <v>1512</v>
      </c>
      <c r="I259" s="781" t="s">
        <v>1616</v>
      </c>
    </row>
    <row r="260" spans="1:9">
      <c r="A260" s="772"/>
      <c r="B260" s="773"/>
      <c r="C260" s="784"/>
      <c r="D260" s="785"/>
      <c r="E260" s="786"/>
      <c r="F260" s="470">
        <v>-55418589</v>
      </c>
      <c r="G260" s="785"/>
      <c r="H260" s="781"/>
      <c r="I260" s="781"/>
    </row>
    <row r="261" spans="1:9">
      <c r="A261" s="772" t="s">
        <v>1622</v>
      </c>
      <c r="B261" s="773"/>
      <c r="C261" s="469" t="s">
        <v>1511</v>
      </c>
      <c r="D261" s="469" t="s">
        <v>332</v>
      </c>
      <c r="E261" s="469" t="s">
        <v>1132</v>
      </c>
      <c r="F261" s="469" t="s">
        <v>1510</v>
      </c>
      <c r="G261" s="469" t="s">
        <v>1520</v>
      </c>
      <c r="H261" s="469" t="s">
        <v>1512</v>
      </c>
      <c r="I261" s="469" t="s">
        <v>1616</v>
      </c>
    </row>
    <row r="262" spans="1:9">
      <c r="A262" s="772" t="s">
        <v>1623</v>
      </c>
      <c r="B262" s="773"/>
      <c r="C262" s="469" t="s">
        <v>1511</v>
      </c>
      <c r="D262" s="469" t="s">
        <v>332</v>
      </c>
      <c r="E262" s="469" t="s">
        <v>1132</v>
      </c>
      <c r="F262" s="469" t="s">
        <v>1510</v>
      </c>
      <c r="G262" s="469" t="s">
        <v>1520</v>
      </c>
      <c r="H262" s="469" t="s">
        <v>1512</v>
      </c>
      <c r="I262" s="469" t="s">
        <v>1616</v>
      </c>
    </row>
    <row r="263" spans="1:9">
      <c r="A263" s="770" t="s">
        <v>1624</v>
      </c>
      <c r="B263" s="771"/>
      <c r="C263" s="474"/>
      <c r="D263" s="474"/>
      <c r="E263" s="474"/>
      <c r="F263" s="474"/>
      <c r="G263" s="474"/>
      <c r="H263" s="474"/>
      <c r="I263" s="474"/>
    </row>
    <row r="264" spans="1:9" ht="15.75">
      <c r="A264" s="557"/>
      <c r="B264" s="100"/>
      <c r="C264" s="558"/>
      <c r="D264" s="469"/>
      <c r="E264" s="469"/>
      <c r="F264" s="469"/>
      <c r="G264" s="469"/>
      <c r="H264" s="469"/>
      <c r="I264" s="469"/>
    </row>
    <row r="265" spans="1:9">
      <c r="A265" s="770" t="s">
        <v>1625</v>
      </c>
      <c r="B265" s="771"/>
      <c r="C265" s="782">
        <v>2851615991</v>
      </c>
      <c r="D265" s="776">
        <v>2087200000</v>
      </c>
      <c r="E265" s="776">
        <v>903610864</v>
      </c>
      <c r="F265" s="783" t="s">
        <v>1512</v>
      </c>
      <c r="G265" s="776">
        <v>4035205127</v>
      </c>
      <c r="H265" s="478" t="s">
        <v>1626</v>
      </c>
      <c r="I265" s="776">
        <v>8754513</v>
      </c>
    </row>
    <row r="266" spans="1:9">
      <c r="A266" s="770"/>
      <c r="B266" s="771"/>
      <c r="C266" s="782"/>
      <c r="D266" s="776"/>
      <c r="E266" s="776"/>
      <c r="F266" s="783"/>
      <c r="G266" s="776"/>
      <c r="H266" s="477">
        <v>292490899</v>
      </c>
      <c r="I266" s="776"/>
    </row>
    <row r="267" spans="1:9">
      <c r="A267" s="777"/>
      <c r="B267" s="778"/>
      <c r="C267" s="479"/>
      <c r="D267" s="479"/>
      <c r="E267" s="479"/>
      <c r="F267" s="479"/>
      <c r="G267" s="479"/>
      <c r="H267" s="479"/>
      <c r="I267" s="479"/>
    </row>
    <row r="268" spans="1:9">
      <c r="A268" s="770" t="s">
        <v>1627</v>
      </c>
      <c r="B268" s="771"/>
      <c r="C268" s="480"/>
      <c r="D268" s="480"/>
      <c r="E268" s="480"/>
      <c r="F268" s="480"/>
      <c r="G268" s="480"/>
      <c r="H268" s="480"/>
      <c r="I268" s="480"/>
    </row>
    <row r="269" spans="1:9">
      <c r="A269" s="779" t="s">
        <v>1628</v>
      </c>
      <c r="B269" s="780"/>
      <c r="C269" s="481"/>
      <c r="D269" s="481"/>
      <c r="E269" s="481"/>
      <c r="F269" s="481"/>
      <c r="G269" s="481"/>
      <c r="H269" s="481"/>
      <c r="I269" s="481"/>
    </row>
    <row r="270" spans="1:9">
      <c r="A270" s="779" t="s">
        <v>1629</v>
      </c>
      <c r="B270" s="780"/>
      <c r="C270" s="481"/>
      <c r="D270" s="481"/>
      <c r="E270" s="481"/>
      <c r="F270" s="481"/>
      <c r="G270" s="481"/>
      <c r="H270" s="481"/>
      <c r="I270" s="481"/>
    </row>
    <row r="271" spans="1:9">
      <c r="A271" s="779" t="s">
        <v>1630</v>
      </c>
      <c r="B271" s="780"/>
      <c r="C271" s="481"/>
      <c r="D271" s="481"/>
      <c r="E271" s="481"/>
      <c r="F271" s="481"/>
      <c r="G271" s="481"/>
      <c r="H271" s="481"/>
      <c r="I271" s="481"/>
    </row>
    <row r="272" spans="1:9">
      <c r="A272" s="768"/>
      <c r="B272" s="769"/>
      <c r="C272" s="481"/>
      <c r="D272" s="481"/>
      <c r="E272" s="481"/>
      <c r="F272" s="481"/>
      <c r="G272" s="481"/>
      <c r="H272" s="481"/>
      <c r="I272" s="481"/>
    </row>
    <row r="273" spans="1:9">
      <c r="A273" s="770" t="s">
        <v>1631</v>
      </c>
      <c r="B273" s="771"/>
      <c r="C273" s="482"/>
      <c r="D273" s="482"/>
      <c r="E273" s="482"/>
      <c r="F273" s="482"/>
      <c r="G273" s="482"/>
      <c r="H273" s="482"/>
      <c r="I273" s="482"/>
    </row>
    <row r="274" spans="1:9">
      <c r="A274" s="772" t="s">
        <v>1632</v>
      </c>
      <c r="B274" s="773"/>
      <c r="C274" s="481"/>
      <c r="D274" s="481"/>
      <c r="E274" s="481"/>
      <c r="F274" s="481"/>
      <c r="G274" s="481"/>
      <c r="H274" s="481"/>
      <c r="I274" s="481"/>
    </row>
    <row r="275" spans="1:9">
      <c r="A275" s="772" t="s">
        <v>1633</v>
      </c>
      <c r="B275" s="773"/>
      <c r="C275" s="479"/>
      <c r="D275" s="479"/>
      <c r="E275" s="479"/>
      <c r="F275" s="479"/>
      <c r="G275" s="479"/>
      <c r="H275" s="479"/>
      <c r="I275" s="479"/>
    </row>
    <row r="276" spans="1:9">
      <c r="A276" s="772" t="s">
        <v>1634</v>
      </c>
      <c r="B276" s="773"/>
      <c r="C276" s="481"/>
      <c r="D276" s="481"/>
      <c r="E276" s="481"/>
      <c r="F276" s="481"/>
      <c r="G276" s="481"/>
      <c r="H276" s="481"/>
      <c r="I276" s="481"/>
    </row>
    <row r="277" spans="1:9" ht="15.75" thickBot="1">
      <c r="A277" s="774" t="s">
        <v>1635</v>
      </c>
      <c r="B277" s="775"/>
      <c r="C277" s="483"/>
      <c r="D277" s="483"/>
      <c r="E277" s="483"/>
      <c r="F277" s="483"/>
      <c r="G277" s="483"/>
      <c r="H277" s="483"/>
      <c r="I277" s="483"/>
    </row>
    <row r="278" spans="1:9" ht="15.75">
      <c r="A278" s="100"/>
      <c r="B278" s="100"/>
      <c r="C278" s="100"/>
      <c r="D278" s="100"/>
      <c r="E278" s="100"/>
      <c r="F278" s="100"/>
      <c r="G278" s="100"/>
      <c r="H278" s="100"/>
      <c r="I278" s="100"/>
    </row>
    <row r="279" spans="1:9" ht="18">
      <c r="A279" s="330"/>
    </row>
    <row r="280" spans="1:9" ht="15.75" thickBot="1">
      <c r="A280" s="43"/>
    </row>
    <row r="281" spans="1:9">
      <c r="A281" s="756" t="s">
        <v>1636</v>
      </c>
      <c r="B281" s="484" t="s">
        <v>1637</v>
      </c>
      <c r="C281" s="484" t="s">
        <v>1638</v>
      </c>
      <c r="D281" s="484" t="s">
        <v>650</v>
      </c>
      <c r="E281" s="756" t="s">
        <v>1639</v>
      </c>
      <c r="F281" s="484" t="s">
        <v>1640</v>
      </c>
    </row>
    <row r="282" spans="1:9">
      <c r="A282" s="757"/>
      <c r="B282" s="485" t="s">
        <v>1641</v>
      </c>
      <c r="C282" s="485" t="s">
        <v>1642</v>
      </c>
      <c r="D282" s="485" t="s">
        <v>1643</v>
      </c>
      <c r="E282" s="757"/>
      <c r="F282" s="485" t="s">
        <v>1644</v>
      </c>
    </row>
    <row r="283" spans="1:9" ht="15.75" thickBot="1">
      <c r="A283" s="758"/>
      <c r="B283" s="486"/>
      <c r="C283" s="487" t="s">
        <v>1645</v>
      </c>
      <c r="D283" s="486"/>
      <c r="E283" s="758"/>
      <c r="F283" s="486"/>
    </row>
    <row r="284" spans="1:9">
      <c r="A284" s="488" t="s">
        <v>1646</v>
      </c>
      <c r="B284" s="489">
        <v>800000000</v>
      </c>
      <c r="C284" s="490"/>
      <c r="D284" s="490"/>
      <c r="E284" s="490"/>
      <c r="F284" s="490"/>
    </row>
    <row r="285" spans="1:9">
      <c r="A285" s="491"/>
      <c r="B285" s="492"/>
      <c r="C285" s="492"/>
      <c r="D285" s="492"/>
      <c r="E285" s="492"/>
      <c r="F285" s="492"/>
    </row>
    <row r="286" spans="1:9">
      <c r="A286" s="491" t="s">
        <v>1647</v>
      </c>
      <c r="B286" s="493">
        <v>100000000</v>
      </c>
      <c r="C286" s="494" t="s">
        <v>1648</v>
      </c>
      <c r="D286" s="494" t="s">
        <v>1649</v>
      </c>
      <c r="E286" s="494" t="s">
        <v>622</v>
      </c>
      <c r="F286" s="495">
        <v>7.6600000000000001E-2</v>
      </c>
    </row>
    <row r="287" spans="1:9">
      <c r="A287" s="491" t="s">
        <v>1650</v>
      </c>
      <c r="B287" s="493">
        <v>400000000</v>
      </c>
      <c r="C287" s="494" t="s">
        <v>1651</v>
      </c>
      <c r="D287" s="494" t="s">
        <v>1652</v>
      </c>
      <c r="E287" s="494" t="s">
        <v>622</v>
      </c>
      <c r="F287" s="495">
        <v>8.4599999999999995E-2</v>
      </c>
    </row>
    <row r="288" spans="1:9">
      <c r="A288" s="491" t="s">
        <v>1653</v>
      </c>
      <c r="B288" s="493">
        <v>150000000</v>
      </c>
      <c r="C288" s="494" t="s">
        <v>1648</v>
      </c>
      <c r="D288" s="494" t="s">
        <v>1654</v>
      </c>
      <c r="E288" s="494" t="s">
        <v>622</v>
      </c>
      <c r="F288" s="495">
        <v>8.1199999999999994E-2</v>
      </c>
    </row>
    <row r="289" spans="1:11">
      <c r="A289" s="491" t="s">
        <v>1655</v>
      </c>
      <c r="B289" s="493">
        <v>150000000</v>
      </c>
      <c r="C289" s="494" t="s">
        <v>1656</v>
      </c>
      <c r="D289" s="494" t="s">
        <v>1657</v>
      </c>
      <c r="E289" s="494" t="s">
        <v>622</v>
      </c>
      <c r="F289" s="495">
        <v>8.0699999999999994E-2</v>
      </c>
    </row>
    <row r="290" spans="1:11" ht="15.75" thickBot="1">
      <c r="A290" s="496"/>
      <c r="B290" s="497"/>
      <c r="C290" s="497"/>
      <c r="D290" s="497"/>
      <c r="E290" s="497"/>
      <c r="F290" s="497"/>
    </row>
    <row r="291" spans="1:11">
      <c r="A291" s="43"/>
    </row>
    <row r="292" spans="1:11">
      <c r="A292" s="43"/>
    </row>
    <row r="294" spans="1:11" ht="18">
      <c r="A294" s="330" t="s">
        <v>1658</v>
      </c>
    </row>
    <row r="295" spans="1:11" ht="18">
      <c r="A295" s="330" t="s">
        <v>1659</v>
      </c>
    </row>
    <row r="296" spans="1:11" ht="15.75" thickBot="1">
      <c r="A296" s="177"/>
    </row>
    <row r="297" spans="1:11" ht="15.75" thickBot="1">
      <c r="A297" s="759" t="s">
        <v>0</v>
      </c>
      <c r="B297" s="760"/>
      <c r="C297" s="760"/>
      <c r="D297" s="760"/>
      <c r="E297" s="760"/>
      <c r="F297" s="760"/>
      <c r="G297" s="760"/>
      <c r="H297" s="760"/>
      <c r="I297" s="760"/>
      <c r="J297" s="760"/>
      <c r="K297" s="761"/>
    </row>
    <row r="298" spans="1:11" ht="15.75" thickBot="1">
      <c r="A298" s="753" t="s">
        <v>1660</v>
      </c>
      <c r="B298" s="754"/>
      <c r="C298" s="754"/>
      <c r="D298" s="754"/>
      <c r="E298" s="754"/>
      <c r="F298" s="754"/>
      <c r="G298" s="754"/>
      <c r="H298" s="754"/>
      <c r="I298" s="754"/>
      <c r="J298" s="754"/>
      <c r="K298" s="755"/>
    </row>
    <row r="299" spans="1:11">
      <c r="A299" s="762" t="s">
        <v>1601</v>
      </c>
      <c r="B299" s="763"/>
      <c r="C299" s="763"/>
      <c r="D299" s="763"/>
      <c r="E299" s="763"/>
      <c r="F299" s="763"/>
      <c r="G299" s="763"/>
      <c r="H299" s="763"/>
      <c r="I299" s="763"/>
      <c r="J299" s="763"/>
      <c r="K299" s="764"/>
    </row>
    <row r="300" spans="1:11" ht="15.75" thickBot="1">
      <c r="A300" s="765" t="s">
        <v>1602</v>
      </c>
      <c r="B300" s="766"/>
      <c r="C300" s="766"/>
      <c r="D300" s="766"/>
      <c r="E300" s="766"/>
      <c r="F300" s="766"/>
      <c r="G300" s="766"/>
      <c r="H300" s="766"/>
      <c r="I300" s="766"/>
      <c r="J300" s="766"/>
      <c r="K300" s="767"/>
    </row>
    <row r="301" spans="1:11" ht="15.75" thickBot="1">
      <c r="A301" s="753" t="s">
        <v>1495</v>
      </c>
      <c r="B301" s="754"/>
      <c r="C301" s="754"/>
      <c r="D301" s="754"/>
      <c r="E301" s="754"/>
      <c r="F301" s="754"/>
      <c r="G301" s="754"/>
      <c r="H301" s="754"/>
      <c r="I301" s="754"/>
      <c r="J301" s="754"/>
      <c r="K301" s="755"/>
    </row>
    <row r="302" spans="1:11" ht="78.75">
      <c r="A302" s="743" t="s">
        <v>1661</v>
      </c>
      <c r="B302" s="743" t="s">
        <v>1662</v>
      </c>
      <c r="C302" s="743" t="s">
        <v>1663</v>
      </c>
      <c r="D302" s="743" t="s">
        <v>1664</v>
      </c>
      <c r="E302" s="743" t="s">
        <v>1665</v>
      </c>
      <c r="F302" s="743" t="s">
        <v>1666</v>
      </c>
      <c r="G302" s="743" t="s">
        <v>1667</v>
      </c>
      <c r="H302" s="743" t="s">
        <v>1668</v>
      </c>
      <c r="I302" s="743" t="s">
        <v>1669</v>
      </c>
      <c r="J302" s="743" t="s">
        <v>1670</v>
      </c>
      <c r="K302" s="459" t="s">
        <v>1671</v>
      </c>
    </row>
    <row r="303" spans="1:11" ht="15.75" thickBot="1">
      <c r="A303" s="744"/>
      <c r="B303" s="744"/>
      <c r="C303" s="744"/>
      <c r="D303" s="744"/>
      <c r="E303" s="744"/>
      <c r="F303" s="744"/>
      <c r="G303" s="744"/>
      <c r="H303" s="744"/>
      <c r="I303" s="744"/>
      <c r="J303" s="744"/>
      <c r="K303" s="555" t="s">
        <v>1672</v>
      </c>
    </row>
    <row r="304" spans="1:11">
      <c r="A304" s="498"/>
      <c r="B304" s="499"/>
      <c r="C304" s="499"/>
      <c r="D304" s="499"/>
      <c r="E304" s="499"/>
      <c r="F304" s="499"/>
      <c r="G304" s="499"/>
      <c r="H304" s="499"/>
      <c r="I304" s="499"/>
      <c r="J304" s="499"/>
      <c r="K304" s="499"/>
    </row>
    <row r="305" spans="1:11" ht="16.5">
      <c r="A305" s="500" t="s">
        <v>1673</v>
      </c>
      <c r="B305" s="501"/>
      <c r="C305" s="501"/>
      <c r="D305" s="501"/>
      <c r="E305" s="502">
        <v>770425594</v>
      </c>
      <c r="F305" s="503"/>
      <c r="G305" s="502">
        <v>20909885</v>
      </c>
      <c r="H305" s="503" t="s">
        <v>1674</v>
      </c>
      <c r="I305" s="503" t="s">
        <v>1511</v>
      </c>
      <c r="J305" s="503" t="s">
        <v>785</v>
      </c>
      <c r="K305" s="502">
        <v>770425594</v>
      </c>
    </row>
    <row r="306" spans="1:11">
      <c r="A306" s="504" t="s">
        <v>1675</v>
      </c>
      <c r="B306" s="505">
        <v>41153</v>
      </c>
      <c r="C306" s="505">
        <v>41153</v>
      </c>
      <c r="D306" s="505">
        <v>48822</v>
      </c>
      <c r="E306" s="506">
        <v>770425594</v>
      </c>
      <c r="F306" s="507" t="s">
        <v>1676</v>
      </c>
      <c r="G306" s="506">
        <v>20909885</v>
      </c>
      <c r="H306" s="508" t="s">
        <v>1677</v>
      </c>
      <c r="I306" s="508" t="s">
        <v>1677</v>
      </c>
      <c r="J306" s="508" t="s">
        <v>1678</v>
      </c>
      <c r="K306" s="506">
        <v>770425594</v>
      </c>
    </row>
    <row r="307" spans="1:11">
      <c r="A307" s="504"/>
      <c r="B307" s="509"/>
      <c r="C307" s="509"/>
      <c r="D307" s="509"/>
      <c r="E307" s="510"/>
      <c r="F307" s="510"/>
      <c r="G307" s="510"/>
      <c r="H307" s="509"/>
      <c r="I307" s="509"/>
      <c r="J307" s="509"/>
      <c r="K307" s="510"/>
    </row>
    <row r="308" spans="1:11" ht="16.5">
      <c r="A308" s="500" t="s">
        <v>1679</v>
      </c>
      <c r="B308" s="501"/>
      <c r="C308" s="501"/>
      <c r="D308" s="501"/>
      <c r="E308" s="503" t="s">
        <v>1531</v>
      </c>
      <c r="F308" s="503"/>
      <c r="G308" s="503" t="s">
        <v>1132</v>
      </c>
      <c r="H308" s="503" t="s">
        <v>1674</v>
      </c>
      <c r="I308" s="503" t="s">
        <v>1511</v>
      </c>
      <c r="J308" s="503" t="s">
        <v>785</v>
      </c>
      <c r="K308" s="503" t="s">
        <v>1510</v>
      </c>
    </row>
    <row r="309" spans="1:11">
      <c r="A309" s="511" t="s">
        <v>1680</v>
      </c>
      <c r="B309" s="509"/>
      <c r="C309" s="509"/>
      <c r="D309" s="509"/>
      <c r="E309" s="510"/>
      <c r="F309" s="510"/>
      <c r="G309" s="510"/>
      <c r="H309" s="509"/>
      <c r="I309" s="509"/>
      <c r="J309" s="509"/>
      <c r="K309" s="510"/>
    </row>
    <row r="310" spans="1:11">
      <c r="A310" s="511" t="s">
        <v>1681</v>
      </c>
      <c r="B310" s="509"/>
      <c r="C310" s="509"/>
      <c r="D310" s="509"/>
      <c r="E310" s="510"/>
      <c r="F310" s="510"/>
      <c r="G310" s="510"/>
      <c r="H310" s="509"/>
      <c r="I310" s="509"/>
      <c r="J310" s="509"/>
      <c r="K310" s="510"/>
    </row>
    <row r="311" spans="1:11">
      <c r="A311" s="511" t="s">
        <v>1682</v>
      </c>
      <c r="B311" s="509"/>
      <c r="C311" s="509"/>
      <c r="D311" s="509"/>
      <c r="E311" s="510"/>
      <c r="F311" s="510"/>
      <c r="G311" s="510"/>
      <c r="H311" s="509"/>
      <c r="I311" s="509"/>
      <c r="J311" s="509"/>
      <c r="K311" s="510"/>
    </row>
    <row r="312" spans="1:11">
      <c r="A312" s="511" t="s">
        <v>1683</v>
      </c>
      <c r="B312" s="509"/>
      <c r="C312" s="509"/>
      <c r="D312" s="509"/>
      <c r="E312" s="510"/>
      <c r="F312" s="510"/>
      <c r="G312" s="510"/>
      <c r="H312" s="509"/>
      <c r="I312" s="509"/>
      <c r="J312" s="509"/>
      <c r="K312" s="510"/>
    </row>
    <row r="313" spans="1:11">
      <c r="A313" s="504"/>
      <c r="B313" s="509"/>
      <c r="C313" s="509"/>
      <c r="D313" s="509"/>
      <c r="E313" s="510"/>
      <c r="F313" s="510"/>
      <c r="G313" s="510"/>
      <c r="H313" s="509"/>
      <c r="I313" s="509"/>
      <c r="J313" s="509"/>
      <c r="K313" s="510"/>
    </row>
    <row r="314" spans="1:11" ht="15.75" thickBot="1">
      <c r="A314" s="512" t="s">
        <v>1684</v>
      </c>
      <c r="B314" s="513"/>
      <c r="C314" s="513"/>
      <c r="D314" s="513"/>
      <c r="E314" s="514">
        <v>770425594</v>
      </c>
      <c r="F314" s="515"/>
      <c r="G314" s="514">
        <v>20909885</v>
      </c>
      <c r="H314" s="516" t="s">
        <v>1678</v>
      </c>
      <c r="I314" s="516" t="s">
        <v>1678</v>
      </c>
      <c r="J314" s="516" t="s">
        <v>1678</v>
      </c>
      <c r="K314" s="514">
        <v>770425594</v>
      </c>
    </row>
    <row r="315" spans="1:11">
      <c r="A315" s="43"/>
    </row>
    <row r="316" spans="1:11">
      <c r="A316" s="43"/>
    </row>
    <row r="318" spans="1:11">
      <c r="A318" s="43"/>
    </row>
    <row r="319" spans="1:11">
      <c r="A319" s="43"/>
    </row>
    <row r="320" spans="1:11" ht="15.75">
      <c r="A320" s="4" t="s">
        <v>1685</v>
      </c>
    </row>
    <row r="321" spans="1:7" ht="15.75">
      <c r="A321" s="4" t="s">
        <v>1686</v>
      </c>
    </row>
    <row r="322" spans="1:7" ht="15.75" thickBot="1">
      <c r="A322" s="43"/>
    </row>
    <row r="323" spans="1:7">
      <c r="A323" s="745" t="s">
        <v>315</v>
      </c>
      <c r="B323" s="746"/>
      <c r="C323" s="746"/>
      <c r="D323" s="746"/>
      <c r="E323" s="746"/>
      <c r="F323" s="746"/>
      <c r="G323" s="747"/>
    </row>
    <row r="324" spans="1:7">
      <c r="A324" s="748" t="s">
        <v>1687</v>
      </c>
      <c r="B324" s="749"/>
      <c r="C324" s="749"/>
      <c r="D324" s="749"/>
      <c r="E324" s="749"/>
      <c r="F324" s="749"/>
      <c r="G324" s="750"/>
    </row>
    <row r="325" spans="1:7" ht="22.5">
      <c r="A325" s="517"/>
      <c r="B325" s="751" t="s">
        <v>1591</v>
      </c>
      <c r="C325" s="751"/>
      <c r="D325" s="519" t="s">
        <v>1688</v>
      </c>
      <c r="E325" s="553" t="s">
        <v>1689</v>
      </c>
      <c r="F325" s="553" t="s">
        <v>1690</v>
      </c>
      <c r="G325" s="520" t="s">
        <v>1691</v>
      </c>
    </row>
    <row r="326" spans="1:7">
      <c r="A326" s="521" t="s">
        <v>1692</v>
      </c>
      <c r="B326" s="522"/>
      <c r="C326" s="752"/>
      <c r="D326" s="752"/>
      <c r="E326" s="554"/>
      <c r="F326" s="554"/>
      <c r="G326" s="524"/>
    </row>
    <row r="327" spans="1:7">
      <c r="A327" s="556" t="s">
        <v>1693</v>
      </c>
      <c r="B327" s="549"/>
      <c r="C327" s="738"/>
      <c r="D327" s="738"/>
      <c r="E327" s="549"/>
      <c r="F327" s="549"/>
      <c r="G327" s="526"/>
    </row>
    <row r="328" spans="1:7">
      <c r="A328" s="556" t="s">
        <v>1694</v>
      </c>
      <c r="B328" s="549"/>
      <c r="C328" s="738"/>
      <c r="D328" s="738"/>
      <c r="E328" s="549"/>
      <c r="F328" s="549"/>
      <c r="G328" s="526"/>
    </row>
    <row r="329" spans="1:7">
      <c r="A329" s="521" t="s">
        <v>1695</v>
      </c>
      <c r="B329" s="549"/>
      <c r="C329" s="731"/>
      <c r="D329" s="731"/>
      <c r="E329" s="546"/>
      <c r="F329" s="546"/>
      <c r="G329" s="528"/>
    </row>
    <row r="330" spans="1:7">
      <c r="A330" s="529" t="s">
        <v>1696</v>
      </c>
      <c r="B330" s="552">
        <v>32268</v>
      </c>
      <c r="C330" s="742">
        <v>32268</v>
      </c>
      <c r="D330" s="742"/>
      <c r="E330" s="552">
        <v>32268</v>
      </c>
      <c r="F330" s="552">
        <v>32268</v>
      </c>
      <c r="G330" s="469">
        <v>32268</v>
      </c>
    </row>
    <row r="331" spans="1:7">
      <c r="A331" s="530" t="s">
        <v>1697</v>
      </c>
      <c r="B331" s="552">
        <v>95</v>
      </c>
      <c r="C331" s="742">
        <v>95</v>
      </c>
      <c r="D331" s="742"/>
      <c r="E331" s="552">
        <v>95</v>
      </c>
      <c r="F331" s="552">
        <v>95</v>
      </c>
      <c r="G331" s="469">
        <v>95</v>
      </c>
    </row>
    <row r="332" spans="1:7">
      <c r="A332" s="530" t="s">
        <v>1698</v>
      </c>
      <c r="B332" s="552">
        <v>16</v>
      </c>
      <c r="C332" s="742">
        <v>16</v>
      </c>
      <c r="D332" s="742"/>
      <c r="E332" s="552">
        <v>16</v>
      </c>
      <c r="F332" s="552">
        <v>16</v>
      </c>
      <c r="G332" s="469">
        <v>16</v>
      </c>
    </row>
    <row r="333" spans="1:7">
      <c r="A333" s="530" t="s">
        <v>1699</v>
      </c>
      <c r="B333" s="552">
        <v>43.44</v>
      </c>
      <c r="C333" s="742">
        <v>43.44</v>
      </c>
      <c r="D333" s="742"/>
      <c r="E333" s="552">
        <v>43.44</v>
      </c>
      <c r="F333" s="552">
        <v>43.44</v>
      </c>
      <c r="G333" s="469">
        <v>43.44</v>
      </c>
    </row>
    <row r="334" spans="1:7">
      <c r="A334" s="529" t="s">
        <v>1700</v>
      </c>
      <c r="B334" s="552">
        <v>4878</v>
      </c>
      <c r="C334" s="742">
        <v>4878</v>
      </c>
      <c r="D334" s="742"/>
      <c r="E334" s="552"/>
      <c r="F334" s="550"/>
      <c r="G334" s="469">
        <v>4878</v>
      </c>
    </row>
    <row r="335" spans="1:7">
      <c r="A335" s="530" t="s">
        <v>1697</v>
      </c>
      <c r="B335" s="552">
        <v>90</v>
      </c>
      <c r="C335" s="742">
        <v>90</v>
      </c>
      <c r="D335" s="742"/>
      <c r="E335" s="552"/>
      <c r="F335" s="552"/>
      <c r="G335" s="469">
        <v>90</v>
      </c>
    </row>
    <row r="336" spans="1:7">
      <c r="A336" s="530" t="s">
        <v>1698</v>
      </c>
      <c r="B336" s="552">
        <v>18</v>
      </c>
      <c r="C336" s="742">
        <v>18</v>
      </c>
      <c r="D336" s="742"/>
      <c r="E336" s="550"/>
      <c r="F336" s="550"/>
      <c r="G336" s="469">
        <v>18</v>
      </c>
    </row>
    <row r="337" spans="1:7">
      <c r="A337" s="530" t="s">
        <v>1699</v>
      </c>
      <c r="B337" s="552">
        <v>62.87</v>
      </c>
      <c r="C337" s="742">
        <v>62.87</v>
      </c>
      <c r="D337" s="742"/>
      <c r="E337" s="550"/>
      <c r="F337" s="550"/>
      <c r="G337" s="469">
        <v>62.87</v>
      </c>
    </row>
    <row r="338" spans="1:7">
      <c r="A338" s="529" t="s">
        <v>1701</v>
      </c>
      <c r="B338" s="552">
        <v>37146</v>
      </c>
      <c r="C338" s="742">
        <v>37146</v>
      </c>
      <c r="D338" s="742"/>
      <c r="E338" s="552">
        <v>32268</v>
      </c>
      <c r="F338" s="552">
        <v>32268</v>
      </c>
      <c r="G338" s="469">
        <v>37146</v>
      </c>
    </row>
    <row r="339" spans="1:7">
      <c r="A339" s="556" t="s">
        <v>1702</v>
      </c>
      <c r="B339" s="552">
        <v>13.04</v>
      </c>
      <c r="C339" s="742">
        <v>13.04</v>
      </c>
      <c r="D339" s="742"/>
      <c r="E339" s="552">
        <v>13.04</v>
      </c>
      <c r="F339" s="552">
        <v>13.04</v>
      </c>
      <c r="G339" s="469">
        <v>13.04</v>
      </c>
    </row>
    <row r="340" spans="1:7">
      <c r="A340" s="529" t="s">
        <v>1703</v>
      </c>
      <c r="B340" s="551">
        <v>0.06</v>
      </c>
      <c r="C340" s="740">
        <v>0.02</v>
      </c>
      <c r="D340" s="740"/>
      <c r="E340" s="552"/>
      <c r="F340" s="551">
        <v>0</v>
      </c>
      <c r="G340" s="533">
        <v>0</v>
      </c>
    </row>
    <row r="341" spans="1:7">
      <c r="A341" s="529" t="s">
        <v>1704</v>
      </c>
      <c r="B341" s="551">
        <v>7.0000000000000007E-2</v>
      </c>
      <c r="C341" s="741">
        <v>0.06</v>
      </c>
      <c r="D341" s="741"/>
      <c r="E341" s="534">
        <v>7.4999999999999997E-3</v>
      </c>
      <c r="F341" s="551">
        <v>0</v>
      </c>
      <c r="G341" s="533">
        <v>0</v>
      </c>
    </row>
    <row r="342" spans="1:7">
      <c r="A342" s="556" t="s">
        <v>1705</v>
      </c>
      <c r="B342" s="552"/>
      <c r="C342" s="739"/>
      <c r="D342" s="739"/>
      <c r="E342" s="550"/>
      <c r="F342" s="550"/>
      <c r="G342" s="535"/>
    </row>
    <row r="343" spans="1:7">
      <c r="A343" s="529" t="s">
        <v>1706</v>
      </c>
      <c r="B343" s="551">
        <v>0</v>
      </c>
      <c r="C343" s="740">
        <v>0</v>
      </c>
      <c r="D343" s="740"/>
      <c r="E343" s="551">
        <v>0</v>
      </c>
      <c r="F343" s="551">
        <v>0</v>
      </c>
      <c r="G343" s="533">
        <v>0</v>
      </c>
    </row>
    <row r="344" spans="1:7">
      <c r="A344" s="529" t="s">
        <v>1707</v>
      </c>
      <c r="B344" s="552"/>
      <c r="C344" s="739"/>
      <c r="D344" s="739"/>
      <c r="E344" s="550"/>
      <c r="F344" s="550"/>
      <c r="G344" s="535"/>
    </row>
    <row r="345" spans="1:7">
      <c r="A345" s="529" t="s">
        <v>1708</v>
      </c>
      <c r="B345" s="552"/>
      <c r="C345" s="739"/>
      <c r="D345" s="739"/>
      <c r="E345" s="550"/>
      <c r="F345" s="550"/>
      <c r="G345" s="535"/>
    </row>
    <row r="346" spans="1:7">
      <c r="A346" s="521" t="s">
        <v>1709</v>
      </c>
      <c r="B346" s="552"/>
      <c r="C346" s="739"/>
      <c r="D346" s="739"/>
      <c r="E346" s="550"/>
      <c r="F346" s="550"/>
      <c r="G346" s="535"/>
    </row>
    <row r="347" spans="1:7">
      <c r="A347" s="529" t="s">
        <v>1710</v>
      </c>
      <c r="B347" s="552"/>
      <c r="C347" s="739"/>
      <c r="D347" s="739"/>
      <c r="E347" s="550"/>
      <c r="F347" s="550"/>
      <c r="G347" s="535"/>
    </row>
    <row r="348" spans="1:7">
      <c r="A348" s="529"/>
      <c r="B348" s="552"/>
      <c r="C348" s="739"/>
      <c r="D348" s="739"/>
      <c r="E348" s="550"/>
      <c r="F348" s="550"/>
      <c r="G348" s="535"/>
    </row>
    <row r="349" spans="1:7">
      <c r="A349" s="521" t="s">
        <v>1711</v>
      </c>
      <c r="B349" s="552"/>
      <c r="C349" s="739"/>
      <c r="D349" s="739"/>
      <c r="E349" s="550"/>
      <c r="F349" s="550"/>
      <c r="G349" s="535"/>
    </row>
    <row r="350" spans="1:7">
      <c r="A350" s="529" t="s">
        <v>1696</v>
      </c>
      <c r="B350" s="536">
        <v>4363846141.1999998</v>
      </c>
      <c r="C350" s="731"/>
      <c r="D350" s="731"/>
      <c r="E350" s="546"/>
      <c r="F350" s="546"/>
      <c r="G350" s="528"/>
    </row>
    <row r="351" spans="1:7">
      <c r="A351" s="529" t="s">
        <v>1700</v>
      </c>
      <c r="B351" s="536">
        <v>518702364.19</v>
      </c>
      <c r="C351" s="731"/>
      <c r="D351" s="731"/>
      <c r="E351" s="546"/>
      <c r="F351" s="546"/>
      <c r="G351" s="528"/>
    </row>
    <row r="352" spans="1:7">
      <c r="A352" s="529" t="s">
        <v>1712</v>
      </c>
      <c r="B352" s="552"/>
      <c r="C352" s="731"/>
      <c r="D352" s="731"/>
      <c r="E352" s="546"/>
      <c r="F352" s="546"/>
      <c r="G352" s="528"/>
    </row>
    <row r="353" spans="1:7">
      <c r="A353" s="521" t="s">
        <v>1713</v>
      </c>
      <c r="B353" s="552"/>
      <c r="C353" s="731"/>
      <c r="D353" s="731"/>
      <c r="E353" s="546"/>
      <c r="F353" s="546"/>
      <c r="G353" s="528"/>
    </row>
    <row r="354" spans="1:7">
      <c r="A354" s="529" t="s">
        <v>1714</v>
      </c>
      <c r="B354" s="536">
        <v>25187.4</v>
      </c>
      <c r="C354" s="731"/>
      <c r="D354" s="731"/>
      <c r="E354" s="548">
        <v>25187.4</v>
      </c>
      <c r="F354" s="548">
        <v>25187.4</v>
      </c>
      <c r="G354" s="528"/>
    </row>
    <row r="355" spans="1:7">
      <c r="A355" s="529" t="s">
        <v>1715</v>
      </c>
      <c r="B355" s="552">
        <v>525.21</v>
      </c>
      <c r="C355" s="731"/>
      <c r="D355" s="731"/>
      <c r="E355" s="549">
        <v>525.21</v>
      </c>
      <c r="F355" s="549">
        <v>525.21</v>
      </c>
      <c r="G355" s="528"/>
    </row>
    <row r="356" spans="1:7">
      <c r="A356" s="529" t="s">
        <v>1716</v>
      </c>
      <c r="B356" s="536">
        <v>8861.25</v>
      </c>
      <c r="C356" s="731"/>
      <c r="D356" s="731"/>
      <c r="E356" s="548">
        <v>8861.25</v>
      </c>
      <c r="F356" s="548">
        <v>8861.25</v>
      </c>
      <c r="G356" s="528"/>
    </row>
    <row r="357" spans="1:7">
      <c r="A357" s="521" t="s">
        <v>1717</v>
      </c>
      <c r="B357" s="536">
        <v>4256259813.3499999</v>
      </c>
      <c r="C357" s="731"/>
      <c r="D357" s="731"/>
      <c r="E357" s="546"/>
      <c r="F357" s="546"/>
      <c r="G357" s="528"/>
    </row>
    <row r="358" spans="1:7">
      <c r="A358" s="521" t="s">
        <v>1718</v>
      </c>
      <c r="B358" s="552"/>
      <c r="C358" s="731"/>
      <c r="D358" s="731"/>
      <c r="E358" s="546"/>
      <c r="F358" s="546"/>
      <c r="G358" s="528"/>
    </row>
    <row r="359" spans="1:7">
      <c r="A359" s="529" t="s">
        <v>1719</v>
      </c>
      <c r="B359" s="536">
        <v>12255353488.84</v>
      </c>
      <c r="C359" s="738"/>
      <c r="D359" s="738"/>
      <c r="E359" s="549"/>
      <c r="F359" s="549"/>
      <c r="G359" s="526"/>
    </row>
    <row r="360" spans="1:7">
      <c r="A360" s="529" t="s">
        <v>1720</v>
      </c>
      <c r="B360" s="536">
        <v>81219163038.080002</v>
      </c>
      <c r="C360" s="738"/>
      <c r="D360" s="738"/>
      <c r="E360" s="549"/>
      <c r="F360" s="549"/>
      <c r="G360" s="526"/>
    </row>
    <row r="361" spans="1:7">
      <c r="A361" s="529" t="s">
        <v>1721</v>
      </c>
      <c r="B361" s="536">
        <v>234402453093.38</v>
      </c>
      <c r="C361" s="738"/>
      <c r="D361" s="738"/>
      <c r="E361" s="549"/>
      <c r="F361" s="549"/>
      <c r="G361" s="526"/>
    </row>
    <row r="362" spans="1:7">
      <c r="A362" s="538" t="s">
        <v>1722</v>
      </c>
      <c r="B362" s="552"/>
      <c r="C362" s="738"/>
      <c r="D362" s="738"/>
      <c r="E362" s="546"/>
      <c r="F362" s="546"/>
      <c r="G362" s="528"/>
    </row>
    <row r="363" spans="1:7">
      <c r="A363" s="529" t="s">
        <v>1720</v>
      </c>
      <c r="B363" s="536">
        <v>7381364549.6199999</v>
      </c>
      <c r="C363" s="737">
        <v>3406783638.29</v>
      </c>
      <c r="D363" s="737"/>
      <c r="E363" s="548">
        <v>425847954.79000002</v>
      </c>
      <c r="F363" s="546"/>
      <c r="G363" s="528"/>
    </row>
    <row r="364" spans="1:7">
      <c r="A364" s="529" t="s">
        <v>1721</v>
      </c>
      <c r="B364" s="536">
        <v>46559058343.339996</v>
      </c>
      <c r="C364" s="737">
        <v>21488796158.459999</v>
      </c>
      <c r="D364" s="737"/>
      <c r="E364" s="548">
        <v>2686099519.8099999</v>
      </c>
      <c r="F364" s="546"/>
      <c r="G364" s="528"/>
    </row>
    <row r="365" spans="1:7">
      <c r="A365" s="521" t="s">
        <v>1723</v>
      </c>
      <c r="B365" s="552"/>
      <c r="C365" s="731"/>
      <c r="D365" s="731"/>
      <c r="E365" s="546"/>
      <c r="F365" s="546"/>
      <c r="G365" s="528"/>
    </row>
    <row r="366" spans="1:7">
      <c r="A366" s="529" t="s">
        <v>1720</v>
      </c>
      <c r="B366" s="536">
        <v>17899521285.369999</v>
      </c>
      <c r="C366" s="731"/>
      <c r="D366" s="731"/>
      <c r="E366" s="546"/>
      <c r="F366" s="546"/>
      <c r="G366" s="528"/>
    </row>
    <row r="367" spans="1:7">
      <c r="A367" s="529" t="s">
        <v>1721</v>
      </c>
      <c r="B367" s="536">
        <v>92564083625.169998</v>
      </c>
      <c r="C367" s="731"/>
      <c r="D367" s="731"/>
      <c r="E367" s="546"/>
      <c r="F367" s="546"/>
      <c r="G367" s="528"/>
    </row>
    <row r="368" spans="1:7">
      <c r="A368" s="529" t="s">
        <v>1724</v>
      </c>
      <c r="B368" s="536">
        <v>912541451.25999999</v>
      </c>
      <c r="C368" s="731"/>
      <c r="D368" s="731"/>
      <c r="E368" s="546"/>
      <c r="F368" s="546"/>
      <c r="G368" s="528"/>
    </row>
    <row r="369" spans="1:7">
      <c r="A369" s="521" t="s">
        <v>1725</v>
      </c>
      <c r="B369" s="552"/>
      <c r="C369" s="731"/>
      <c r="D369" s="731"/>
      <c r="E369" s="546"/>
      <c r="F369" s="546"/>
      <c r="G369" s="528"/>
    </row>
    <row r="370" spans="1:7">
      <c r="A370" s="529" t="s">
        <v>1720</v>
      </c>
      <c r="B370" s="536">
        <v>-70406193976.940002</v>
      </c>
      <c r="C370" s="731"/>
      <c r="D370" s="731"/>
      <c r="E370" s="546"/>
      <c r="F370" s="546"/>
      <c r="G370" s="528"/>
    </row>
    <row r="371" spans="1:7">
      <c r="A371" s="529" t="s">
        <v>1721</v>
      </c>
      <c r="B371" s="536">
        <v>-141838369468.20999</v>
      </c>
      <c r="C371" s="731"/>
      <c r="D371" s="731"/>
      <c r="E371" s="546"/>
      <c r="F371" s="546"/>
      <c r="G371" s="528"/>
    </row>
    <row r="372" spans="1:7">
      <c r="A372" s="521" t="s">
        <v>1726</v>
      </c>
      <c r="B372" s="552"/>
      <c r="C372" s="731"/>
      <c r="D372" s="731"/>
      <c r="E372" s="546"/>
      <c r="F372" s="546"/>
      <c r="G372" s="528"/>
    </row>
    <row r="373" spans="1:7">
      <c r="A373" s="529" t="s">
        <v>1727</v>
      </c>
      <c r="B373" s="552">
        <v>2025</v>
      </c>
      <c r="C373" s="731"/>
      <c r="D373" s="731"/>
      <c r="E373" s="546"/>
      <c r="F373" s="546"/>
      <c r="G373" s="528"/>
    </row>
    <row r="374" spans="1:7">
      <c r="A374" s="529" t="s">
        <v>1728</v>
      </c>
      <c r="B374" s="551">
        <v>0.02</v>
      </c>
      <c r="C374" s="731"/>
      <c r="D374" s="731"/>
      <c r="E374" s="546"/>
      <c r="F374" s="546"/>
      <c r="G374" s="528"/>
    </row>
    <row r="375" spans="1:7">
      <c r="A375" s="521" t="s">
        <v>1729</v>
      </c>
      <c r="B375" s="552"/>
      <c r="C375" s="731"/>
      <c r="D375" s="731"/>
      <c r="E375" s="546"/>
      <c r="F375" s="546"/>
      <c r="G375" s="528"/>
    </row>
    <row r="376" spans="1:7">
      <c r="A376" s="529" t="s">
        <v>1730</v>
      </c>
      <c r="B376" s="552">
        <v>2017</v>
      </c>
      <c r="C376" s="731"/>
      <c r="D376" s="731"/>
      <c r="E376" s="546"/>
      <c r="F376" s="546"/>
      <c r="G376" s="528"/>
    </row>
    <row r="377" spans="1:7" ht="23.25" thickBot="1">
      <c r="A377" s="539" t="s">
        <v>1731</v>
      </c>
      <c r="B377" s="540" t="s">
        <v>1732</v>
      </c>
      <c r="C377" s="732"/>
      <c r="D377" s="732"/>
      <c r="E377" s="547"/>
      <c r="F377" s="547"/>
      <c r="G377" s="542"/>
    </row>
    <row r="378" spans="1:7" ht="15.75">
      <c r="A378" s="100"/>
      <c r="B378" s="100"/>
      <c r="C378" s="100"/>
      <c r="D378" s="100"/>
      <c r="E378" s="100"/>
      <c r="F378" s="100"/>
      <c r="G378" s="100"/>
    </row>
    <row r="379" spans="1:7">
      <c r="A379" s="43"/>
    </row>
    <row r="380" spans="1:7">
      <c r="A380" s="43"/>
    </row>
    <row r="382" spans="1:7" ht="15.75">
      <c r="A382" s="543"/>
    </row>
    <row r="383" spans="1:7" ht="15.75">
      <c r="A383" s="123" t="s">
        <v>1733</v>
      </c>
    </row>
    <row r="384" spans="1:7" ht="15.75">
      <c r="A384" s="123" t="s">
        <v>1734</v>
      </c>
    </row>
    <row r="385" spans="1:3" ht="15.75" thickBot="1">
      <c r="A385" s="43"/>
    </row>
    <row r="386" spans="1:3" ht="15.75" thickBot="1">
      <c r="A386" s="733" t="s">
        <v>1735</v>
      </c>
      <c r="B386" s="735" t="s">
        <v>1736</v>
      </c>
      <c r="C386" s="736"/>
    </row>
    <row r="387" spans="1:3" ht="26.25" thickBot="1">
      <c r="A387" s="734"/>
      <c r="B387" s="544" t="s">
        <v>1737</v>
      </c>
      <c r="C387" s="544" t="s">
        <v>1738</v>
      </c>
    </row>
    <row r="388" spans="1:3" ht="26.25" thickBot="1">
      <c r="A388" s="545" t="s">
        <v>1739</v>
      </c>
      <c r="B388" s="110" t="s">
        <v>1740</v>
      </c>
      <c r="C388" s="110">
        <v>1009562007</v>
      </c>
    </row>
    <row r="389" spans="1:3" ht="15.75" thickBot="1">
      <c r="A389" s="545" t="s">
        <v>1741</v>
      </c>
      <c r="B389" s="110" t="s">
        <v>1740</v>
      </c>
      <c r="C389" s="110">
        <v>1009562016</v>
      </c>
    </row>
    <row r="390" spans="1:3" ht="39" thickBot="1">
      <c r="A390" s="545" t="s">
        <v>1742</v>
      </c>
      <c r="B390" s="110" t="s">
        <v>1740</v>
      </c>
      <c r="C390" s="110">
        <v>1009562025</v>
      </c>
    </row>
    <row r="391" spans="1:3" ht="39" thickBot="1">
      <c r="A391" s="545" t="s">
        <v>1743</v>
      </c>
      <c r="B391" s="110" t="s">
        <v>1740</v>
      </c>
      <c r="C391" s="110">
        <v>1009562034</v>
      </c>
    </row>
    <row r="392" spans="1:3" ht="15.75" thickBot="1">
      <c r="A392" s="545" t="s">
        <v>1744</v>
      </c>
      <c r="B392" s="110" t="s">
        <v>1740</v>
      </c>
      <c r="C392" s="110">
        <v>1009562043</v>
      </c>
    </row>
    <row r="393" spans="1:3" ht="26.25" thickBot="1">
      <c r="A393" s="545" t="s">
        <v>1745</v>
      </c>
      <c r="B393" s="110" t="s">
        <v>1746</v>
      </c>
      <c r="C393" s="110">
        <v>112469189</v>
      </c>
    </row>
    <row r="394" spans="1:3" ht="15.75" thickBot="1">
      <c r="A394" s="545" t="s">
        <v>1747</v>
      </c>
      <c r="B394" s="110" t="s">
        <v>1746</v>
      </c>
      <c r="C394" s="110">
        <v>112469138</v>
      </c>
    </row>
    <row r="395" spans="1:3" ht="26.25" thickBot="1">
      <c r="A395" s="545" t="s">
        <v>1748</v>
      </c>
      <c r="B395" s="110" t="s">
        <v>1746</v>
      </c>
      <c r="C395" s="110">
        <v>112469162</v>
      </c>
    </row>
    <row r="396" spans="1:3" ht="26.25" thickBot="1">
      <c r="A396" s="545" t="s">
        <v>1749</v>
      </c>
      <c r="B396" s="110" t="s">
        <v>1746</v>
      </c>
      <c r="C396" s="110">
        <v>112464942</v>
      </c>
    </row>
    <row r="397" spans="1:3" ht="26.25" thickBot="1">
      <c r="A397" s="545" t="s">
        <v>1750</v>
      </c>
      <c r="B397" s="110" t="s">
        <v>1746</v>
      </c>
      <c r="C397" s="110">
        <v>112464926</v>
      </c>
    </row>
    <row r="398" spans="1:3" ht="26.25" thickBot="1">
      <c r="A398" s="545" t="s">
        <v>1751</v>
      </c>
      <c r="B398" s="110" t="s">
        <v>1746</v>
      </c>
      <c r="C398" s="110">
        <v>112464950</v>
      </c>
    </row>
    <row r="399" spans="1:3" ht="15.75" thickBot="1">
      <c r="A399" s="545" t="s">
        <v>1752</v>
      </c>
      <c r="B399" s="110" t="s">
        <v>1740</v>
      </c>
      <c r="C399" s="110">
        <v>1009562089</v>
      </c>
    </row>
    <row r="400" spans="1:3">
      <c r="A400" s="145"/>
    </row>
    <row r="401" spans="1:1">
      <c r="A401" s="43"/>
    </row>
    <row r="402" spans="1:1">
      <c r="A402" s="43"/>
    </row>
    <row r="403" spans="1:1">
      <c r="A403" s="43"/>
    </row>
  </sheetData>
  <mergeCells count="134">
    <mergeCell ref="A6:G6"/>
    <mergeCell ref="A7:G7"/>
    <mergeCell ref="A8:G8"/>
    <mergeCell ref="A204:A205"/>
    <mergeCell ref="A209:A210"/>
    <mergeCell ref="A218:A219"/>
    <mergeCell ref="A248:I248"/>
    <mergeCell ref="A249:B250"/>
    <mergeCell ref="C249:C250"/>
    <mergeCell ref="D249:D250"/>
    <mergeCell ref="E249:E250"/>
    <mergeCell ref="F249:F250"/>
    <mergeCell ref="H249:H250"/>
    <mergeCell ref="I249:I250"/>
    <mergeCell ref="A223:A224"/>
    <mergeCell ref="A226:A227"/>
    <mergeCell ref="A244:I244"/>
    <mergeCell ref="A245:I245"/>
    <mergeCell ref="A246:I246"/>
    <mergeCell ref="A247:I247"/>
    <mergeCell ref="A257:B258"/>
    <mergeCell ref="D257:D258"/>
    <mergeCell ref="E257:E258"/>
    <mergeCell ref="G257:G258"/>
    <mergeCell ref="H257:H258"/>
    <mergeCell ref="I257:I258"/>
    <mergeCell ref="A251:B251"/>
    <mergeCell ref="A252:B252"/>
    <mergeCell ref="A253:B253"/>
    <mergeCell ref="A254:B254"/>
    <mergeCell ref="A255:B255"/>
    <mergeCell ref="A256:B256"/>
    <mergeCell ref="I265:I266"/>
    <mergeCell ref="A267:B267"/>
    <mergeCell ref="A268:B268"/>
    <mergeCell ref="A269:B269"/>
    <mergeCell ref="A270:B270"/>
    <mergeCell ref="A271:B271"/>
    <mergeCell ref="I259:I260"/>
    <mergeCell ref="A261:B261"/>
    <mergeCell ref="A262:B262"/>
    <mergeCell ref="A263:B263"/>
    <mergeCell ref="A265:B266"/>
    <mergeCell ref="C265:C266"/>
    <mergeCell ref="D265:D266"/>
    <mergeCell ref="E265:E266"/>
    <mergeCell ref="F265:F266"/>
    <mergeCell ref="G265:G266"/>
    <mergeCell ref="A259:B260"/>
    <mergeCell ref="C259:C260"/>
    <mergeCell ref="D259:D260"/>
    <mergeCell ref="E259:E260"/>
    <mergeCell ref="G259:G260"/>
    <mergeCell ref="H259:H260"/>
    <mergeCell ref="A281:A283"/>
    <mergeCell ref="E281:E283"/>
    <mergeCell ref="A297:K297"/>
    <mergeCell ref="A298:K298"/>
    <mergeCell ref="A299:K299"/>
    <mergeCell ref="A300:K300"/>
    <mergeCell ref="A272:B272"/>
    <mergeCell ref="A273:B273"/>
    <mergeCell ref="A274:B274"/>
    <mergeCell ref="A275:B275"/>
    <mergeCell ref="A276:B276"/>
    <mergeCell ref="A277:B277"/>
    <mergeCell ref="A301:K301"/>
    <mergeCell ref="A302:A303"/>
    <mergeCell ref="B302:B303"/>
    <mergeCell ref="C302:C303"/>
    <mergeCell ref="D302:D303"/>
    <mergeCell ref="E302:E303"/>
    <mergeCell ref="F302:F303"/>
    <mergeCell ref="G302:G303"/>
    <mergeCell ref="H302:H303"/>
    <mergeCell ref="I302:I303"/>
    <mergeCell ref="C328:D328"/>
    <mergeCell ref="C329:D329"/>
    <mergeCell ref="C330:D330"/>
    <mergeCell ref="C331:D331"/>
    <mergeCell ref="C332:D332"/>
    <mergeCell ref="C333:D333"/>
    <mergeCell ref="J302:J303"/>
    <mergeCell ref="A323:G323"/>
    <mergeCell ref="A324:G324"/>
    <mergeCell ref="B325:C325"/>
    <mergeCell ref="C326:D326"/>
    <mergeCell ref="C327:D327"/>
    <mergeCell ref="C340:D340"/>
    <mergeCell ref="C341:D341"/>
    <mergeCell ref="C342:D342"/>
    <mergeCell ref="C343:D343"/>
    <mergeCell ref="C344:D344"/>
    <mergeCell ref="C345:D345"/>
    <mergeCell ref="C334:D334"/>
    <mergeCell ref="C335:D335"/>
    <mergeCell ref="C336:D336"/>
    <mergeCell ref="C337:D337"/>
    <mergeCell ref="C338:D338"/>
    <mergeCell ref="C339:D339"/>
    <mergeCell ref="C352:D352"/>
    <mergeCell ref="C353:D353"/>
    <mergeCell ref="C354:D354"/>
    <mergeCell ref="C355:D355"/>
    <mergeCell ref="C356:D356"/>
    <mergeCell ref="C357:D357"/>
    <mergeCell ref="C346:D346"/>
    <mergeCell ref="C347:D347"/>
    <mergeCell ref="C348:D348"/>
    <mergeCell ref="C349:D349"/>
    <mergeCell ref="C350:D350"/>
    <mergeCell ref="C351:D351"/>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76:D376"/>
    <mergeCell ref="C377:D377"/>
    <mergeCell ref="A386:A387"/>
    <mergeCell ref="B386:C386"/>
    <mergeCell ref="C370:D370"/>
    <mergeCell ref="C371:D371"/>
    <mergeCell ref="C372:D372"/>
    <mergeCell ref="C373:D373"/>
    <mergeCell ref="C374:D374"/>
    <mergeCell ref="C375:D37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election activeCell="E28" sqref="E28"/>
    </sheetView>
  </sheetViews>
  <sheetFormatPr baseColWidth="10" defaultRowHeight="15"/>
  <cols>
    <col min="1" max="1" width="101.28515625" bestFit="1" customWidth="1"/>
    <col min="2" max="2" width="16" bestFit="1" customWidth="1"/>
  </cols>
  <sheetData>
    <row r="1" spans="1:2" ht="18">
      <c r="A1" s="330" t="s">
        <v>1554</v>
      </c>
    </row>
    <row r="2" spans="1:2" ht="18">
      <c r="A2" s="330" t="s">
        <v>1555</v>
      </c>
    </row>
    <row r="3" spans="1:2" ht="18">
      <c r="A3" s="330"/>
    </row>
    <row r="4" spans="1:2">
      <c r="A4" s="433" t="s">
        <v>1556</v>
      </c>
      <c r="B4" s="434">
        <v>2019</v>
      </c>
    </row>
    <row r="5" spans="1:2">
      <c r="A5" s="435" t="s">
        <v>320</v>
      </c>
      <c r="B5" s="39">
        <v>22144893947</v>
      </c>
    </row>
    <row r="6" spans="1:2">
      <c r="A6" s="78" t="s">
        <v>329</v>
      </c>
      <c r="B6" s="35">
        <v>5896395165</v>
      </c>
    </row>
    <row r="7" spans="1:2">
      <c r="A7" s="78" t="s">
        <v>357</v>
      </c>
      <c r="B7" s="35">
        <v>689617114</v>
      </c>
    </row>
    <row r="8" spans="1:2">
      <c r="A8" s="78" t="s">
        <v>415</v>
      </c>
      <c r="B8" s="35">
        <v>1824313285</v>
      </c>
    </row>
    <row r="9" spans="1:2">
      <c r="A9" s="78" t="s">
        <v>489</v>
      </c>
      <c r="B9" s="35">
        <v>9878698854</v>
      </c>
    </row>
    <row r="10" spans="1:2">
      <c r="A10" s="78" t="s">
        <v>524</v>
      </c>
      <c r="B10" s="35">
        <v>77225538</v>
      </c>
    </row>
    <row r="11" spans="1:2">
      <c r="A11" s="78" t="s">
        <v>551</v>
      </c>
      <c r="B11" s="35">
        <v>62101065</v>
      </c>
    </row>
    <row r="12" spans="1:2">
      <c r="A12" s="78" t="s">
        <v>560</v>
      </c>
      <c r="B12" s="35">
        <v>50117504</v>
      </c>
    </row>
    <row r="13" spans="1:2">
      <c r="A13" s="78" t="s">
        <v>1557</v>
      </c>
      <c r="B13" s="35">
        <v>3611849987</v>
      </c>
    </row>
    <row r="14" spans="1:2">
      <c r="A14" s="78" t="s">
        <v>577</v>
      </c>
      <c r="B14" s="35">
        <v>54575435</v>
      </c>
    </row>
    <row r="15" spans="1:2">
      <c r="A15" s="435" t="s">
        <v>324</v>
      </c>
      <c r="B15" s="39">
        <v>18441656992</v>
      </c>
    </row>
    <row r="16" spans="1:2">
      <c r="A16" s="78" t="s">
        <v>329</v>
      </c>
      <c r="B16" s="35">
        <v>6398458103</v>
      </c>
    </row>
    <row r="17" spans="1:5">
      <c r="A17" s="78" t="s">
        <v>357</v>
      </c>
      <c r="B17" s="35">
        <v>56392193</v>
      </c>
    </row>
    <row r="18" spans="1:5">
      <c r="A18" s="78" t="s">
        <v>415</v>
      </c>
      <c r="B18" s="35">
        <v>144882965</v>
      </c>
    </row>
    <row r="19" spans="1:5">
      <c r="A19" s="78" t="s">
        <v>489</v>
      </c>
      <c r="B19" s="35">
        <v>7817580086</v>
      </c>
    </row>
    <row r="20" spans="1:5">
      <c r="A20" s="78" t="s">
        <v>524</v>
      </c>
      <c r="B20" s="35">
        <v>34446056</v>
      </c>
    </row>
    <row r="21" spans="1:5">
      <c r="A21" s="78" t="s">
        <v>551</v>
      </c>
      <c r="B21" s="35">
        <v>503535325</v>
      </c>
    </row>
    <row r="22" spans="1:5">
      <c r="A22" s="78" t="s">
        <v>567</v>
      </c>
      <c r="B22" s="35">
        <v>3055779000</v>
      </c>
    </row>
    <row r="23" spans="1:5" ht="15.75" thickBot="1">
      <c r="A23" s="78" t="s">
        <v>577</v>
      </c>
      <c r="B23" s="35">
        <v>430583264</v>
      </c>
    </row>
    <row r="24" spans="1:5" ht="15.75" thickBot="1">
      <c r="A24" s="79" t="s">
        <v>1381</v>
      </c>
      <c r="B24" s="36">
        <v>40586550939</v>
      </c>
    </row>
    <row r="25" spans="1:5">
      <c r="A25" s="43"/>
    </row>
    <row r="28" spans="1:5">
      <c r="E28" t="s">
        <v>1788</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showGridLines="0" workbookViewId="0">
      <selection activeCell="C15" sqref="C15"/>
    </sheetView>
  </sheetViews>
  <sheetFormatPr baseColWidth="10" defaultRowHeight="15"/>
  <cols>
    <col min="1" max="1" width="101.28515625" bestFit="1" customWidth="1"/>
    <col min="2" max="2" width="16" bestFit="1" customWidth="1"/>
  </cols>
  <sheetData>
    <row r="1" spans="1:2" ht="18">
      <c r="A1" s="330" t="s">
        <v>1558</v>
      </c>
    </row>
    <row r="2" spans="1:2" ht="18">
      <c r="A2" s="330"/>
    </row>
    <row r="3" spans="1:2" ht="18">
      <c r="A3" s="330" t="s">
        <v>1559</v>
      </c>
    </row>
    <row r="4" spans="1:2" ht="18">
      <c r="A4" s="330" t="s">
        <v>1560</v>
      </c>
    </row>
    <row r="5" spans="1:2">
      <c r="A5" s="43"/>
    </row>
    <row r="6" spans="1:2">
      <c r="A6" s="433" t="s">
        <v>1561</v>
      </c>
      <c r="B6" s="434">
        <v>2019</v>
      </c>
    </row>
    <row r="7" spans="1:2" ht="15.75" thickBot="1">
      <c r="A7" s="436" t="s">
        <v>320</v>
      </c>
      <c r="B7" s="437">
        <v>22144893947</v>
      </c>
    </row>
    <row r="8" spans="1:2">
      <c r="A8" s="438" t="s">
        <v>329</v>
      </c>
      <c r="B8" s="39">
        <v>5896395165</v>
      </c>
    </row>
    <row r="9" spans="1:2">
      <c r="A9" s="439" t="s">
        <v>330</v>
      </c>
      <c r="B9" s="35">
        <v>2905265278</v>
      </c>
    </row>
    <row r="10" spans="1:2">
      <c r="A10" s="439" t="s">
        <v>334</v>
      </c>
      <c r="B10" s="35">
        <v>385330495</v>
      </c>
    </row>
    <row r="11" spans="1:2">
      <c r="A11" s="439" t="s">
        <v>338</v>
      </c>
      <c r="B11" s="35">
        <v>1072384702</v>
      </c>
    </row>
    <row r="12" spans="1:2">
      <c r="A12" s="439" t="s">
        <v>345</v>
      </c>
      <c r="B12" s="35">
        <v>511988146</v>
      </c>
    </row>
    <row r="13" spans="1:2">
      <c r="A13" s="439" t="s">
        <v>348</v>
      </c>
      <c r="B13" s="35">
        <v>430747556</v>
      </c>
    </row>
    <row r="14" spans="1:2">
      <c r="A14" s="439" t="s">
        <v>353</v>
      </c>
      <c r="B14" s="35">
        <v>299104871</v>
      </c>
    </row>
    <row r="15" spans="1:2">
      <c r="A15" s="439" t="s">
        <v>355</v>
      </c>
      <c r="B15" s="35">
        <v>291574117</v>
      </c>
    </row>
    <row r="16" spans="1:2">
      <c r="A16" s="438" t="s">
        <v>357</v>
      </c>
      <c r="B16" s="39">
        <v>689617114</v>
      </c>
    </row>
    <row r="17" spans="1:2">
      <c r="A17" s="439" t="s">
        <v>358</v>
      </c>
      <c r="B17" s="35">
        <v>76519668</v>
      </c>
    </row>
    <row r="18" spans="1:2">
      <c r="A18" s="439" t="s">
        <v>367</v>
      </c>
      <c r="B18" s="35">
        <v>137407404</v>
      </c>
    </row>
    <row r="19" spans="1:2">
      <c r="A19" s="439" t="s">
        <v>371</v>
      </c>
      <c r="B19" s="35">
        <v>87000</v>
      </c>
    </row>
    <row r="20" spans="1:2">
      <c r="A20" s="439" t="s">
        <v>377</v>
      </c>
      <c r="B20" s="35">
        <v>31146882</v>
      </c>
    </row>
    <row r="21" spans="1:2">
      <c r="A21" s="439" t="s">
        <v>387</v>
      </c>
      <c r="B21" s="35">
        <v>11301145</v>
      </c>
    </row>
    <row r="22" spans="1:2">
      <c r="A22" s="439" t="s">
        <v>395</v>
      </c>
      <c r="B22" s="35">
        <v>304878318</v>
      </c>
    </row>
    <row r="23" spans="1:2">
      <c r="A23" s="439" t="s">
        <v>397</v>
      </c>
      <c r="B23" s="35">
        <v>39454413</v>
      </c>
    </row>
    <row r="24" spans="1:2">
      <c r="A24" s="439" t="s">
        <v>403</v>
      </c>
      <c r="B24" s="35">
        <v>635000</v>
      </c>
    </row>
    <row r="25" spans="1:2">
      <c r="A25" s="439" t="s">
        <v>406</v>
      </c>
      <c r="B25" s="35">
        <v>88187284</v>
      </c>
    </row>
    <row r="26" spans="1:2">
      <c r="A26" s="438" t="s">
        <v>415</v>
      </c>
      <c r="B26" s="39">
        <v>1824313285</v>
      </c>
    </row>
    <row r="27" spans="1:2">
      <c r="A27" s="439" t="s">
        <v>416</v>
      </c>
      <c r="B27" s="35">
        <v>141828066</v>
      </c>
    </row>
    <row r="28" spans="1:2">
      <c r="A28" s="439" t="s">
        <v>426</v>
      </c>
      <c r="B28" s="35">
        <v>582982516</v>
      </c>
    </row>
    <row r="29" spans="1:2">
      <c r="A29" s="439" t="s">
        <v>434</v>
      </c>
      <c r="B29" s="35">
        <v>248513840</v>
      </c>
    </row>
    <row r="30" spans="1:2">
      <c r="A30" s="439" t="s">
        <v>444</v>
      </c>
      <c r="B30" s="35">
        <v>113861941</v>
      </c>
    </row>
    <row r="31" spans="1:2">
      <c r="A31" s="439" t="s">
        <v>452</v>
      </c>
      <c r="B31" s="35">
        <v>275589569</v>
      </c>
    </row>
    <row r="32" spans="1:2">
      <c r="A32" s="439" t="s">
        <v>462</v>
      </c>
      <c r="B32" s="35">
        <v>102625504</v>
      </c>
    </row>
    <row r="33" spans="1:2">
      <c r="A33" s="439" t="s">
        <v>467</v>
      </c>
      <c r="B33" s="35">
        <v>25600013</v>
      </c>
    </row>
    <row r="34" spans="1:2">
      <c r="A34" s="439" t="s">
        <v>475</v>
      </c>
      <c r="B34" s="35">
        <v>186488779</v>
      </c>
    </row>
    <row r="35" spans="1:2">
      <c r="A35" s="439" t="s">
        <v>481</v>
      </c>
      <c r="B35" s="35">
        <v>146823057</v>
      </c>
    </row>
    <row r="36" spans="1:2">
      <c r="A36" s="438" t="s">
        <v>489</v>
      </c>
      <c r="B36" s="39">
        <v>9878698854</v>
      </c>
    </row>
    <row r="37" spans="1:2">
      <c r="A37" s="439" t="s">
        <v>490</v>
      </c>
      <c r="B37" s="35">
        <v>6481098961</v>
      </c>
    </row>
    <row r="38" spans="1:2">
      <c r="A38" s="439" t="s">
        <v>497</v>
      </c>
      <c r="B38" s="35">
        <v>6090000</v>
      </c>
    </row>
    <row r="39" spans="1:2">
      <c r="A39" s="439" t="s">
        <v>499</v>
      </c>
      <c r="B39" s="35">
        <v>1186587135</v>
      </c>
    </row>
    <row r="40" spans="1:2">
      <c r="A40" s="439" t="s">
        <v>506</v>
      </c>
      <c r="B40" s="35">
        <v>386369174</v>
      </c>
    </row>
    <row r="41" spans="1:2">
      <c r="A41" s="439" t="s">
        <v>513</v>
      </c>
      <c r="B41" s="35">
        <v>1195700171</v>
      </c>
    </row>
    <row r="42" spans="1:2">
      <c r="A42" s="439" t="s">
        <v>1562</v>
      </c>
      <c r="B42" s="35">
        <v>11166961</v>
      </c>
    </row>
    <row r="43" spans="1:2">
      <c r="A43" s="439" t="s">
        <v>520</v>
      </c>
      <c r="B43" s="35">
        <v>558790000</v>
      </c>
    </row>
    <row r="44" spans="1:2">
      <c r="A44" s="439" t="s">
        <v>522</v>
      </c>
      <c r="B44" s="35">
        <v>52896452</v>
      </c>
    </row>
    <row r="45" spans="1:2">
      <c r="A45" s="438" t="s">
        <v>524</v>
      </c>
      <c r="B45" s="39">
        <v>77225538</v>
      </c>
    </row>
    <row r="46" spans="1:2">
      <c r="A46" s="439" t="s">
        <v>525</v>
      </c>
      <c r="B46" s="35">
        <v>19390464</v>
      </c>
    </row>
    <row r="47" spans="1:2">
      <c r="A47" s="439" t="s">
        <v>531</v>
      </c>
      <c r="B47" s="35">
        <v>5641250</v>
      </c>
    </row>
    <row r="48" spans="1:2">
      <c r="A48" s="439" t="s">
        <v>535</v>
      </c>
      <c r="B48" s="403">
        <v>0</v>
      </c>
    </row>
    <row r="49" spans="1:2">
      <c r="A49" s="439" t="s">
        <v>537</v>
      </c>
      <c r="B49" s="403">
        <v>0</v>
      </c>
    </row>
    <row r="50" spans="1:2">
      <c r="A50" s="439" t="s">
        <v>541</v>
      </c>
      <c r="B50" s="35">
        <v>32258830</v>
      </c>
    </row>
    <row r="51" spans="1:2">
      <c r="A51" s="439" t="s">
        <v>1563</v>
      </c>
      <c r="B51" s="403">
        <v>0</v>
      </c>
    </row>
    <row r="52" spans="1:2">
      <c r="A52" s="439" t="s">
        <v>1564</v>
      </c>
      <c r="B52" s="403">
        <v>0</v>
      </c>
    </row>
    <row r="53" spans="1:2">
      <c r="A53" s="439" t="s">
        <v>546</v>
      </c>
      <c r="B53" s="35">
        <v>19934994</v>
      </c>
    </row>
    <row r="54" spans="1:2">
      <c r="A54" s="438" t="s">
        <v>551</v>
      </c>
      <c r="B54" s="39">
        <v>62101065</v>
      </c>
    </row>
    <row r="55" spans="1:2">
      <c r="A55" s="439" t="s">
        <v>552</v>
      </c>
      <c r="B55" s="35">
        <v>14125000</v>
      </c>
    </row>
    <row r="56" spans="1:2">
      <c r="A56" s="439" t="s">
        <v>557</v>
      </c>
      <c r="B56" s="35">
        <v>47976065</v>
      </c>
    </row>
    <row r="57" spans="1:2">
      <c r="A57" s="438" t="s">
        <v>560</v>
      </c>
      <c r="B57" s="39">
        <v>50117504</v>
      </c>
    </row>
    <row r="58" spans="1:2">
      <c r="A58" s="439" t="s">
        <v>561</v>
      </c>
      <c r="B58" s="35">
        <v>23900000</v>
      </c>
    </row>
    <row r="59" spans="1:2">
      <c r="A59" s="439" t="s">
        <v>563</v>
      </c>
      <c r="B59" s="35">
        <v>1949608</v>
      </c>
    </row>
    <row r="60" spans="1:2">
      <c r="A60" s="439" t="s">
        <v>1565</v>
      </c>
      <c r="B60" s="403">
        <v>0</v>
      </c>
    </row>
    <row r="61" spans="1:2">
      <c r="A61" s="439" t="s">
        <v>565</v>
      </c>
      <c r="B61" s="35">
        <v>24267896</v>
      </c>
    </row>
    <row r="62" spans="1:2">
      <c r="A62" s="438" t="s">
        <v>567</v>
      </c>
      <c r="B62" s="39">
        <v>3611849987</v>
      </c>
    </row>
    <row r="63" spans="1:2">
      <c r="A63" s="439" t="s">
        <v>568</v>
      </c>
      <c r="B63" s="35">
        <v>3384160724</v>
      </c>
    </row>
    <row r="64" spans="1:2">
      <c r="A64" s="439" t="s">
        <v>575</v>
      </c>
      <c r="B64" s="35">
        <v>227689263</v>
      </c>
    </row>
    <row r="65" spans="1:2">
      <c r="A65" s="438" t="s">
        <v>577</v>
      </c>
      <c r="B65" s="39">
        <v>54575435</v>
      </c>
    </row>
    <row r="66" spans="1:2">
      <c r="A66" s="439" t="s">
        <v>578</v>
      </c>
      <c r="B66" s="35">
        <v>10715070</v>
      </c>
    </row>
    <row r="67" spans="1:2">
      <c r="A67" s="439" t="s">
        <v>580</v>
      </c>
      <c r="B67" s="35">
        <v>32860365</v>
      </c>
    </row>
    <row r="68" spans="1:2">
      <c r="A68" s="439" t="s">
        <v>582</v>
      </c>
      <c r="B68" s="35">
        <v>11000000</v>
      </c>
    </row>
    <row r="69" spans="1:2" ht="15.75" thickBot="1">
      <c r="A69" s="436" t="s">
        <v>324</v>
      </c>
      <c r="B69" s="437">
        <v>18441656992</v>
      </c>
    </row>
    <row r="70" spans="1:2">
      <c r="A70" s="438" t="s">
        <v>329</v>
      </c>
      <c r="B70" s="39">
        <v>6398458103</v>
      </c>
    </row>
    <row r="71" spans="1:2">
      <c r="A71" s="439" t="s">
        <v>330</v>
      </c>
      <c r="B71" s="35">
        <v>3460436962</v>
      </c>
    </row>
    <row r="72" spans="1:2">
      <c r="A72" s="439" t="s">
        <v>334</v>
      </c>
      <c r="B72" s="35">
        <v>442002749</v>
      </c>
    </row>
    <row r="73" spans="1:2">
      <c r="A73" s="439" t="s">
        <v>338</v>
      </c>
      <c r="B73" s="35">
        <v>964753993</v>
      </c>
    </row>
    <row r="74" spans="1:2">
      <c r="A74" s="439" t="s">
        <v>345</v>
      </c>
      <c r="B74" s="35">
        <v>454902234</v>
      </c>
    </row>
    <row r="75" spans="1:2">
      <c r="A75" s="439" t="s">
        <v>348</v>
      </c>
      <c r="B75" s="35">
        <v>381052889</v>
      </c>
    </row>
    <row r="76" spans="1:2">
      <c r="A76" s="439" t="s">
        <v>353</v>
      </c>
      <c r="B76" s="35">
        <v>26086968</v>
      </c>
    </row>
    <row r="77" spans="1:2">
      <c r="A77" s="439" t="s">
        <v>355</v>
      </c>
      <c r="B77" s="35">
        <v>669222308</v>
      </c>
    </row>
    <row r="78" spans="1:2">
      <c r="A78" s="438" t="s">
        <v>357</v>
      </c>
      <c r="B78" s="39">
        <v>56392193</v>
      </c>
    </row>
    <row r="79" spans="1:2">
      <c r="A79" s="439" t="s">
        <v>358</v>
      </c>
      <c r="B79" s="35">
        <v>13580477</v>
      </c>
    </row>
    <row r="80" spans="1:2">
      <c r="A80" s="439" t="s">
        <v>367</v>
      </c>
      <c r="B80" s="35">
        <v>8532759</v>
      </c>
    </row>
    <row r="81" spans="1:2">
      <c r="A81" s="439" t="s">
        <v>371</v>
      </c>
      <c r="B81" s="403">
        <v>0</v>
      </c>
    </row>
    <row r="82" spans="1:2">
      <c r="A82" s="439" t="s">
        <v>377</v>
      </c>
      <c r="B82" s="35">
        <v>545231</v>
      </c>
    </row>
    <row r="83" spans="1:2">
      <c r="A83" s="439" t="s">
        <v>387</v>
      </c>
      <c r="B83" s="35">
        <v>4000</v>
      </c>
    </row>
    <row r="84" spans="1:2">
      <c r="A84" s="439" t="s">
        <v>395</v>
      </c>
      <c r="B84" s="35">
        <v>5410607</v>
      </c>
    </row>
    <row r="85" spans="1:2">
      <c r="A85" s="439" t="s">
        <v>397</v>
      </c>
      <c r="B85" s="35">
        <v>19293291</v>
      </c>
    </row>
    <row r="86" spans="1:2">
      <c r="A86" s="439" t="s">
        <v>403</v>
      </c>
      <c r="B86" s="35">
        <v>7356000</v>
      </c>
    </row>
    <row r="87" spans="1:2">
      <c r="A87" s="439" t="s">
        <v>406</v>
      </c>
      <c r="B87" s="35">
        <v>1669828</v>
      </c>
    </row>
    <row r="88" spans="1:2">
      <c r="A88" s="438" t="s">
        <v>415</v>
      </c>
      <c r="B88" s="39">
        <v>144882965</v>
      </c>
    </row>
    <row r="89" spans="1:2">
      <c r="A89" s="439" t="s">
        <v>416</v>
      </c>
      <c r="B89" s="35">
        <v>38567686</v>
      </c>
    </row>
    <row r="90" spans="1:2">
      <c r="A90" s="439" t="s">
        <v>426</v>
      </c>
      <c r="B90" s="35">
        <v>1633848</v>
      </c>
    </row>
    <row r="91" spans="1:2">
      <c r="A91" s="439" t="s">
        <v>434</v>
      </c>
      <c r="B91" s="35">
        <v>70549410</v>
      </c>
    </row>
    <row r="92" spans="1:2">
      <c r="A92" s="439" t="s">
        <v>444</v>
      </c>
      <c r="B92" s="403">
        <v>0</v>
      </c>
    </row>
    <row r="93" spans="1:2">
      <c r="A93" s="439" t="s">
        <v>452</v>
      </c>
      <c r="B93" s="35">
        <v>20912118</v>
      </c>
    </row>
    <row r="94" spans="1:2">
      <c r="A94" s="439" t="s">
        <v>462</v>
      </c>
      <c r="B94" s="35">
        <v>1741978</v>
      </c>
    </row>
    <row r="95" spans="1:2">
      <c r="A95" s="439" t="s">
        <v>467</v>
      </c>
      <c r="B95" s="35">
        <v>3395649</v>
      </c>
    </row>
    <row r="96" spans="1:2">
      <c r="A96" s="439" t="s">
        <v>475</v>
      </c>
      <c r="B96" s="35">
        <v>8082276</v>
      </c>
    </row>
    <row r="97" spans="1:2">
      <c r="A97" s="439" t="s">
        <v>481</v>
      </c>
      <c r="B97" s="403">
        <v>0</v>
      </c>
    </row>
    <row r="98" spans="1:2">
      <c r="A98" s="438" t="s">
        <v>489</v>
      </c>
      <c r="B98" s="39">
        <v>7817580086</v>
      </c>
    </row>
    <row r="99" spans="1:2">
      <c r="A99" s="439" t="s">
        <v>490</v>
      </c>
      <c r="B99" s="35">
        <v>7492645535</v>
      </c>
    </row>
    <row r="100" spans="1:2">
      <c r="A100" s="439" t="s">
        <v>499</v>
      </c>
      <c r="B100" s="35">
        <v>262896500</v>
      </c>
    </row>
    <row r="101" spans="1:2">
      <c r="A101" s="439" t="s">
        <v>506</v>
      </c>
      <c r="B101" s="35">
        <v>62038051</v>
      </c>
    </row>
    <row r="102" spans="1:2">
      <c r="A102" s="438" t="s">
        <v>524</v>
      </c>
      <c r="B102" s="39">
        <v>34446056</v>
      </c>
    </row>
    <row r="103" spans="1:2">
      <c r="A103" s="439" t="s">
        <v>525</v>
      </c>
      <c r="B103" s="35">
        <v>7894000</v>
      </c>
    </row>
    <row r="104" spans="1:2">
      <c r="A104" s="439" t="s">
        <v>531</v>
      </c>
      <c r="B104" s="35">
        <v>11235450</v>
      </c>
    </row>
    <row r="105" spans="1:2">
      <c r="A105" s="439" t="s">
        <v>535</v>
      </c>
      <c r="B105" s="35">
        <v>223189</v>
      </c>
    </row>
    <row r="106" spans="1:2">
      <c r="A106" s="439" t="s">
        <v>537</v>
      </c>
      <c r="B106" s="35">
        <v>11858417</v>
      </c>
    </row>
    <row r="107" spans="1:2">
      <c r="A107" s="439" t="s">
        <v>539</v>
      </c>
      <c r="B107" s="35">
        <v>1910000</v>
      </c>
    </row>
    <row r="108" spans="1:2">
      <c r="A108" s="439" t="s">
        <v>541</v>
      </c>
      <c r="B108" s="35">
        <v>1125000</v>
      </c>
    </row>
    <row r="109" spans="1:2">
      <c r="A109" s="439" t="s">
        <v>1564</v>
      </c>
      <c r="B109" s="403">
        <v>0</v>
      </c>
    </row>
    <row r="110" spans="1:2">
      <c r="A110" s="439" t="s">
        <v>546</v>
      </c>
      <c r="B110" s="35">
        <v>200000</v>
      </c>
    </row>
    <row r="111" spans="1:2">
      <c r="A111" s="438" t="s">
        <v>551</v>
      </c>
      <c r="B111" s="39">
        <v>503535325</v>
      </c>
    </row>
    <row r="112" spans="1:2">
      <c r="A112" s="439" t="s">
        <v>552</v>
      </c>
      <c r="B112" s="35">
        <v>139581856</v>
      </c>
    </row>
    <row r="113" spans="1:2">
      <c r="A113" s="439" t="s">
        <v>557</v>
      </c>
      <c r="B113" s="35">
        <v>363953469</v>
      </c>
    </row>
    <row r="114" spans="1:2">
      <c r="A114" s="438" t="s">
        <v>567</v>
      </c>
      <c r="B114" s="39">
        <v>3055779000</v>
      </c>
    </row>
    <row r="115" spans="1:2">
      <c r="A115" s="439" t="s">
        <v>573</v>
      </c>
      <c r="B115" s="35">
        <v>3055779000</v>
      </c>
    </row>
    <row r="116" spans="1:2">
      <c r="A116" s="438" t="s">
        <v>577</v>
      </c>
      <c r="B116" s="39">
        <v>430583264</v>
      </c>
    </row>
    <row r="117" spans="1:2">
      <c r="A117" s="439" t="s">
        <v>578</v>
      </c>
      <c r="B117" s="35">
        <v>109468319</v>
      </c>
    </row>
    <row r="118" spans="1:2">
      <c r="A118" s="439" t="s">
        <v>580</v>
      </c>
      <c r="B118" s="35">
        <v>317983037</v>
      </c>
    </row>
    <row r="119" spans="1:2" ht="15.75" thickBot="1">
      <c r="A119" s="439" t="s">
        <v>582</v>
      </c>
      <c r="B119" s="35">
        <v>3131908</v>
      </c>
    </row>
    <row r="120" spans="1:2" ht="15.75" thickBot="1">
      <c r="A120" s="79" t="s">
        <v>1381</v>
      </c>
      <c r="B120" s="36">
        <v>40586550939</v>
      </c>
    </row>
    <row r="121" spans="1:2" ht="18">
      <c r="A121" s="23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5"/>
  <sheetViews>
    <sheetView showGridLines="0" workbookViewId="0">
      <selection activeCell="D9" sqref="D9"/>
    </sheetView>
  </sheetViews>
  <sheetFormatPr baseColWidth="10" defaultRowHeight="15"/>
  <cols>
    <col min="1" max="1" width="91" customWidth="1"/>
    <col min="2" max="2" width="16" bestFit="1" customWidth="1"/>
  </cols>
  <sheetData>
    <row r="2" spans="1:2" ht="15.75">
      <c r="A2" s="4" t="s">
        <v>1566</v>
      </c>
    </row>
    <row r="3" spans="1:2" ht="15.75">
      <c r="A3" s="4" t="s">
        <v>1567</v>
      </c>
    </row>
    <row r="4" spans="1:2">
      <c r="A4" s="433" t="s">
        <v>1568</v>
      </c>
      <c r="B4" s="434">
        <v>2019</v>
      </c>
    </row>
    <row r="5" spans="1:2">
      <c r="A5" s="440" t="s">
        <v>320</v>
      </c>
      <c r="B5" s="437">
        <v>22144893947</v>
      </c>
    </row>
    <row r="6" spans="1:2">
      <c r="A6" s="441" t="s">
        <v>223</v>
      </c>
      <c r="B6" s="33">
        <v>36796032</v>
      </c>
    </row>
    <row r="7" spans="1:2">
      <c r="A7" s="78" t="s">
        <v>229</v>
      </c>
      <c r="B7" s="35">
        <v>189207835</v>
      </c>
    </row>
    <row r="8" spans="1:2">
      <c r="A8" s="441" t="s">
        <v>230</v>
      </c>
      <c r="B8" s="33">
        <v>31603112</v>
      </c>
    </row>
    <row r="9" spans="1:2">
      <c r="A9" s="78" t="s">
        <v>249</v>
      </c>
      <c r="B9" s="35">
        <v>119725996</v>
      </c>
    </row>
    <row r="10" spans="1:2">
      <c r="A10" s="441" t="s">
        <v>231</v>
      </c>
      <c r="B10" s="33">
        <v>442106695</v>
      </c>
    </row>
    <row r="11" spans="1:2">
      <c r="A11" s="78" t="s">
        <v>224</v>
      </c>
      <c r="B11" s="35">
        <v>184596745</v>
      </c>
    </row>
    <row r="12" spans="1:2">
      <c r="A12" s="441" t="s">
        <v>225</v>
      </c>
      <c r="B12" s="33">
        <v>30708917</v>
      </c>
    </row>
    <row r="13" spans="1:2">
      <c r="A13" s="78" t="s">
        <v>250</v>
      </c>
      <c r="B13" s="35">
        <v>641182171</v>
      </c>
    </row>
    <row r="14" spans="1:2">
      <c r="A14" s="441" t="s">
        <v>1569</v>
      </c>
      <c r="B14" s="33">
        <v>3611849987</v>
      </c>
    </row>
    <row r="15" spans="1:2">
      <c r="A15" s="78" t="s">
        <v>221</v>
      </c>
      <c r="B15" s="35">
        <v>590944856</v>
      </c>
    </row>
    <row r="16" spans="1:2">
      <c r="A16" s="441" t="s">
        <v>217</v>
      </c>
      <c r="B16" s="33">
        <v>209230167</v>
      </c>
    </row>
    <row r="17" spans="1:2">
      <c r="A17" s="78" t="s">
        <v>1</v>
      </c>
      <c r="B17" s="35">
        <v>2564698406</v>
      </c>
    </row>
    <row r="18" spans="1:2">
      <c r="A18" s="441" t="s">
        <v>232</v>
      </c>
      <c r="B18" s="33">
        <v>282220438</v>
      </c>
    </row>
    <row r="19" spans="1:2">
      <c r="A19" s="78" t="s">
        <v>233</v>
      </c>
      <c r="B19" s="35">
        <v>579276194</v>
      </c>
    </row>
    <row r="20" spans="1:2">
      <c r="A20" s="441" t="s">
        <v>234</v>
      </c>
      <c r="B20" s="33">
        <v>466230725</v>
      </c>
    </row>
    <row r="21" spans="1:2">
      <c r="A21" s="78" t="s">
        <v>235</v>
      </c>
      <c r="B21" s="35">
        <v>3528185789</v>
      </c>
    </row>
    <row r="22" spans="1:2">
      <c r="A22" s="441" t="s">
        <v>236</v>
      </c>
      <c r="B22" s="33">
        <v>584044679</v>
      </c>
    </row>
    <row r="23" spans="1:2">
      <c r="A23" s="78" t="s">
        <v>237</v>
      </c>
      <c r="B23" s="35">
        <v>493194911</v>
      </c>
    </row>
    <row r="24" spans="1:2">
      <c r="A24" s="441" t="s">
        <v>238</v>
      </c>
      <c r="B24" s="33">
        <v>332484840</v>
      </c>
    </row>
    <row r="25" spans="1:2">
      <c r="A25" s="78" t="s">
        <v>239</v>
      </c>
      <c r="B25" s="35">
        <v>90285285</v>
      </c>
    </row>
    <row r="26" spans="1:2">
      <c r="A26" s="441" t="s">
        <v>240</v>
      </c>
      <c r="B26" s="33">
        <v>489700807</v>
      </c>
    </row>
    <row r="27" spans="1:2">
      <c r="A27" s="78" t="s">
        <v>241</v>
      </c>
      <c r="B27" s="35">
        <v>60085609</v>
      </c>
    </row>
    <row r="28" spans="1:2">
      <c r="A28" s="441" t="s">
        <v>242</v>
      </c>
      <c r="B28" s="33">
        <v>1171992390</v>
      </c>
    </row>
    <row r="29" spans="1:2">
      <c r="A29" s="78" t="s">
        <v>243</v>
      </c>
      <c r="B29" s="35">
        <v>114459907</v>
      </c>
    </row>
    <row r="30" spans="1:2">
      <c r="A30" s="441" t="s">
        <v>244</v>
      </c>
      <c r="B30" s="33">
        <v>1919651853</v>
      </c>
    </row>
    <row r="31" spans="1:2">
      <c r="A31" s="78" t="s">
        <v>245</v>
      </c>
      <c r="B31" s="35">
        <v>2262150922</v>
      </c>
    </row>
    <row r="32" spans="1:2">
      <c r="A32" s="441" t="s">
        <v>246</v>
      </c>
      <c r="B32" s="33">
        <v>19582640</v>
      </c>
    </row>
    <row r="33" spans="1:2">
      <c r="A33" s="78" t="s">
        <v>247</v>
      </c>
      <c r="B33" s="35">
        <v>555904682</v>
      </c>
    </row>
    <row r="34" spans="1:2">
      <c r="A34" s="441" t="s">
        <v>226</v>
      </c>
      <c r="B34" s="33">
        <v>31762274</v>
      </c>
    </row>
    <row r="35" spans="1:2">
      <c r="A35" s="78" t="s">
        <v>227</v>
      </c>
      <c r="B35" s="35">
        <v>31695287</v>
      </c>
    </row>
    <row r="36" spans="1:2">
      <c r="A36" s="441" t="s">
        <v>7</v>
      </c>
      <c r="B36" s="33">
        <v>479333796</v>
      </c>
    </row>
    <row r="37" spans="1:2">
      <c r="A37" s="440" t="s">
        <v>324</v>
      </c>
      <c r="B37" s="437">
        <v>18441656992</v>
      </c>
    </row>
    <row r="38" spans="1:2">
      <c r="A38" s="441" t="s">
        <v>229</v>
      </c>
      <c r="B38" s="33">
        <v>4295500</v>
      </c>
    </row>
    <row r="39" spans="1:2">
      <c r="A39" s="78" t="s">
        <v>249</v>
      </c>
      <c r="B39" s="35">
        <v>430583264</v>
      </c>
    </row>
    <row r="40" spans="1:2">
      <c r="A40" s="441" t="s">
        <v>231</v>
      </c>
      <c r="B40" s="33">
        <v>2928194</v>
      </c>
    </row>
    <row r="41" spans="1:2">
      <c r="A41" s="78" t="s">
        <v>1569</v>
      </c>
      <c r="B41" s="35">
        <v>3055779000</v>
      </c>
    </row>
    <row r="42" spans="1:2">
      <c r="A42" s="441" t="s">
        <v>232</v>
      </c>
      <c r="B42" s="33">
        <v>204498804</v>
      </c>
    </row>
    <row r="43" spans="1:2">
      <c r="A43" s="78" t="s">
        <v>233</v>
      </c>
      <c r="B43" s="35">
        <v>299333210</v>
      </c>
    </row>
    <row r="44" spans="1:2">
      <c r="A44" s="441" t="s">
        <v>234</v>
      </c>
      <c r="B44" s="33">
        <v>105497037</v>
      </c>
    </row>
    <row r="45" spans="1:2">
      <c r="A45" s="78" t="s">
        <v>235</v>
      </c>
      <c r="B45" s="35">
        <v>7535145626</v>
      </c>
    </row>
    <row r="46" spans="1:2">
      <c r="A46" s="441" t="s">
        <v>236</v>
      </c>
      <c r="B46" s="33">
        <v>39786000</v>
      </c>
    </row>
    <row r="47" spans="1:2">
      <c r="A47" s="78" t="s">
        <v>237</v>
      </c>
      <c r="B47" s="35">
        <v>10500000</v>
      </c>
    </row>
    <row r="48" spans="1:2">
      <c r="A48" s="441" t="s">
        <v>238</v>
      </c>
      <c r="B48" s="33">
        <v>439964037</v>
      </c>
    </row>
    <row r="49" spans="1:2">
      <c r="A49" s="78" t="s">
        <v>240</v>
      </c>
      <c r="B49" s="35">
        <v>20887400</v>
      </c>
    </row>
    <row r="50" spans="1:2">
      <c r="A50" s="441" t="s">
        <v>241</v>
      </c>
      <c r="B50" s="33">
        <v>17713230</v>
      </c>
    </row>
    <row r="51" spans="1:2">
      <c r="A51" s="78" t="s">
        <v>242</v>
      </c>
      <c r="B51" s="35">
        <v>588193137</v>
      </c>
    </row>
    <row r="52" spans="1:2">
      <c r="A52" s="441" t="s">
        <v>244</v>
      </c>
      <c r="B52" s="33">
        <v>3398927889</v>
      </c>
    </row>
    <row r="53" spans="1:2">
      <c r="A53" s="78" t="s">
        <v>245</v>
      </c>
      <c r="B53" s="35">
        <v>311195206</v>
      </c>
    </row>
    <row r="54" spans="1:2" ht="15.75" thickBot="1">
      <c r="A54" s="441" t="s">
        <v>7</v>
      </c>
      <c r="B54" s="33">
        <v>1976429458</v>
      </c>
    </row>
    <row r="55" spans="1:2" ht="15.75" thickBot="1">
      <c r="A55" s="79" t="s">
        <v>165</v>
      </c>
      <c r="B55" s="36">
        <v>40586550939</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baseColWidth="10" defaultRowHeight="15"/>
  <cols>
    <col min="1" max="1" width="72.42578125" customWidth="1"/>
    <col min="2" max="3" width="18.7109375" customWidth="1"/>
  </cols>
  <sheetData>
    <row r="1" spans="1:3" ht="15.75">
      <c r="A1" s="4" t="s">
        <v>1570</v>
      </c>
    </row>
    <row r="2" spans="1:3" ht="15.75">
      <c r="A2" s="4" t="s">
        <v>1571</v>
      </c>
    </row>
    <row r="3" spans="1:3" ht="15.75">
      <c r="A3" s="4"/>
    </row>
    <row r="4" spans="1:3" ht="22.5">
      <c r="A4" s="443" t="s">
        <v>168</v>
      </c>
      <c r="B4" s="444"/>
      <c r="C4" s="445" t="s">
        <v>1572</v>
      </c>
    </row>
    <row r="5" spans="1:3" ht="15.75" thickBot="1">
      <c r="A5" s="446"/>
      <c r="B5" s="446"/>
      <c r="C5" s="446"/>
    </row>
    <row r="6" spans="1:3" ht="15.75">
      <c r="A6" s="447" t="s">
        <v>1573</v>
      </c>
      <c r="B6" s="448"/>
      <c r="C6" s="449">
        <v>36424391692</v>
      </c>
    </row>
    <row r="7" spans="1:3" ht="15.75">
      <c r="A7" s="797" t="s">
        <v>1574</v>
      </c>
      <c r="B7" s="448"/>
      <c r="C7" s="451">
        <v>2057844720</v>
      </c>
    </row>
    <row r="8" spans="1:3">
      <c r="A8" s="797"/>
      <c r="B8" s="452"/>
      <c r="C8" s="452"/>
    </row>
    <row r="9" spans="1:3">
      <c r="A9" s="566" t="s">
        <v>1575</v>
      </c>
      <c r="B9" s="453"/>
      <c r="C9" s="453"/>
    </row>
    <row r="10" spans="1:3">
      <c r="A10" s="454" t="s">
        <v>1576</v>
      </c>
      <c r="B10" s="455" t="s">
        <v>172</v>
      </c>
      <c r="C10" s="456">
        <v>1874406188</v>
      </c>
    </row>
    <row r="11" spans="1:3">
      <c r="A11" s="454" t="s">
        <v>1577</v>
      </c>
      <c r="B11" s="455" t="s">
        <v>174</v>
      </c>
      <c r="C11" s="456">
        <v>183438532</v>
      </c>
    </row>
    <row r="12" spans="1:3">
      <c r="A12" s="797" t="s">
        <v>1578</v>
      </c>
      <c r="B12" s="457"/>
      <c r="C12" s="451">
        <v>23581665464</v>
      </c>
    </row>
    <row r="13" spans="1:3">
      <c r="A13" s="797"/>
      <c r="B13" s="452"/>
      <c r="C13" s="452"/>
    </row>
    <row r="14" spans="1:3">
      <c r="A14" s="454" t="s">
        <v>1579</v>
      </c>
      <c r="B14" s="455" t="s">
        <v>179</v>
      </c>
      <c r="C14" s="456">
        <v>18868323986</v>
      </c>
    </row>
    <row r="15" spans="1:3">
      <c r="A15" s="454" t="s">
        <v>1580</v>
      </c>
      <c r="B15" s="455" t="s">
        <v>181</v>
      </c>
      <c r="C15" s="456">
        <v>21244859</v>
      </c>
    </row>
    <row r="16" spans="1:3">
      <c r="A16" s="454" t="s">
        <v>1581</v>
      </c>
      <c r="B16" s="455" t="s">
        <v>183</v>
      </c>
      <c r="C16" s="456">
        <v>218019531</v>
      </c>
    </row>
    <row r="17" spans="1:3">
      <c r="A17" s="454" t="s">
        <v>1582</v>
      </c>
      <c r="B17" s="455" t="s">
        <v>185</v>
      </c>
      <c r="C17" s="456">
        <v>408125466</v>
      </c>
    </row>
    <row r="18" spans="1:3">
      <c r="A18" s="454" t="s">
        <v>1583</v>
      </c>
      <c r="B18" s="455" t="s">
        <v>187</v>
      </c>
      <c r="C18" s="456">
        <v>318271032</v>
      </c>
    </row>
    <row r="19" spans="1:3">
      <c r="A19" s="454" t="s">
        <v>1584</v>
      </c>
      <c r="B19" s="455" t="s">
        <v>189</v>
      </c>
      <c r="C19" s="456">
        <v>2507955281</v>
      </c>
    </row>
    <row r="20" spans="1:3">
      <c r="A20" s="454" t="s">
        <v>1585</v>
      </c>
      <c r="B20" s="455" t="s">
        <v>177</v>
      </c>
      <c r="C20" s="456">
        <v>1239725309</v>
      </c>
    </row>
    <row r="21" spans="1:3">
      <c r="A21" s="797" t="s">
        <v>1586</v>
      </c>
      <c r="B21" s="457"/>
      <c r="C21" s="451">
        <v>7087920337</v>
      </c>
    </row>
    <row r="22" spans="1:3">
      <c r="A22" s="797"/>
      <c r="B22" s="452"/>
      <c r="C22" s="452"/>
    </row>
    <row r="23" spans="1:3">
      <c r="A23" s="454" t="s">
        <v>1587</v>
      </c>
      <c r="B23" s="455" t="s">
        <v>192</v>
      </c>
      <c r="C23" s="456">
        <v>6709082594</v>
      </c>
    </row>
    <row r="24" spans="1:3">
      <c r="A24" s="454" t="s">
        <v>1588</v>
      </c>
      <c r="B24" s="453"/>
      <c r="C24" s="453"/>
    </row>
    <row r="25" spans="1:3">
      <c r="A25" s="454" t="s">
        <v>1589</v>
      </c>
      <c r="B25" s="455" t="s">
        <v>194</v>
      </c>
      <c r="C25" s="456">
        <v>378837743</v>
      </c>
    </row>
    <row r="26" spans="1:3">
      <c r="A26" s="797" t="s">
        <v>1590</v>
      </c>
      <c r="B26" s="457"/>
      <c r="C26" s="451">
        <v>641182171</v>
      </c>
    </row>
    <row r="27" spans="1:3">
      <c r="A27" s="797"/>
      <c r="B27" s="452"/>
      <c r="C27" s="452"/>
    </row>
    <row r="28" spans="1:3">
      <c r="A28" s="454" t="s">
        <v>1591</v>
      </c>
      <c r="B28" s="455" t="s">
        <v>197</v>
      </c>
      <c r="C28" s="456">
        <v>641182171</v>
      </c>
    </row>
    <row r="29" spans="1:3">
      <c r="A29" s="797" t="s">
        <v>1592</v>
      </c>
      <c r="B29" s="457"/>
      <c r="C29" s="451">
        <v>3055779000</v>
      </c>
    </row>
    <row r="30" spans="1:3">
      <c r="A30" s="797"/>
      <c r="B30" s="452"/>
      <c r="C30" s="452"/>
    </row>
    <row r="31" spans="1:3">
      <c r="A31" s="566" t="s">
        <v>1593</v>
      </c>
      <c r="B31" s="453"/>
      <c r="C31" s="453"/>
    </row>
    <row r="32" spans="1:3">
      <c r="A32" s="454" t="s">
        <v>1594</v>
      </c>
      <c r="B32" s="455" t="s">
        <v>200</v>
      </c>
      <c r="C32" s="456">
        <v>3055779000</v>
      </c>
    </row>
    <row r="33" spans="1:3" ht="15.75">
      <c r="A33" s="447" t="s">
        <v>1595</v>
      </c>
      <c r="B33" s="448"/>
      <c r="C33" s="449">
        <v>3611849987</v>
      </c>
    </row>
    <row r="34" spans="1:3">
      <c r="A34" s="447" t="s">
        <v>1596</v>
      </c>
      <c r="B34" s="458" t="s">
        <v>1597</v>
      </c>
      <c r="C34" s="458"/>
    </row>
    <row r="35" spans="1:3" ht="18">
      <c r="A35" s="330"/>
    </row>
  </sheetData>
  <mergeCells count="5">
    <mergeCell ref="A7:A8"/>
    <mergeCell ref="A12:A13"/>
    <mergeCell ref="A21:A22"/>
    <mergeCell ref="A26:A27"/>
    <mergeCell ref="A29:A3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I49" sqref="I49"/>
    </sheetView>
  </sheetViews>
  <sheetFormatPr baseColWidth="10" defaultRowHeight="15"/>
  <cols>
    <col min="1" max="1" width="44.85546875" customWidth="1"/>
    <col min="2" max="2" width="12.7109375" customWidth="1"/>
    <col min="3" max="3" width="17.5703125" customWidth="1"/>
    <col min="4" max="4" width="17.28515625" customWidth="1"/>
    <col min="5" max="5" width="17.42578125" customWidth="1"/>
    <col min="6" max="6" width="16.5703125" customWidth="1"/>
    <col min="7" max="7" width="16.42578125" customWidth="1"/>
    <col min="8" max="8" width="14.140625" customWidth="1"/>
    <col min="9" max="9" width="19.42578125" customWidth="1"/>
  </cols>
  <sheetData>
    <row r="1" spans="1:9" ht="18">
      <c r="A1" s="330" t="s">
        <v>1598</v>
      </c>
    </row>
    <row r="2" spans="1:9" ht="18">
      <c r="A2" s="330" t="s">
        <v>1599</v>
      </c>
    </row>
    <row r="3" spans="1:9" ht="18.75" thickBot="1">
      <c r="A3" s="330"/>
    </row>
    <row r="4" spans="1:9" ht="15.75" thickBot="1">
      <c r="A4" s="753" t="s">
        <v>0</v>
      </c>
      <c r="B4" s="754"/>
      <c r="C4" s="754"/>
      <c r="D4" s="754"/>
      <c r="E4" s="754"/>
      <c r="F4" s="754"/>
      <c r="G4" s="754"/>
      <c r="H4" s="754"/>
      <c r="I4" s="755"/>
    </row>
    <row r="5" spans="1:9" ht="15.75" thickBot="1">
      <c r="A5" s="753" t="s">
        <v>1600</v>
      </c>
      <c r="B5" s="754"/>
      <c r="C5" s="754"/>
      <c r="D5" s="754"/>
      <c r="E5" s="754"/>
      <c r="F5" s="754"/>
      <c r="G5" s="754"/>
      <c r="H5" s="754"/>
      <c r="I5" s="755"/>
    </row>
    <row r="6" spans="1:9">
      <c r="A6" s="762" t="s">
        <v>1601</v>
      </c>
      <c r="B6" s="763"/>
      <c r="C6" s="763"/>
      <c r="D6" s="763"/>
      <c r="E6" s="763"/>
      <c r="F6" s="763"/>
      <c r="G6" s="763"/>
      <c r="H6" s="763"/>
      <c r="I6" s="764"/>
    </row>
    <row r="7" spans="1:9" ht="15.75" thickBot="1">
      <c r="A7" s="765" t="s">
        <v>1602</v>
      </c>
      <c r="B7" s="766"/>
      <c r="C7" s="766"/>
      <c r="D7" s="766"/>
      <c r="E7" s="766"/>
      <c r="F7" s="766"/>
      <c r="G7" s="766"/>
      <c r="H7" s="766"/>
      <c r="I7" s="767"/>
    </row>
    <row r="8" spans="1:9" ht="15.75" thickBot="1">
      <c r="A8" s="753" t="s">
        <v>1495</v>
      </c>
      <c r="B8" s="754"/>
      <c r="C8" s="754"/>
      <c r="D8" s="754"/>
      <c r="E8" s="754"/>
      <c r="F8" s="754"/>
      <c r="G8" s="754"/>
      <c r="H8" s="754"/>
      <c r="I8" s="755"/>
    </row>
    <row r="9" spans="1:9" ht="22.5">
      <c r="A9" s="762" t="s">
        <v>1603</v>
      </c>
      <c r="B9" s="798"/>
      <c r="C9" s="801" t="s">
        <v>1604</v>
      </c>
      <c r="D9" s="743" t="s">
        <v>1605</v>
      </c>
      <c r="E9" s="743" t="s">
        <v>1606</v>
      </c>
      <c r="F9" s="743" t="s">
        <v>1607</v>
      </c>
      <c r="G9" s="459" t="s">
        <v>1608</v>
      </c>
      <c r="H9" s="743" t="s">
        <v>1609</v>
      </c>
      <c r="I9" s="743" t="s">
        <v>1610</v>
      </c>
    </row>
    <row r="10" spans="1:9" ht="24" customHeight="1" thickBot="1">
      <c r="A10" s="799"/>
      <c r="B10" s="800"/>
      <c r="C10" s="802"/>
      <c r="D10" s="744"/>
      <c r="E10" s="744"/>
      <c r="F10" s="744"/>
      <c r="G10" s="567" t="s">
        <v>1611</v>
      </c>
      <c r="H10" s="744"/>
      <c r="I10" s="744"/>
    </row>
    <row r="11" spans="1:9">
      <c r="A11" s="792"/>
      <c r="B11" s="793"/>
      <c r="C11" s="461"/>
      <c r="D11" s="461"/>
      <c r="E11" s="461"/>
      <c r="F11" s="461"/>
      <c r="G11" s="461"/>
      <c r="H11" s="461"/>
      <c r="I11" s="461"/>
    </row>
    <row r="12" spans="1:9">
      <c r="A12" s="770" t="s">
        <v>1612</v>
      </c>
      <c r="B12" s="771"/>
      <c r="C12" s="462">
        <v>2851615991</v>
      </c>
      <c r="D12" s="462">
        <v>2087200000</v>
      </c>
      <c r="E12" s="462">
        <v>903610864</v>
      </c>
      <c r="F12" s="463" t="s">
        <v>1511</v>
      </c>
      <c r="G12" s="462">
        <v>4035205127</v>
      </c>
      <c r="H12" s="462">
        <v>292490899</v>
      </c>
      <c r="I12" s="462">
        <v>8754513</v>
      </c>
    </row>
    <row r="13" spans="1:9">
      <c r="A13" s="787" t="s">
        <v>1613</v>
      </c>
      <c r="B13" s="788"/>
      <c r="C13" s="464">
        <v>48192275</v>
      </c>
      <c r="D13" s="464">
        <v>800000000</v>
      </c>
      <c r="E13" s="464">
        <v>903610864</v>
      </c>
      <c r="F13" s="464">
        <v>55418589</v>
      </c>
      <c r="G13" s="465" t="s">
        <v>1520</v>
      </c>
      <c r="H13" s="466">
        <v>292490899</v>
      </c>
      <c r="I13" s="464">
        <v>8754513</v>
      </c>
    </row>
    <row r="14" spans="1:9" ht="22.5">
      <c r="A14" s="772" t="s">
        <v>1614</v>
      </c>
      <c r="B14" s="773"/>
      <c r="C14" s="468">
        <v>48192275</v>
      </c>
      <c r="D14" s="468">
        <v>800000000</v>
      </c>
      <c r="E14" s="468">
        <v>903610864</v>
      </c>
      <c r="F14" s="468">
        <v>55418589</v>
      </c>
      <c r="G14" s="469" t="s">
        <v>1520</v>
      </c>
      <c r="H14" s="470">
        <v>292490899</v>
      </c>
      <c r="I14" s="468">
        <v>8754513</v>
      </c>
    </row>
    <row r="15" spans="1:9" ht="22.5">
      <c r="A15" s="772" t="s">
        <v>1615</v>
      </c>
      <c r="B15" s="773"/>
      <c r="C15" s="469" t="s">
        <v>1511</v>
      </c>
      <c r="D15" s="469" t="s">
        <v>332</v>
      </c>
      <c r="E15" s="469" t="s">
        <v>1132</v>
      </c>
      <c r="F15" s="469" t="s">
        <v>1510</v>
      </c>
      <c r="G15" s="469" t="s">
        <v>1520</v>
      </c>
      <c r="H15" s="469" t="s">
        <v>1512</v>
      </c>
      <c r="I15" s="469" t="s">
        <v>1616</v>
      </c>
    </row>
    <row r="16" spans="1:9">
      <c r="A16" s="772" t="s">
        <v>1617</v>
      </c>
      <c r="B16" s="773"/>
      <c r="C16" s="469" t="s">
        <v>1511</v>
      </c>
      <c r="D16" s="469" t="s">
        <v>332</v>
      </c>
      <c r="E16" s="469" t="s">
        <v>1132</v>
      </c>
      <c r="F16" s="469" t="s">
        <v>1510</v>
      </c>
      <c r="G16" s="469" t="s">
        <v>1520</v>
      </c>
      <c r="H16" s="469" t="s">
        <v>1512</v>
      </c>
      <c r="I16" s="469" t="s">
        <v>1616</v>
      </c>
    </row>
    <row r="17" spans="1:9">
      <c r="A17" s="787" t="s">
        <v>1618</v>
      </c>
      <c r="B17" s="788"/>
      <c r="C17" s="471" t="s">
        <v>1619</v>
      </c>
      <c r="D17" s="789">
        <v>1287200000</v>
      </c>
      <c r="E17" s="790" t="s">
        <v>332</v>
      </c>
      <c r="F17" s="471"/>
      <c r="G17" s="789">
        <v>4035205127</v>
      </c>
      <c r="H17" s="791" t="s">
        <v>1511</v>
      </c>
      <c r="I17" s="791" t="s">
        <v>1620</v>
      </c>
    </row>
    <row r="18" spans="1:9">
      <c r="A18" s="787"/>
      <c r="B18" s="788"/>
      <c r="C18" s="466">
        <v>2803423716</v>
      </c>
      <c r="D18" s="789"/>
      <c r="E18" s="790"/>
      <c r="F18" s="466">
        <v>-55418589</v>
      </c>
      <c r="G18" s="789"/>
      <c r="H18" s="791"/>
      <c r="I18" s="791"/>
    </row>
    <row r="19" spans="1:9">
      <c r="A19" s="772" t="s">
        <v>1621</v>
      </c>
      <c r="B19" s="773"/>
      <c r="C19" s="784">
        <v>2803423716</v>
      </c>
      <c r="D19" s="785">
        <v>1287200000</v>
      </c>
      <c r="E19" s="786" t="s">
        <v>1132</v>
      </c>
      <c r="F19" s="472"/>
      <c r="G19" s="785">
        <v>4035205127</v>
      </c>
      <c r="H19" s="781" t="s">
        <v>1512</v>
      </c>
      <c r="I19" s="781" t="s">
        <v>1616</v>
      </c>
    </row>
    <row r="20" spans="1:9">
      <c r="A20" s="772"/>
      <c r="B20" s="773"/>
      <c r="C20" s="784"/>
      <c r="D20" s="785"/>
      <c r="E20" s="786"/>
      <c r="F20" s="470">
        <v>-55418589</v>
      </c>
      <c r="G20" s="785"/>
      <c r="H20" s="781"/>
      <c r="I20" s="781"/>
    </row>
    <row r="21" spans="1:9" ht="22.5">
      <c r="A21" s="772" t="s">
        <v>1622</v>
      </c>
      <c r="B21" s="773"/>
      <c r="C21" s="469" t="s">
        <v>1511</v>
      </c>
      <c r="D21" s="469" t="s">
        <v>332</v>
      </c>
      <c r="E21" s="469" t="s">
        <v>1132</v>
      </c>
      <c r="F21" s="469" t="s">
        <v>1510</v>
      </c>
      <c r="G21" s="469" t="s">
        <v>1520</v>
      </c>
      <c r="H21" s="469" t="s">
        <v>1512</v>
      </c>
      <c r="I21" s="469" t="s">
        <v>1616</v>
      </c>
    </row>
    <row r="22" spans="1:9" ht="22.5">
      <c r="A22" s="772" t="s">
        <v>1623</v>
      </c>
      <c r="B22" s="773"/>
      <c r="C22" s="469" t="s">
        <v>1511</v>
      </c>
      <c r="D22" s="469" t="s">
        <v>332</v>
      </c>
      <c r="E22" s="469" t="s">
        <v>1132</v>
      </c>
      <c r="F22" s="469" t="s">
        <v>1510</v>
      </c>
      <c r="G22" s="469" t="s">
        <v>1520</v>
      </c>
      <c r="H22" s="469" t="s">
        <v>1512</v>
      </c>
      <c r="I22" s="469" t="s">
        <v>1616</v>
      </c>
    </row>
    <row r="23" spans="1:9">
      <c r="A23" s="770" t="s">
        <v>1624</v>
      </c>
      <c r="B23" s="771"/>
      <c r="C23" s="474"/>
      <c r="D23" s="474"/>
      <c r="E23" s="474"/>
      <c r="F23" s="474"/>
      <c r="G23" s="474"/>
      <c r="H23" s="474"/>
      <c r="I23" s="474"/>
    </row>
    <row r="24" spans="1:9" ht="15.75">
      <c r="A24" s="568"/>
      <c r="B24" s="100"/>
      <c r="C24" s="569"/>
      <c r="D24" s="469"/>
      <c r="E24" s="469"/>
      <c r="F24" s="469"/>
      <c r="G24" s="469"/>
      <c r="H24" s="469"/>
      <c r="I24" s="469"/>
    </row>
    <row r="25" spans="1:9">
      <c r="A25" s="770" t="s">
        <v>1625</v>
      </c>
      <c r="B25" s="771"/>
      <c r="C25" s="782">
        <v>2851615991</v>
      </c>
      <c r="D25" s="776">
        <v>2087200000</v>
      </c>
      <c r="E25" s="776">
        <v>903610864</v>
      </c>
      <c r="F25" s="783" t="s">
        <v>1512</v>
      </c>
      <c r="G25" s="776">
        <v>4035205127</v>
      </c>
      <c r="H25" s="478" t="s">
        <v>1626</v>
      </c>
      <c r="I25" s="776">
        <v>8754513</v>
      </c>
    </row>
    <row r="26" spans="1:9">
      <c r="A26" s="770"/>
      <c r="B26" s="771"/>
      <c r="C26" s="782"/>
      <c r="D26" s="776"/>
      <c r="E26" s="776"/>
      <c r="F26" s="783"/>
      <c r="G26" s="776"/>
      <c r="H26" s="477">
        <v>292490899</v>
      </c>
      <c r="I26" s="776"/>
    </row>
    <row r="27" spans="1:9">
      <c r="A27" s="777"/>
      <c r="B27" s="778"/>
      <c r="C27" s="479"/>
      <c r="D27" s="479"/>
      <c r="E27" s="479"/>
      <c r="F27" s="479"/>
      <c r="G27" s="479"/>
      <c r="H27" s="479"/>
      <c r="I27" s="479"/>
    </row>
    <row r="28" spans="1:9">
      <c r="A28" s="770" t="s">
        <v>1627</v>
      </c>
      <c r="B28" s="771"/>
      <c r="C28" s="480"/>
      <c r="D28" s="480"/>
      <c r="E28" s="480"/>
      <c r="F28" s="480"/>
      <c r="G28" s="480"/>
      <c r="H28" s="480"/>
      <c r="I28" s="480"/>
    </row>
    <row r="29" spans="1:9">
      <c r="A29" s="779" t="s">
        <v>1628</v>
      </c>
      <c r="B29" s="780"/>
      <c r="C29" s="481"/>
      <c r="D29" s="481"/>
      <c r="E29" s="481"/>
      <c r="F29" s="481"/>
      <c r="G29" s="481"/>
      <c r="H29" s="481"/>
      <c r="I29" s="481"/>
    </row>
    <row r="30" spans="1:9">
      <c r="A30" s="779" t="s">
        <v>1629</v>
      </c>
      <c r="B30" s="780"/>
      <c r="C30" s="481"/>
      <c r="D30" s="481"/>
      <c r="E30" s="481"/>
      <c r="F30" s="481"/>
      <c r="G30" s="481"/>
      <c r="H30" s="481"/>
      <c r="I30" s="481"/>
    </row>
    <row r="31" spans="1:9">
      <c r="A31" s="779" t="s">
        <v>1630</v>
      </c>
      <c r="B31" s="780"/>
      <c r="C31" s="481"/>
      <c r="D31" s="481"/>
      <c r="E31" s="481"/>
      <c r="F31" s="481"/>
      <c r="G31" s="481"/>
      <c r="H31" s="481"/>
      <c r="I31" s="481"/>
    </row>
    <row r="32" spans="1:9">
      <c r="A32" s="768"/>
      <c r="B32" s="769"/>
      <c r="C32" s="481"/>
      <c r="D32" s="481"/>
      <c r="E32" s="481"/>
      <c r="F32" s="481"/>
      <c r="G32" s="481"/>
      <c r="H32" s="481"/>
      <c r="I32" s="481"/>
    </row>
    <row r="33" spans="1:9">
      <c r="A33" s="770" t="s">
        <v>1631</v>
      </c>
      <c r="B33" s="771"/>
      <c r="C33" s="482"/>
      <c r="D33" s="482"/>
      <c r="E33" s="482"/>
      <c r="F33" s="482"/>
      <c r="G33" s="482"/>
      <c r="H33" s="482"/>
      <c r="I33" s="482"/>
    </row>
    <row r="34" spans="1:9">
      <c r="A34" s="772" t="s">
        <v>1632</v>
      </c>
      <c r="B34" s="773"/>
      <c r="C34" s="481"/>
      <c r="D34" s="481"/>
      <c r="E34" s="481"/>
      <c r="F34" s="481"/>
      <c r="G34" s="481"/>
      <c r="H34" s="481"/>
      <c r="I34" s="481"/>
    </row>
    <row r="35" spans="1:9">
      <c r="A35" s="772" t="s">
        <v>1633</v>
      </c>
      <c r="B35" s="773"/>
      <c r="C35" s="479"/>
      <c r="D35" s="479"/>
      <c r="E35" s="479"/>
      <c r="F35" s="479"/>
      <c r="G35" s="479"/>
      <c r="H35" s="479"/>
      <c r="I35" s="479"/>
    </row>
    <row r="36" spans="1:9">
      <c r="A36" s="772" t="s">
        <v>1634</v>
      </c>
      <c r="B36" s="773"/>
      <c r="C36" s="481"/>
      <c r="D36" s="481"/>
      <c r="E36" s="481"/>
      <c r="F36" s="481"/>
      <c r="G36" s="481"/>
      <c r="H36" s="481"/>
      <c r="I36" s="481"/>
    </row>
    <row r="37" spans="1:9" ht="15.75" thickBot="1">
      <c r="A37" s="774" t="s">
        <v>1635</v>
      </c>
      <c r="B37" s="775"/>
      <c r="C37" s="483"/>
      <c r="D37" s="483"/>
      <c r="E37" s="483"/>
      <c r="F37" s="483"/>
      <c r="G37" s="483"/>
      <c r="H37" s="483"/>
      <c r="I37" s="483"/>
    </row>
    <row r="38" spans="1:9" ht="15.75">
      <c r="A38" s="100"/>
      <c r="B38" s="100"/>
      <c r="C38" s="100"/>
      <c r="D38" s="100"/>
      <c r="E38" s="100"/>
      <c r="F38" s="100"/>
      <c r="G38" s="100"/>
      <c r="H38" s="100"/>
      <c r="I38" s="100"/>
    </row>
    <row r="39" spans="1:9" ht="18">
      <c r="A39" s="330"/>
    </row>
    <row r="40" spans="1:9" ht="15.75" thickBot="1">
      <c r="A40" s="43"/>
    </row>
    <row r="41" spans="1:9">
      <c r="A41" s="756" t="s">
        <v>1636</v>
      </c>
      <c r="B41" s="484" t="s">
        <v>1637</v>
      </c>
      <c r="C41" s="484" t="s">
        <v>1638</v>
      </c>
      <c r="D41" s="484" t="s">
        <v>650</v>
      </c>
      <c r="E41" s="756" t="s">
        <v>1639</v>
      </c>
      <c r="F41" s="484" t="s">
        <v>1640</v>
      </c>
    </row>
    <row r="42" spans="1:9" ht="25.5">
      <c r="A42" s="757"/>
      <c r="B42" s="485" t="s">
        <v>1641</v>
      </c>
      <c r="C42" s="485" t="s">
        <v>1642</v>
      </c>
      <c r="D42" s="485" t="s">
        <v>1643</v>
      </c>
      <c r="E42" s="757"/>
      <c r="F42" s="485" t="s">
        <v>1644</v>
      </c>
    </row>
    <row r="43" spans="1:9" ht="15.75" thickBot="1">
      <c r="A43" s="758"/>
      <c r="B43" s="486"/>
      <c r="C43" s="487" t="s">
        <v>1645</v>
      </c>
      <c r="D43" s="486"/>
      <c r="E43" s="758"/>
      <c r="F43" s="486"/>
    </row>
    <row r="44" spans="1:9" ht="30">
      <c r="A44" s="488" t="s">
        <v>1646</v>
      </c>
      <c r="B44" s="489">
        <v>800000000</v>
      </c>
      <c r="C44" s="490"/>
      <c r="D44" s="490"/>
      <c r="E44" s="490"/>
      <c r="F44" s="490"/>
    </row>
    <row r="45" spans="1:9">
      <c r="A45" s="491"/>
      <c r="B45" s="492"/>
      <c r="C45" s="492"/>
      <c r="D45" s="492"/>
      <c r="E45" s="492"/>
      <c r="F45" s="492"/>
    </row>
    <row r="46" spans="1:9">
      <c r="A46" s="491" t="s">
        <v>1647</v>
      </c>
      <c r="B46" s="493">
        <v>100000000</v>
      </c>
      <c r="C46" s="494" t="s">
        <v>1648</v>
      </c>
      <c r="D46" s="494" t="s">
        <v>1649</v>
      </c>
      <c r="E46" s="494" t="s">
        <v>622</v>
      </c>
      <c r="F46" s="495">
        <v>7.6600000000000001E-2</v>
      </c>
    </row>
    <row r="47" spans="1:9">
      <c r="A47" s="491" t="s">
        <v>1650</v>
      </c>
      <c r="B47" s="493">
        <v>400000000</v>
      </c>
      <c r="C47" s="494" t="s">
        <v>1651</v>
      </c>
      <c r="D47" s="494" t="s">
        <v>1652</v>
      </c>
      <c r="E47" s="494" t="s">
        <v>622</v>
      </c>
      <c r="F47" s="495">
        <v>8.4599999999999995E-2</v>
      </c>
    </row>
    <row r="48" spans="1:9">
      <c r="A48" s="491" t="s">
        <v>1653</v>
      </c>
      <c r="B48" s="493">
        <v>150000000</v>
      </c>
      <c r="C48" s="494" t="s">
        <v>1648</v>
      </c>
      <c r="D48" s="494" t="s">
        <v>1654</v>
      </c>
      <c r="E48" s="494" t="s">
        <v>622</v>
      </c>
      <c r="F48" s="495">
        <v>8.1199999999999994E-2</v>
      </c>
    </row>
    <row r="49" spans="1:6">
      <c r="A49" s="491" t="s">
        <v>1655</v>
      </c>
      <c r="B49" s="493">
        <v>150000000</v>
      </c>
      <c r="C49" s="494" t="s">
        <v>1656</v>
      </c>
      <c r="D49" s="494" t="s">
        <v>1657</v>
      </c>
      <c r="E49" s="494" t="s">
        <v>622</v>
      </c>
      <c r="F49" s="495">
        <v>8.0699999999999994E-2</v>
      </c>
    </row>
    <row r="50" spans="1:6" ht="15.75" thickBot="1">
      <c r="A50" s="496"/>
      <c r="B50" s="497"/>
      <c r="C50" s="497"/>
      <c r="D50" s="497"/>
      <c r="E50" s="497"/>
      <c r="F50" s="497"/>
    </row>
    <row r="51" spans="1:6">
      <c r="A51" s="43"/>
    </row>
    <row r="52" spans="1:6">
      <c r="A52" s="43"/>
    </row>
  </sheetData>
  <mergeCells count="54">
    <mergeCell ref="A35:B35"/>
    <mergeCell ref="A36:B36"/>
    <mergeCell ref="A37:B37"/>
    <mergeCell ref="A41:A43"/>
    <mergeCell ref="E41:E43"/>
    <mergeCell ref="A34:B34"/>
    <mergeCell ref="E25:E26"/>
    <mergeCell ref="F25:F26"/>
    <mergeCell ref="G25:G26"/>
    <mergeCell ref="I25:I26"/>
    <mergeCell ref="A27:B27"/>
    <mergeCell ref="A28:B28"/>
    <mergeCell ref="D25:D26"/>
    <mergeCell ref="A29:B29"/>
    <mergeCell ref="A30:B30"/>
    <mergeCell ref="A31:B31"/>
    <mergeCell ref="A32:B32"/>
    <mergeCell ref="A33:B33"/>
    <mergeCell ref="A21:B21"/>
    <mergeCell ref="A22:B22"/>
    <mergeCell ref="A23:B23"/>
    <mergeCell ref="A25:B26"/>
    <mergeCell ref="C25:C26"/>
    <mergeCell ref="H17:H18"/>
    <mergeCell ref="I17:I18"/>
    <mergeCell ref="A19:B20"/>
    <mergeCell ref="C19:C20"/>
    <mergeCell ref="D19:D20"/>
    <mergeCell ref="E19:E20"/>
    <mergeCell ref="G19:G20"/>
    <mergeCell ref="H19:H20"/>
    <mergeCell ref="I19:I20"/>
    <mergeCell ref="G17:G18"/>
    <mergeCell ref="A15:B15"/>
    <mergeCell ref="A16:B16"/>
    <mergeCell ref="A17:B18"/>
    <mergeCell ref="D17:D18"/>
    <mergeCell ref="E17:E18"/>
    <mergeCell ref="A14:B14"/>
    <mergeCell ref="A4:I4"/>
    <mergeCell ref="A5:I5"/>
    <mergeCell ref="A6:I6"/>
    <mergeCell ref="A7:I7"/>
    <mergeCell ref="A8:I8"/>
    <mergeCell ref="A9:B10"/>
    <mergeCell ref="C9:C10"/>
    <mergeCell ref="D9:D10"/>
    <mergeCell ref="E9:E10"/>
    <mergeCell ref="F9:F10"/>
    <mergeCell ref="H9:H10"/>
    <mergeCell ref="I9:I10"/>
    <mergeCell ref="A11:B11"/>
    <mergeCell ref="A12:B12"/>
    <mergeCell ref="A13:B1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E27" sqref="E27"/>
    </sheetView>
  </sheetViews>
  <sheetFormatPr baseColWidth="10" defaultRowHeight="15"/>
  <cols>
    <col min="1" max="1" width="58.7109375" customWidth="1"/>
    <col min="2" max="2" width="18.5703125" bestFit="1" customWidth="1"/>
    <col min="3" max="3" width="15.140625" bestFit="1" customWidth="1"/>
    <col min="4" max="4" width="18.42578125" bestFit="1" customWidth="1"/>
    <col min="5" max="5" width="18.28515625" bestFit="1" customWidth="1"/>
    <col min="6" max="6" width="18.7109375" customWidth="1"/>
    <col min="7" max="7" width="18.7109375" bestFit="1" customWidth="1"/>
    <col min="8" max="8" width="15.5703125" bestFit="1" customWidth="1"/>
    <col min="9" max="9" width="18" bestFit="1" customWidth="1"/>
    <col min="11" max="11" width="13.28515625" bestFit="1" customWidth="1"/>
  </cols>
  <sheetData>
    <row r="1" spans="1:11" ht="18">
      <c r="A1" s="330" t="s">
        <v>1658</v>
      </c>
    </row>
    <row r="2" spans="1:11" ht="18">
      <c r="A2" s="330" t="s">
        <v>1659</v>
      </c>
    </row>
    <row r="3" spans="1:11" ht="15.75" thickBot="1">
      <c r="A3" s="177"/>
    </row>
    <row r="4" spans="1:11" ht="15.75" thickBot="1">
      <c r="A4" s="759" t="s">
        <v>0</v>
      </c>
      <c r="B4" s="760"/>
      <c r="C4" s="760"/>
      <c r="D4" s="760"/>
      <c r="E4" s="760"/>
      <c r="F4" s="760"/>
      <c r="G4" s="760"/>
      <c r="H4" s="760"/>
      <c r="I4" s="760"/>
      <c r="J4" s="760"/>
      <c r="K4" s="761"/>
    </row>
    <row r="5" spans="1:11" ht="15.75" thickBot="1">
      <c r="A5" s="753" t="s">
        <v>1660</v>
      </c>
      <c r="B5" s="754"/>
      <c r="C5" s="754"/>
      <c r="D5" s="754"/>
      <c r="E5" s="754"/>
      <c r="F5" s="754"/>
      <c r="G5" s="754"/>
      <c r="H5" s="754"/>
      <c r="I5" s="754"/>
      <c r="J5" s="754"/>
      <c r="K5" s="755"/>
    </row>
    <row r="6" spans="1:11">
      <c r="A6" s="762" t="s">
        <v>1601</v>
      </c>
      <c r="B6" s="763"/>
      <c r="C6" s="763"/>
      <c r="D6" s="763"/>
      <c r="E6" s="763"/>
      <c r="F6" s="763"/>
      <c r="G6" s="763"/>
      <c r="H6" s="763"/>
      <c r="I6" s="763"/>
      <c r="J6" s="763"/>
      <c r="K6" s="764"/>
    </row>
    <row r="7" spans="1:11" ht="15.75" thickBot="1">
      <c r="A7" s="765" t="s">
        <v>1602</v>
      </c>
      <c r="B7" s="766"/>
      <c r="C7" s="766"/>
      <c r="D7" s="766"/>
      <c r="E7" s="766"/>
      <c r="F7" s="766"/>
      <c r="G7" s="766"/>
      <c r="H7" s="766"/>
      <c r="I7" s="766"/>
      <c r="J7" s="766"/>
      <c r="K7" s="767"/>
    </row>
    <row r="8" spans="1:11" ht="15.75" thickBot="1">
      <c r="A8" s="753" t="s">
        <v>1495</v>
      </c>
      <c r="B8" s="754"/>
      <c r="C8" s="754"/>
      <c r="D8" s="754"/>
      <c r="E8" s="754"/>
      <c r="F8" s="754"/>
      <c r="G8" s="754"/>
      <c r="H8" s="754"/>
      <c r="I8" s="754"/>
      <c r="J8" s="754"/>
      <c r="K8" s="755"/>
    </row>
    <row r="9" spans="1:11" ht="67.5">
      <c r="A9" s="743" t="s">
        <v>1661</v>
      </c>
      <c r="B9" s="743" t="s">
        <v>1662</v>
      </c>
      <c r="C9" s="743" t="s">
        <v>1663</v>
      </c>
      <c r="D9" s="743" t="s">
        <v>1664</v>
      </c>
      <c r="E9" s="743" t="s">
        <v>1665</v>
      </c>
      <c r="F9" s="743" t="s">
        <v>1666</v>
      </c>
      <c r="G9" s="743" t="s">
        <v>1667</v>
      </c>
      <c r="H9" s="743" t="s">
        <v>1668</v>
      </c>
      <c r="I9" s="743" t="s">
        <v>1669</v>
      </c>
      <c r="J9" s="743" t="s">
        <v>1670</v>
      </c>
      <c r="K9" s="459" t="s">
        <v>1671</v>
      </c>
    </row>
    <row r="10" spans="1:11" ht="15.75" thickBot="1">
      <c r="A10" s="744"/>
      <c r="B10" s="744"/>
      <c r="C10" s="744"/>
      <c r="D10" s="744"/>
      <c r="E10" s="744"/>
      <c r="F10" s="744"/>
      <c r="G10" s="744"/>
      <c r="H10" s="744"/>
      <c r="I10" s="744"/>
      <c r="J10" s="744"/>
      <c r="K10" s="567" t="s">
        <v>1672</v>
      </c>
    </row>
    <row r="11" spans="1:11">
      <c r="A11" s="498"/>
      <c r="B11" s="499"/>
      <c r="C11" s="499"/>
      <c r="D11" s="499"/>
      <c r="E11" s="499"/>
      <c r="F11" s="499"/>
      <c r="G11" s="499"/>
      <c r="H11" s="499"/>
      <c r="I11" s="499"/>
      <c r="J11" s="499"/>
      <c r="K11" s="499"/>
    </row>
    <row r="12" spans="1:11" ht="24">
      <c r="A12" s="636" t="s">
        <v>1673</v>
      </c>
      <c r="B12" s="637"/>
      <c r="C12" s="637"/>
      <c r="D12" s="637"/>
      <c r="E12" s="638">
        <v>770425594</v>
      </c>
      <c r="F12" s="639"/>
      <c r="G12" s="638">
        <v>20909885</v>
      </c>
      <c r="H12" s="639" t="s">
        <v>1674</v>
      </c>
      <c r="I12" s="639" t="s">
        <v>1511</v>
      </c>
      <c r="J12" s="639" t="s">
        <v>785</v>
      </c>
      <c r="K12" s="638">
        <v>770425594</v>
      </c>
    </row>
    <row r="13" spans="1:11">
      <c r="A13" s="640" t="s">
        <v>1790</v>
      </c>
      <c r="B13" s="641">
        <v>41153</v>
      </c>
      <c r="C13" s="641">
        <v>41153</v>
      </c>
      <c r="D13" s="641">
        <v>48822</v>
      </c>
      <c r="E13" s="642">
        <v>770425594</v>
      </c>
      <c r="F13" s="643" t="s">
        <v>1676</v>
      </c>
      <c r="G13" s="642">
        <v>20909885</v>
      </c>
      <c r="H13" s="644" t="s">
        <v>1677</v>
      </c>
      <c r="I13" s="644" t="s">
        <v>1677</v>
      </c>
      <c r="J13" s="644" t="s">
        <v>1678</v>
      </c>
      <c r="K13" s="642">
        <v>770425594</v>
      </c>
    </row>
    <row r="14" spans="1:11">
      <c r="A14" s="640"/>
      <c r="B14" s="645"/>
      <c r="C14" s="645"/>
      <c r="D14" s="645"/>
      <c r="E14" s="646"/>
      <c r="F14" s="646"/>
      <c r="G14" s="646"/>
      <c r="H14" s="645"/>
      <c r="I14" s="645"/>
      <c r="J14" s="645"/>
      <c r="K14" s="646"/>
    </row>
    <row r="15" spans="1:11" ht="24">
      <c r="A15" s="636" t="s">
        <v>1679</v>
      </c>
      <c r="B15" s="637"/>
      <c r="C15" s="637"/>
      <c r="D15" s="637"/>
      <c r="E15" s="639" t="s">
        <v>1531</v>
      </c>
      <c r="F15" s="639"/>
      <c r="G15" s="639" t="s">
        <v>1132</v>
      </c>
      <c r="H15" s="639" t="s">
        <v>1674</v>
      </c>
      <c r="I15" s="639" t="s">
        <v>1511</v>
      </c>
      <c r="J15" s="639" t="s">
        <v>785</v>
      </c>
      <c r="K15" s="639" t="s">
        <v>1510</v>
      </c>
    </row>
    <row r="16" spans="1:11">
      <c r="A16" s="647" t="s">
        <v>1680</v>
      </c>
      <c r="B16" s="645"/>
      <c r="C16" s="645"/>
      <c r="D16" s="645"/>
      <c r="E16" s="646"/>
      <c r="F16" s="646"/>
      <c r="G16" s="646"/>
      <c r="H16" s="645"/>
      <c r="I16" s="645"/>
      <c r="J16" s="645"/>
      <c r="K16" s="646"/>
    </row>
    <row r="17" spans="1:11">
      <c r="A17" s="647" t="s">
        <v>1681</v>
      </c>
      <c r="B17" s="645"/>
      <c r="C17" s="645"/>
      <c r="D17" s="645"/>
      <c r="E17" s="646"/>
      <c r="F17" s="646"/>
      <c r="G17" s="646"/>
      <c r="H17" s="645"/>
      <c r="I17" s="645"/>
      <c r="J17" s="645"/>
      <c r="K17" s="646"/>
    </row>
    <row r="18" spans="1:11">
      <c r="A18" s="647" t="s">
        <v>1682</v>
      </c>
      <c r="B18" s="645"/>
      <c r="C18" s="645"/>
      <c r="D18" s="645"/>
      <c r="E18" s="646"/>
      <c r="F18" s="646"/>
      <c r="G18" s="646"/>
      <c r="H18" s="645"/>
      <c r="I18" s="645"/>
      <c r="J18" s="645"/>
      <c r="K18" s="646"/>
    </row>
    <row r="19" spans="1:11">
      <c r="A19" s="647" t="s">
        <v>1683</v>
      </c>
      <c r="B19" s="645"/>
      <c r="C19" s="645"/>
      <c r="D19" s="645"/>
      <c r="E19" s="646"/>
      <c r="F19" s="646"/>
      <c r="G19" s="646"/>
      <c r="H19" s="645"/>
      <c r="I19" s="645"/>
      <c r="J19" s="645"/>
      <c r="K19" s="646"/>
    </row>
    <row r="20" spans="1:11">
      <c r="A20" s="640"/>
      <c r="B20" s="645"/>
      <c r="C20" s="645"/>
      <c r="D20" s="645"/>
      <c r="E20" s="646"/>
      <c r="F20" s="646"/>
      <c r="G20" s="646"/>
      <c r="H20" s="645"/>
      <c r="I20" s="645"/>
      <c r="J20" s="645"/>
      <c r="K20" s="646"/>
    </row>
    <row r="21" spans="1:11" ht="15.75" thickBot="1">
      <c r="A21" s="648" t="s">
        <v>1684</v>
      </c>
      <c r="B21" s="649"/>
      <c r="C21" s="649"/>
      <c r="D21" s="649"/>
      <c r="E21" s="650">
        <v>770425594</v>
      </c>
      <c r="F21" s="651"/>
      <c r="G21" s="650">
        <v>20909885</v>
      </c>
      <c r="H21" s="652" t="s">
        <v>1678</v>
      </c>
      <c r="I21" s="652" t="s">
        <v>1678</v>
      </c>
      <c r="J21" s="652" t="s">
        <v>1678</v>
      </c>
      <c r="K21" s="650">
        <v>770425594</v>
      </c>
    </row>
    <row r="22" spans="1:11">
      <c r="A22" s="43"/>
    </row>
    <row r="23" spans="1:11">
      <c r="A23" s="43"/>
    </row>
  </sheetData>
  <mergeCells count="15">
    <mergeCell ref="F9:F10"/>
    <mergeCell ref="G9:G10"/>
    <mergeCell ref="H9:H10"/>
    <mergeCell ref="I9:I10"/>
    <mergeCell ref="J9:J10"/>
    <mergeCell ref="A4:K4"/>
    <mergeCell ref="A5:K5"/>
    <mergeCell ref="A6:K6"/>
    <mergeCell ref="A7:K7"/>
    <mergeCell ref="A8:K8"/>
    <mergeCell ref="A9:A10"/>
    <mergeCell ref="B9:B10"/>
    <mergeCell ref="C9:C10"/>
    <mergeCell ref="D9:D10"/>
    <mergeCell ref="E9: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showGridLines="0" workbookViewId="0">
      <selection activeCell="C44" sqref="C44"/>
    </sheetView>
  </sheetViews>
  <sheetFormatPr baseColWidth="10" defaultRowHeight="15"/>
  <cols>
    <col min="1" max="1" width="99.140625" bestFit="1" customWidth="1"/>
    <col min="2" max="2" width="20.7109375" style="15" bestFit="1" customWidth="1"/>
  </cols>
  <sheetData>
    <row r="1" spans="1:2" ht="15.75">
      <c r="A1" s="4" t="s">
        <v>49</v>
      </c>
    </row>
    <row r="2" spans="1:2" ht="15.75">
      <c r="A2" s="4" t="s">
        <v>50</v>
      </c>
    </row>
    <row r="3" spans="1:2" ht="16.5" thickBot="1">
      <c r="A3" s="4"/>
    </row>
    <row r="4" spans="1:2">
      <c r="A4" s="5" t="s">
        <v>51</v>
      </c>
      <c r="B4" s="16" t="s">
        <v>52</v>
      </c>
    </row>
    <row r="5" spans="1:2" ht="15.75" thickBot="1">
      <c r="A5" s="6" t="s">
        <v>53</v>
      </c>
      <c r="B5" s="17">
        <v>6070098551</v>
      </c>
    </row>
    <row r="6" spans="1:2">
      <c r="A6" s="7" t="s">
        <v>54</v>
      </c>
      <c r="B6" s="8">
        <v>12706789</v>
      </c>
    </row>
    <row r="7" spans="1:2">
      <c r="A7" s="9" t="s">
        <v>55</v>
      </c>
      <c r="B7" s="10">
        <v>12706789</v>
      </c>
    </row>
    <row r="8" spans="1:2">
      <c r="A8" s="7" t="s">
        <v>56</v>
      </c>
      <c r="B8" s="8">
        <v>33928515</v>
      </c>
    </row>
    <row r="9" spans="1:2">
      <c r="A9" s="9" t="s">
        <v>57</v>
      </c>
      <c r="B9" s="10">
        <v>33916595</v>
      </c>
    </row>
    <row r="10" spans="1:2">
      <c r="A10" s="9" t="s">
        <v>58</v>
      </c>
      <c r="B10" s="10">
        <v>11920</v>
      </c>
    </row>
    <row r="11" spans="1:2">
      <c r="A11" s="7" t="s">
        <v>59</v>
      </c>
      <c r="B11" s="8">
        <v>129588848</v>
      </c>
    </row>
    <row r="12" spans="1:2">
      <c r="A12" s="9" t="s">
        <v>60</v>
      </c>
      <c r="B12" s="10">
        <v>11163212</v>
      </c>
    </row>
    <row r="13" spans="1:2">
      <c r="A13" s="9" t="s">
        <v>61</v>
      </c>
      <c r="B13" s="10">
        <v>2590768</v>
      </c>
    </row>
    <row r="14" spans="1:2">
      <c r="A14" s="9" t="s">
        <v>62</v>
      </c>
      <c r="B14" s="10">
        <v>115834868</v>
      </c>
    </row>
    <row r="15" spans="1:2">
      <c r="A15" s="7" t="s">
        <v>63</v>
      </c>
      <c r="B15" s="8">
        <v>137009613</v>
      </c>
    </row>
    <row r="16" spans="1:2">
      <c r="A16" s="9" t="s">
        <v>64</v>
      </c>
      <c r="B16" s="10">
        <v>137009613</v>
      </c>
    </row>
    <row r="17" spans="1:2">
      <c r="A17" s="7" t="s">
        <v>65</v>
      </c>
      <c r="B17" s="8">
        <v>1406162494</v>
      </c>
    </row>
    <row r="18" spans="1:2">
      <c r="A18" s="9" t="s">
        <v>66</v>
      </c>
      <c r="B18" s="10">
        <v>676022299</v>
      </c>
    </row>
    <row r="19" spans="1:2">
      <c r="A19" s="9" t="s">
        <v>67</v>
      </c>
      <c r="B19" s="10">
        <v>485029788</v>
      </c>
    </row>
    <row r="20" spans="1:2">
      <c r="A20" s="9" t="s">
        <v>68</v>
      </c>
      <c r="B20" s="10">
        <v>186242147</v>
      </c>
    </row>
    <row r="21" spans="1:2">
      <c r="A21" s="9" t="s">
        <v>69</v>
      </c>
      <c r="B21" s="10">
        <v>58868260</v>
      </c>
    </row>
    <row r="22" spans="1:2">
      <c r="A22" s="7" t="s">
        <v>70</v>
      </c>
      <c r="B22" s="8">
        <v>85599357</v>
      </c>
    </row>
    <row r="23" spans="1:2">
      <c r="A23" s="9" t="s">
        <v>71</v>
      </c>
      <c r="B23" s="10">
        <v>1148915</v>
      </c>
    </row>
    <row r="24" spans="1:2">
      <c r="A24" s="9" t="s">
        <v>72</v>
      </c>
      <c r="B24" s="10">
        <v>84450442</v>
      </c>
    </row>
    <row r="25" spans="1:2">
      <c r="A25" s="7" t="s">
        <v>73</v>
      </c>
      <c r="B25" s="11">
        <v>2612873452</v>
      </c>
    </row>
    <row r="26" spans="1:2">
      <c r="A26" s="9" t="s">
        <v>74</v>
      </c>
      <c r="B26" s="10">
        <v>2536087831</v>
      </c>
    </row>
    <row r="27" spans="1:2">
      <c r="A27" s="9" t="s">
        <v>75</v>
      </c>
      <c r="B27" s="10">
        <v>31133148</v>
      </c>
    </row>
    <row r="28" spans="1:2">
      <c r="A28" s="9" t="s">
        <v>76</v>
      </c>
      <c r="B28" s="10">
        <v>45652473</v>
      </c>
    </row>
    <row r="29" spans="1:2">
      <c r="A29" s="7" t="s">
        <v>77</v>
      </c>
      <c r="B29" s="11">
        <v>121089022</v>
      </c>
    </row>
    <row r="30" spans="1:2">
      <c r="A30" s="9" t="s">
        <v>78</v>
      </c>
      <c r="B30" s="10">
        <v>114361066</v>
      </c>
    </row>
    <row r="31" spans="1:2">
      <c r="A31" s="9" t="s">
        <v>79</v>
      </c>
      <c r="B31" s="10">
        <v>6727956</v>
      </c>
    </row>
    <row r="32" spans="1:2">
      <c r="A32" s="7" t="s">
        <v>80</v>
      </c>
      <c r="B32" s="11">
        <v>586850846</v>
      </c>
    </row>
    <row r="33" spans="1:2">
      <c r="A33" s="9" t="s">
        <v>81</v>
      </c>
      <c r="B33" s="10">
        <v>170472685</v>
      </c>
    </row>
    <row r="34" spans="1:2">
      <c r="A34" s="9" t="s">
        <v>82</v>
      </c>
      <c r="B34" s="10">
        <v>26929234</v>
      </c>
    </row>
    <row r="35" spans="1:2">
      <c r="A35" s="9" t="s">
        <v>83</v>
      </c>
      <c r="B35" s="10">
        <v>179949288</v>
      </c>
    </row>
    <row r="36" spans="1:2">
      <c r="A36" s="9" t="s">
        <v>84</v>
      </c>
      <c r="B36" s="10">
        <v>184596745</v>
      </c>
    </row>
    <row r="37" spans="1:2">
      <c r="A37" s="9" t="s">
        <v>85</v>
      </c>
      <c r="B37" s="10">
        <v>24902894</v>
      </c>
    </row>
    <row r="38" spans="1:2">
      <c r="A38" s="7" t="s">
        <v>86</v>
      </c>
      <c r="B38" s="8">
        <v>714623079</v>
      </c>
    </row>
    <row r="39" spans="1:2">
      <c r="A39" s="9" t="s">
        <v>87</v>
      </c>
      <c r="B39" s="10">
        <v>714623079</v>
      </c>
    </row>
    <row r="40" spans="1:2">
      <c r="A40" s="7" t="s">
        <v>88</v>
      </c>
      <c r="B40" s="8">
        <v>229666536</v>
      </c>
    </row>
    <row r="41" spans="1:2">
      <c r="A41" s="9" t="s">
        <v>89</v>
      </c>
      <c r="B41" s="10">
        <v>195634184</v>
      </c>
    </row>
    <row r="42" spans="1:2">
      <c r="A42" s="9" t="s">
        <v>90</v>
      </c>
      <c r="B42" s="10">
        <v>34032352</v>
      </c>
    </row>
    <row r="43" spans="1:2" ht="15.75" thickBot="1">
      <c r="A43" s="6" t="s">
        <v>91</v>
      </c>
      <c r="B43" s="17">
        <v>24847894509</v>
      </c>
    </row>
    <row r="44" spans="1:2">
      <c r="A44" s="7" t="s">
        <v>92</v>
      </c>
      <c r="B44" s="8">
        <v>430192411</v>
      </c>
    </row>
    <row r="45" spans="1:2">
      <c r="A45" s="9" t="s">
        <v>93</v>
      </c>
      <c r="B45" s="10">
        <v>430192411</v>
      </c>
    </row>
    <row r="46" spans="1:2">
      <c r="A46" s="7" t="s">
        <v>94</v>
      </c>
      <c r="B46" s="8">
        <v>5343089637</v>
      </c>
    </row>
    <row r="47" spans="1:2">
      <c r="A47" s="9" t="s">
        <v>95</v>
      </c>
      <c r="B47" s="10">
        <v>412446210</v>
      </c>
    </row>
    <row r="48" spans="1:2">
      <c r="A48" s="9" t="s">
        <v>96</v>
      </c>
      <c r="B48" s="10">
        <v>4348342026</v>
      </c>
    </row>
    <row r="49" spans="1:2">
      <c r="A49" s="9" t="s">
        <v>97</v>
      </c>
      <c r="B49" s="10">
        <v>83235916</v>
      </c>
    </row>
    <row r="50" spans="1:2">
      <c r="A50" s="9" t="s">
        <v>98</v>
      </c>
      <c r="B50" s="10">
        <v>315626953</v>
      </c>
    </row>
    <row r="51" spans="1:2">
      <c r="A51" s="9" t="s">
        <v>99</v>
      </c>
      <c r="B51" s="10">
        <v>183438532</v>
      </c>
    </row>
    <row r="52" spans="1:2">
      <c r="A52" s="7" t="s">
        <v>100</v>
      </c>
      <c r="B52" s="8">
        <v>10362155</v>
      </c>
    </row>
    <row r="53" spans="1:2">
      <c r="A53" s="9" t="s">
        <v>101</v>
      </c>
      <c r="B53" s="10">
        <v>10362155</v>
      </c>
    </row>
    <row r="54" spans="1:2">
      <c r="A54" s="7" t="s">
        <v>102</v>
      </c>
      <c r="B54" s="8">
        <v>1045527151</v>
      </c>
    </row>
    <row r="55" spans="1:2">
      <c r="A55" s="9" t="s">
        <v>103</v>
      </c>
      <c r="B55" s="10">
        <v>276988409</v>
      </c>
    </row>
    <row r="56" spans="1:2">
      <c r="A56" s="9" t="s">
        <v>104</v>
      </c>
      <c r="B56" s="10">
        <v>38420386</v>
      </c>
    </row>
    <row r="57" spans="1:2">
      <c r="A57" s="9" t="s">
        <v>105</v>
      </c>
      <c r="B57" s="10">
        <v>584986932</v>
      </c>
    </row>
    <row r="58" spans="1:2">
      <c r="A58" s="9" t="s">
        <v>106</v>
      </c>
      <c r="B58" s="10">
        <v>145131424</v>
      </c>
    </row>
    <row r="59" spans="1:2">
      <c r="A59" s="7" t="s">
        <v>107</v>
      </c>
      <c r="B59" s="8">
        <v>30775479</v>
      </c>
    </row>
    <row r="60" spans="1:2">
      <c r="A60" s="9" t="s">
        <v>108</v>
      </c>
      <c r="B60" s="10">
        <v>30775479</v>
      </c>
    </row>
    <row r="61" spans="1:2">
      <c r="A61" s="7" t="s">
        <v>109</v>
      </c>
      <c r="B61" s="8">
        <v>792620599</v>
      </c>
    </row>
    <row r="62" spans="1:2">
      <c r="A62" s="9" t="s">
        <v>110</v>
      </c>
      <c r="B62" s="10">
        <v>276929737</v>
      </c>
    </row>
    <row r="63" spans="1:2">
      <c r="A63" s="9" t="s">
        <v>111</v>
      </c>
      <c r="B63" s="10">
        <v>515690862</v>
      </c>
    </row>
    <row r="64" spans="1:2">
      <c r="A64" s="7" t="s">
        <v>112</v>
      </c>
      <c r="B64" s="8">
        <v>13970487726</v>
      </c>
    </row>
    <row r="65" spans="1:2">
      <c r="A65" s="9" t="s">
        <v>113</v>
      </c>
      <c r="B65" s="10">
        <v>7557556302</v>
      </c>
    </row>
    <row r="66" spans="1:2">
      <c r="A66" s="9" t="s">
        <v>114</v>
      </c>
      <c r="B66" s="10">
        <v>740003078</v>
      </c>
    </row>
    <row r="67" spans="1:2">
      <c r="A67" s="9" t="s">
        <v>115</v>
      </c>
      <c r="B67" s="10">
        <v>2322507595</v>
      </c>
    </row>
    <row r="68" spans="1:2">
      <c r="A68" s="9" t="s">
        <v>116</v>
      </c>
      <c r="B68" s="10">
        <v>249900008</v>
      </c>
    </row>
    <row r="69" spans="1:2">
      <c r="A69" s="9" t="s">
        <v>117</v>
      </c>
      <c r="B69" s="10">
        <v>3100520743</v>
      </c>
    </row>
    <row r="70" spans="1:2">
      <c r="A70" s="7" t="s">
        <v>118</v>
      </c>
      <c r="B70" s="8">
        <v>43122665</v>
      </c>
    </row>
    <row r="71" spans="1:2">
      <c r="A71" s="9" t="s">
        <v>119</v>
      </c>
      <c r="B71" s="10">
        <v>43122665</v>
      </c>
    </row>
    <row r="72" spans="1:2">
      <c r="A72" s="7" t="s">
        <v>120</v>
      </c>
      <c r="B72" s="8">
        <v>569643438</v>
      </c>
    </row>
    <row r="73" spans="1:2">
      <c r="A73" s="9" t="s">
        <v>121</v>
      </c>
      <c r="B73" s="10">
        <v>54629718</v>
      </c>
    </row>
    <row r="74" spans="1:2">
      <c r="A74" s="9" t="s">
        <v>122</v>
      </c>
      <c r="B74" s="10">
        <v>460274921</v>
      </c>
    </row>
    <row r="75" spans="1:2">
      <c r="A75" s="9" t="s">
        <v>123</v>
      </c>
      <c r="B75" s="10">
        <v>37215046</v>
      </c>
    </row>
    <row r="76" spans="1:2">
      <c r="A76" s="9" t="s">
        <v>124</v>
      </c>
      <c r="B76" s="10">
        <v>17523753</v>
      </c>
    </row>
    <row r="77" spans="1:2">
      <c r="A77" s="7" t="s">
        <v>125</v>
      </c>
      <c r="B77" s="8">
        <v>424000868</v>
      </c>
    </row>
    <row r="78" spans="1:2">
      <c r="A78" s="9" t="s">
        <v>126</v>
      </c>
      <c r="B78" s="10">
        <v>319979862</v>
      </c>
    </row>
    <row r="79" spans="1:2">
      <c r="A79" s="9" t="s">
        <v>127</v>
      </c>
      <c r="B79" s="10">
        <v>96224271</v>
      </c>
    </row>
    <row r="80" spans="1:2">
      <c r="A80" s="9" t="s">
        <v>128</v>
      </c>
      <c r="B80" s="10">
        <v>7796735</v>
      </c>
    </row>
    <row r="81" spans="1:2">
      <c r="A81" s="7" t="s">
        <v>129</v>
      </c>
      <c r="B81" s="8">
        <v>2188072380</v>
      </c>
    </row>
    <row r="82" spans="1:2">
      <c r="A82" s="9" t="s">
        <v>130</v>
      </c>
      <c r="B82" s="10">
        <v>2075157828</v>
      </c>
    </row>
    <row r="83" spans="1:2">
      <c r="A83" s="9" t="s">
        <v>131</v>
      </c>
      <c r="B83" s="10">
        <v>112914552</v>
      </c>
    </row>
    <row r="84" spans="1:2" ht="15.75" thickBot="1">
      <c r="A84" s="6" t="s">
        <v>132</v>
      </c>
      <c r="B84" s="17">
        <v>2450619632</v>
      </c>
    </row>
    <row r="85" spans="1:2">
      <c r="A85" s="7" t="s">
        <v>133</v>
      </c>
      <c r="B85" s="8">
        <v>560693653</v>
      </c>
    </row>
    <row r="86" spans="1:2">
      <c r="A86" s="9" t="s">
        <v>134</v>
      </c>
      <c r="B86" s="10">
        <v>501243813</v>
      </c>
    </row>
    <row r="87" spans="1:2">
      <c r="A87" s="9" t="s">
        <v>135</v>
      </c>
      <c r="B87" s="10">
        <v>59449840</v>
      </c>
    </row>
    <row r="88" spans="1:2">
      <c r="A88" s="7" t="s">
        <v>136</v>
      </c>
      <c r="B88" s="8">
        <v>400976128</v>
      </c>
    </row>
    <row r="89" spans="1:2">
      <c r="A89" s="9" t="s">
        <v>137</v>
      </c>
      <c r="B89" s="10">
        <v>393091495</v>
      </c>
    </row>
    <row r="90" spans="1:2">
      <c r="A90" s="9" t="s">
        <v>138</v>
      </c>
      <c r="B90" s="10">
        <v>7884633</v>
      </c>
    </row>
    <row r="91" spans="1:2">
      <c r="A91" s="7" t="s">
        <v>139</v>
      </c>
      <c r="B91" s="8">
        <v>18102712</v>
      </c>
    </row>
    <row r="92" spans="1:2">
      <c r="A92" s="9" t="s">
        <v>140</v>
      </c>
      <c r="B92" s="10">
        <v>18102712</v>
      </c>
    </row>
    <row r="93" spans="1:2">
      <c r="A93" s="7" t="s">
        <v>141</v>
      </c>
      <c r="B93" s="8">
        <v>503674911</v>
      </c>
    </row>
    <row r="94" spans="1:2">
      <c r="A94" s="9" t="s">
        <v>142</v>
      </c>
      <c r="B94" s="10">
        <v>503674911</v>
      </c>
    </row>
    <row r="95" spans="1:2">
      <c r="A95" s="7" t="s">
        <v>143</v>
      </c>
      <c r="B95" s="8">
        <v>95183934</v>
      </c>
    </row>
    <row r="96" spans="1:2">
      <c r="A96" s="9" t="s">
        <v>144</v>
      </c>
      <c r="B96" s="10">
        <v>35326088</v>
      </c>
    </row>
    <row r="97" spans="1:2">
      <c r="A97" s="9" t="s">
        <v>145</v>
      </c>
      <c r="B97" s="10">
        <v>47835689</v>
      </c>
    </row>
    <row r="98" spans="1:2">
      <c r="A98" s="9" t="s">
        <v>146</v>
      </c>
      <c r="B98" s="10">
        <v>12022157</v>
      </c>
    </row>
    <row r="99" spans="1:2">
      <c r="A99" s="7" t="s">
        <v>147</v>
      </c>
      <c r="B99" s="8">
        <v>16263309</v>
      </c>
    </row>
    <row r="100" spans="1:2">
      <c r="A100" s="9" t="s">
        <v>148</v>
      </c>
      <c r="B100" s="10">
        <v>16263309</v>
      </c>
    </row>
    <row r="101" spans="1:2">
      <c r="A101" s="7" t="s">
        <v>149</v>
      </c>
      <c r="B101" s="8">
        <v>852535058</v>
      </c>
    </row>
    <row r="102" spans="1:2">
      <c r="A102" s="9" t="s">
        <v>150</v>
      </c>
      <c r="B102" s="10">
        <v>513907282</v>
      </c>
    </row>
    <row r="103" spans="1:2">
      <c r="A103" s="9" t="s">
        <v>151</v>
      </c>
      <c r="B103" s="10">
        <v>338627776</v>
      </c>
    </row>
    <row r="104" spans="1:2">
      <c r="A104" s="7" t="s">
        <v>152</v>
      </c>
      <c r="B104" s="8">
        <v>3189927</v>
      </c>
    </row>
    <row r="105" spans="1:2">
      <c r="A105" s="9" t="s">
        <v>153</v>
      </c>
      <c r="B105" s="10">
        <v>3189927</v>
      </c>
    </row>
    <row r="106" spans="1:2" ht="15.75" thickBot="1">
      <c r="A106" s="6" t="s">
        <v>154</v>
      </c>
      <c r="B106" s="17">
        <v>7217938247</v>
      </c>
    </row>
    <row r="107" spans="1:2">
      <c r="A107" s="7" t="s">
        <v>155</v>
      </c>
      <c r="B107" s="8">
        <v>3611849987</v>
      </c>
    </row>
    <row r="108" spans="1:2">
      <c r="A108" s="9" t="s">
        <v>156</v>
      </c>
      <c r="B108" s="10">
        <v>3611849987</v>
      </c>
    </row>
    <row r="109" spans="1:2">
      <c r="A109" s="7" t="s">
        <v>157</v>
      </c>
      <c r="B109" s="8">
        <v>3055779000</v>
      </c>
    </row>
    <row r="110" spans="1:2">
      <c r="A110" s="9" t="s">
        <v>158</v>
      </c>
      <c r="B110" s="10">
        <v>3055779000</v>
      </c>
    </row>
    <row r="111" spans="1:2">
      <c r="A111" s="7" t="s">
        <v>159</v>
      </c>
      <c r="B111" s="8">
        <v>550309260</v>
      </c>
    </row>
    <row r="112" spans="1:2">
      <c r="A112" s="9" t="s">
        <v>160</v>
      </c>
      <c r="B112" s="10">
        <v>550309260</v>
      </c>
    </row>
    <row r="113" spans="1:2">
      <c r="A113" s="7" t="s">
        <v>161</v>
      </c>
      <c r="B113" s="18" t="s">
        <v>162</v>
      </c>
    </row>
    <row r="114" spans="1:2" ht="26.25" thickBot="1">
      <c r="A114" s="9" t="s">
        <v>163</v>
      </c>
      <c r="B114" s="12" t="s">
        <v>164</v>
      </c>
    </row>
    <row r="115" spans="1:2" ht="16.5" thickBot="1">
      <c r="A115" s="13" t="s">
        <v>165</v>
      </c>
      <c r="B115" s="19">
        <v>40586550939</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B1" sqref="B1"/>
    </sheetView>
  </sheetViews>
  <sheetFormatPr baseColWidth="10" defaultRowHeight="15"/>
  <cols>
    <col min="1" max="1" width="72.42578125" customWidth="1"/>
    <col min="2" max="7" width="18.7109375" customWidth="1"/>
  </cols>
  <sheetData>
    <row r="1" spans="1:7" ht="15.75">
      <c r="A1" s="4" t="s">
        <v>1685</v>
      </c>
    </row>
    <row r="2" spans="1:7" ht="15.75">
      <c r="A2" s="4" t="s">
        <v>1686</v>
      </c>
    </row>
    <row r="3" spans="1:7" ht="15.75" thickBot="1">
      <c r="A3" s="43"/>
    </row>
    <row r="4" spans="1:7">
      <c r="A4" s="835" t="s">
        <v>315</v>
      </c>
      <c r="B4" s="836"/>
      <c r="C4" s="836"/>
      <c r="D4" s="836"/>
      <c r="E4" s="836"/>
      <c r="F4" s="836"/>
      <c r="G4" s="837"/>
    </row>
    <row r="5" spans="1:7">
      <c r="A5" s="838" t="s">
        <v>1687</v>
      </c>
      <c r="B5" s="839"/>
      <c r="C5" s="839"/>
      <c r="D5" s="839"/>
      <c r="E5" s="839"/>
      <c r="F5" s="839"/>
      <c r="G5" s="840"/>
    </row>
    <row r="6" spans="1:7" ht="24">
      <c r="A6" s="653"/>
      <c r="B6" s="841" t="s">
        <v>1591</v>
      </c>
      <c r="C6" s="841"/>
      <c r="D6" s="654" t="s">
        <v>1688</v>
      </c>
      <c r="E6" s="655" t="s">
        <v>1689</v>
      </c>
      <c r="F6" s="655" t="s">
        <v>1690</v>
      </c>
      <c r="G6" s="656" t="s">
        <v>1691</v>
      </c>
    </row>
    <row r="7" spans="1:7">
      <c r="A7" s="657" t="s">
        <v>1692</v>
      </c>
      <c r="B7" s="658"/>
      <c r="C7" s="842"/>
      <c r="D7" s="842"/>
      <c r="E7" s="659"/>
      <c r="F7" s="659"/>
      <c r="G7" s="660"/>
    </row>
    <row r="8" spans="1:7">
      <c r="A8" s="661" t="s">
        <v>1693</v>
      </c>
      <c r="B8" s="662"/>
      <c r="C8" s="843"/>
      <c r="D8" s="843"/>
      <c r="E8" s="662"/>
      <c r="F8" s="662"/>
      <c r="G8" s="644"/>
    </row>
    <row r="9" spans="1:7">
      <c r="A9" s="661" t="s">
        <v>1694</v>
      </c>
      <c r="B9" s="662"/>
      <c r="C9" s="843"/>
      <c r="D9" s="843"/>
      <c r="E9" s="662"/>
      <c r="F9" s="662"/>
      <c r="G9" s="644"/>
    </row>
    <row r="10" spans="1:7">
      <c r="A10" s="657" t="s">
        <v>1695</v>
      </c>
      <c r="B10" s="662"/>
      <c r="C10" s="844"/>
      <c r="D10" s="844"/>
      <c r="E10" s="663"/>
      <c r="F10" s="663"/>
      <c r="G10" s="664"/>
    </row>
    <row r="11" spans="1:7">
      <c r="A11" s="665" t="s">
        <v>1696</v>
      </c>
      <c r="B11" s="666">
        <v>32268</v>
      </c>
      <c r="C11" s="834">
        <v>32268</v>
      </c>
      <c r="D11" s="834"/>
      <c r="E11" s="666">
        <v>32268</v>
      </c>
      <c r="F11" s="666">
        <v>32268</v>
      </c>
      <c r="G11" s="643">
        <v>32268</v>
      </c>
    </row>
    <row r="12" spans="1:7">
      <c r="A12" s="667" t="s">
        <v>1697</v>
      </c>
      <c r="B12" s="666">
        <v>95</v>
      </c>
      <c r="C12" s="834">
        <v>95</v>
      </c>
      <c r="D12" s="834"/>
      <c r="E12" s="666">
        <v>95</v>
      </c>
      <c r="F12" s="666">
        <v>95</v>
      </c>
      <c r="G12" s="643">
        <v>95</v>
      </c>
    </row>
    <row r="13" spans="1:7">
      <c r="A13" s="667" t="s">
        <v>1698</v>
      </c>
      <c r="B13" s="666">
        <v>16</v>
      </c>
      <c r="C13" s="834">
        <v>16</v>
      </c>
      <c r="D13" s="834"/>
      <c r="E13" s="666">
        <v>16</v>
      </c>
      <c r="F13" s="666">
        <v>16</v>
      </c>
      <c r="G13" s="643">
        <v>16</v>
      </c>
    </row>
    <row r="14" spans="1:7">
      <c r="A14" s="667" t="s">
        <v>1699</v>
      </c>
      <c r="B14" s="666">
        <v>43.44</v>
      </c>
      <c r="C14" s="834">
        <v>43.44</v>
      </c>
      <c r="D14" s="834"/>
      <c r="E14" s="666">
        <v>43.44</v>
      </c>
      <c r="F14" s="666">
        <v>43.44</v>
      </c>
      <c r="G14" s="643">
        <v>43.44</v>
      </c>
    </row>
    <row r="15" spans="1:7">
      <c r="A15" s="665" t="s">
        <v>1700</v>
      </c>
      <c r="B15" s="666">
        <v>4878</v>
      </c>
      <c r="C15" s="834">
        <v>4878</v>
      </c>
      <c r="D15" s="834"/>
      <c r="E15" s="666"/>
      <c r="F15" s="668"/>
      <c r="G15" s="643">
        <v>4878</v>
      </c>
    </row>
    <row r="16" spans="1:7">
      <c r="A16" s="667" t="s">
        <v>1697</v>
      </c>
      <c r="B16" s="666">
        <v>90</v>
      </c>
      <c r="C16" s="834">
        <v>90</v>
      </c>
      <c r="D16" s="834"/>
      <c r="E16" s="666"/>
      <c r="F16" s="666"/>
      <c r="G16" s="643">
        <v>90</v>
      </c>
    </row>
    <row r="17" spans="1:7">
      <c r="A17" s="667" t="s">
        <v>1698</v>
      </c>
      <c r="B17" s="666">
        <v>18</v>
      </c>
      <c r="C17" s="834">
        <v>18</v>
      </c>
      <c r="D17" s="834"/>
      <c r="E17" s="668"/>
      <c r="F17" s="668"/>
      <c r="G17" s="643">
        <v>18</v>
      </c>
    </row>
    <row r="18" spans="1:7">
      <c r="A18" s="667" t="s">
        <v>1699</v>
      </c>
      <c r="B18" s="666">
        <v>62.87</v>
      </c>
      <c r="C18" s="834">
        <v>62.87</v>
      </c>
      <c r="D18" s="834"/>
      <c r="E18" s="668"/>
      <c r="F18" s="668"/>
      <c r="G18" s="643">
        <v>62.87</v>
      </c>
    </row>
    <row r="19" spans="1:7">
      <c r="A19" s="665" t="s">
        <v>1701</v>
      </c>
      <c r="B19" s="666">
        <v>37146</v>
      </c>
      <c r="C19" s="834">
        <v>37146</v>
      </c>
      <c r="D19" s="834"/>
      <c r="E19" s="666">
        <v>32268</v>
      </c>
      <c r="F19" s="666">
        <v>32268</v>
      </c>
      <c r="G19" s="643">
        <v>37146</v>
      </c>
    </row>
    <row r="20" spans="1:7">
      <c r="A20" s="661" t="s">
        <v>1702</v>
      </c>
      <c r="B20" s="666">
        <v>13.04</v>
      </c>
      <c r="C20" s="834">
        <v>13.04</v>
      </c>
      <c r="D20" s="834"/>
      <c r="E20" s="666">
        <v>13.04</v>
      </c>
      <c r="F20" s="666">
        <v>13.04</v>
      </c>
      <c r="G20" s="643">
        <v>13.04</v>
      </c>
    </row>
    <row r="21" spans="1:7">
      <c r="A21" s="665" t="s">
        <v>1703</v>
      </c>
      <c r="B21" s="669">
        <v>0.06</v>
      </c>
      <c r="C21" s="846">
        <v>0.02</v>
      </c>
      <c r="D21" s="846"/>
      <c r="E21" s="666"/>
      <c r="F21" s="669">
        <v>0</v>
      </c>
      <c r="G21" s="670">
        <v>0</v>
      </c>
    </row>
    <row r="22" spans="1:7">
      <c r="A22" s="665" t="s">
        <v>1704</v>
      </c>
      <c r="B22" s="669">
        <v>7.0000000000000007E-2</v>
      </c>
      <c r="C22" s="847">
        <v>0.06</v>
      </c>
      <c r="D22" s="847"/>
      <c r="E22" s="671">
        <v>7.4999999999999997E-3</v>
      </c>
      <c r="F22" s="669">
        <v>0</v>
      </c>
      <c r="G22" s="670">
        <v>0</v>
      </c>
    </row>
    <row r="23" spans="1:7">
      <c r="A23" s="661" t="s">
        <v>1705</v>
      </c>
      <c r="B23" s="666"/>
      <c r="C23" s="845"/>
      <c r="D23" s="845"/>
      <c r="E23" s="668"/>
      <c r="F23" s="668"/>
      <c r="G23" s="672"/>
    </row>
    <row r="24" spans="1:7">
      <c r="A24" s="665" t="s">
        <v>1706</v>
      </c>
      <c r="B24" s="669">
        <v>0</v>
      </c>
      <c r="C24" s="846">
        <v>0</v>
      </c>
      <c r="D24" s="846"/>
      <c r="E24" s="669">
        <v>0</v>
      </c>
      <c r="F24" s="669">
        <v>0</v>
      </c>
      <c r="G24" s="670">
        <v>0</v>
      </c>
    </row>
    <row r="25" spans="1:7">
      <c r="A25" s="665" t="s">
        <v>1707</v>
      </c>
      <c r="B25" s="666"/>
      <c r="C25" s="845"/>
      <c r="D25" s="845"/>
      <c r="E25" s="668"/>
      <c r="F25" s="668"/>
      <c r="G25" s="672"/>
    </row>
    <row r="26" spans="1:7">
      <c r="A26" s="665" t="s">
        <v>1708</v>
      </c>
      <c r="B26" s="666"/>
      <c r="C26" s="845"/>
      <c r="D26" s="845"/>
      <c r="E26" s="668"/>
      <c r="F26" s="668"/>
      <c r="G26" s="672"/>
    </row>
    <row r="27" spans="1:7">
      <c r="A27" s="657" t="s">
        <v>1709</v>
      </c>
      <c r="B27" s="666"/>
      <c r="C27" s="845"/>
      <c r="D27" s="845"/>
      <c r="E27" s="668"/>
      <c r="F27" s="668"/>
      <c r="G27" s="672"/>
    </row>
    <row r="28" spans="1:7">
      <c r="A28" s="665" t="s">
        <v>1710</v>
      </c>
      <c r="B28" s="666"/>
      <c r="C28" s="845"/>
      <c r="D28" s="845"/>
      <c r="E28" s="668"/>
      <c r="F28" s="668"/>
      <c r="G28" s="672"/>
    </row>
    <row r="29" spans="1:7">
      <c r="A29" s="665"/>
      <c r="B29" s="666"/>
      <c r="C29" s="845"/>
      <c r="D29" s="845"/>
      <c r="E29" s="668"/>
      <c r="F29" s="668"/>
      <c r="G29" s="672"/>
    </row>
    <row r="30" spans="1:7">
      <c r="A30" s="657" t="s">
        <v>1711</v>
      </c>
      <c r="B30" s="666"/>
      <c r="C30" s="845"/>
      <c r="D30" s="845"/>
      <c r="E30" s="668"/>
      <c r="F30" s="668"/>
      <c r="G30" s="672"/>
    </row>
    <row r="31" spans="1:7">
      <c r="A31" s="665" t="s">
        <v>1696</v>
      </c>
      <c r="B31" s="673">
        <v>4363846141.1999998</v>
      </c>
      <c r="C31" s="844"/>
      <c r="D31" s="844"/>
      <c r="E31" s="663"/>
      <c r="F31" s="663"/>
      <c r="G31" s="664"/>
    </row>
    <row r="32" spans="1:7">
      <c r="A32" s="665" t="s">
        <v>1700</v>
      </c>
      <c r="B32" s="673">
        <v>518702364.19</v>
      </c>
      <c r="C32" s="844"/>
      <c r="D32" s="844"/>
      <c r="E32" s="663"/>
      <c r="F32" s="663"/>
      <c r="G32" s="664"/>
    </row>
    <row r="33" spans="1:7">
      <c r="A33" s="665" t="s">
        <v>1712</v>
      </c>
      <c r="B33" s="666"/>
      <c r="C33" s="844"/>
      <c r="D33" s="844"/>
      <c r="E33" s="663"/>
      <c r="F33" s="663"/>
      <c r="G33" s="664"/>
    </row>
    <row r="34" spans="1:7">
      <c r="A34" s="657" t="s">
        <v>1713</v>
      </c>
      <c r="B34" s="666"/>
      <c r="C34" s="844"/>
      <c r="D34" s="844"/>
      <c r="E34" s="663"/>
      <c r="F34" s="663"/>
      <c r="G34" s="664"/>
    </row>
    <row r="35" spans="1:7">
      <c r="A35" s="665" t="s">
        <v>1714</v>
      </c>
      <c r="B35" s="673">
        <v>25187.4</v>
      </c>
      <c r="C35" s="844"/>
      <c r="D35" s="844"/>
      <c r="E35" s="674">
        <v>25187.4</v>
      </c>
      <c r="F35" s="674">
        <v>25187.4</v>
      </c>
      <c r="G35" s="664"/>
    </row>
    <row r="36" spans="1:7">
      <c r="A36" s="665" t="s">
        <v>1715</v>
      </c>
      <c r="B36" s="666">
        <v>525.21</v>
      </c>
      <c r="C36" s="844"/>
      <c r="D36" s="844"/>
      <c r="E36" s="662">
        <v>525.21</v>
      </c>
      <c r="F36" s="662">
        <v>525.21</v>
      </c>
      <c r="G36" s="664"/>
    </row>
    <row r="37" spans="1:7">
      <c r="A37" s="665" t="s">
        <v>1716</v>
      </c>
      <c r="B37" s="673">
        <v>8861.25</v>
      </c>
      <c r="C37" s="844"/>
      <c r="D37" s="844"/>
      <c r="E37" s="674">
        <v>8861.25</v>
      </c>
      <c r="F37" s="674">
        <v>8861.25</v>
      </c>
      <c r="G37" s="664"/>
    </row>
    <row r="38" spans="1:7">
      <c r="A38" s="657" t="s">
        <v>1717</v>
      </c>
      <c r="B38" s="673">
        <v>4256259813.3499999</v>
      </c>
      <c r="C38" s="844"/>
      <c r="D38" s="844"/>
      <c r="E38" s="663"/>
      <c r="F38" s="663"/>
      <c r="G38" s="664"/>
    </row>
    <row r="39" spans="1:7">
      <c r="A39" s="657" t="s">
        <v>1718</v>
      </c>
      <c r="B39" s="666"/>
      <c r="C39" s="844"/>
      <c r="D39" s="844"/>
      <c r="E39" s="663"/>
      <c r="F39" s="663"/>
      <c r="G39" s="664"/>
    </row>
    <row r="40" spans="1:7">
      <c r="A40" s="665" t="s">
        <v>1719</v>
      </c>
      <c r="B40" s="673">
        <v>12255353488.84</v>
      </c>
      <c r="C40" s="843"/>
      <c r="D40" s="843"/>
      <c r="E40" s="662"/>
      <c r="F40" s="662"/>
      <c r="G40" s="644"/>
    </row>
    <row r="41" spans="1:7">
      <c r="A41" s="665" t="s">
        <v>1720</v>
      </c>
      <c r="B41" s="673">
        <v>81219163038.080002</v>
      </c>
      <c r="C41" s="843"/>
      <c r="D41" s="843"/>
      <c r="E41" s="662"/>
      <c r="F41" s="662"/>
      <c r="G41" s="644"/>
    </row>
    <row r="42" spans="1:7">
      <c r="A42" s="665" t="s">
        <v>1721</v>
      </c>
      <c r="B42" s="673">
        <v>234402453093.38</v>
      </c>
      <c r="C42" s="843"/>
      <c r="D42" s="843"/>
      <c r="E42" s="662"/>
      <c r="F42" s="662"/>
      <c r="G42" s="644"/>
    </row>
    <row r="43" spans="1:7" ht="24">
      <c r="A43" s="675" t="s">
        <v>1722</v>
      </c>
      <c r="B43" s="666"/>
      <c r="C43" s="843"/>
      <c r="D43" s="843"/>
      <c r="E43" s="663"/>
      <c r="F43" s="663"/>
      <c r="G43" s="664"/>
    </row>
    <row r="44" spans="1:7">
      <c r="A44" s="665" t="s">
        <v>1720</v>
      </c>
      <c r="B44" s="673">
        <v>7381364549.6199999</v>
      </c>
      <c r="C44" s="848">
        <v>3406783638.29</v>
      </c>
      <c r="D44" s="848"/>
      <c r="E44" s="674">
        <v>425847954.79000002</v>
      </c>
      <c r="F44" s="663"/>
      <c r="G44" s="664"/>
    </row>
    <row r="45" spans="1:7">
      <c r="A45" s="665" t="s">
        <v>1721</v>
      </c>
      <c r="B45" s="673">
        <v>46559058343.339996</v>
      </c>
      <c r="C45" s="848">
        <v>21488796158.459999</v>
      </c>
      <c r="D45" s="848"/>
      <c r="E45" s="674">
        <v>2686099519.8099999</v>
      </c>
      <c r="F45" s="663"/>
      <c r="G45" s="664"/>
    </row>
    <row r="46" spans="1:7">
      <c r="A46" s="657" t="s">
        <v>1723</v>
      </c>
      <c r="B46" s="666"/>
      <c r="C46" s="844"/>
      <c r="D46" s="844"/>
      <c r="E46" s="663"/>
      <c r="F46" s="663"/>
      <c r="G46" s="664"/>
    </row>
    <row r="47" spans="1:7">
      <c r="A47" s="665" t="s">
        <v>1720</v>
      </c>
      <c r="B47" s="673">
        <v>17899521285.369999</v>
      </c>
      <c r="C47" s="844"/>
      <c r="D47" s="844"/>
      <c r="E47" s="663"/>
      <c r="F47" s="663"/>
      <c r="G47" s="664"/>
    </row>
    <row r="48" spans="1:7">
      <c r="A48" s="665" t="s">
        <v>1721</v>
      </c>
      <c r="B48" s="673">
        <v>92564083625.169998</v>
      </c>
      <c r="C48" s="844"/>
      <c r="D48" s="844"/>
      <c r="E48" s="663"/>
      <c r="F48" s="663"/>
      <c r="G48" s="664"/>
    </row>
    <row r="49" spans="1:7">
      <c r="A49" s="665" t="s">
        <v>1724</v>
      </c>
      <c r="B49" s="673">
        <v>912541451.25999999</v>
      </c>
      <c r="C49" s="844"/>
      <c r="D49" s="844"/>
      <c r="E49" s="663"/>
      <c r="F49" s="663"/>
      <c r="G49" s="664"/>
    </row>
    <row r="50" spans="1:7">
      <c r="A50" s="657" t="s">
        <v>1725</v>
      </c>
      <c r="B50" s="666"/>
      <c r="C50" s="844"/>
      <c r="D50" s="844"/>
      <c r="E50" s="663"/>
      <c r="F50" s="663"/>
      <c r="G50" s="664"/>
    </row>
    <row r="51" spans="1:7">
      <c r="A51" s="665" t="s">
        <v>1720</v>
      </c>
      <c r="B51" s="673">
        <v>-70406193976.940002</v>
      </c>
      <c r="C51" s="844"/>
      <c r="D51" s="844"/>
      <c r="E51" s="663"/>
      <c r="F51" s="663"/>
      <c r="G51" s="664"/>
    </row>
    <row r="52" spans="1:7">
      <c r="A52" s="665" t="s">
        <v>1721</v>
      </c>
      <c r="B52" s="673">
        <v>-141838369468.20999</v>
      </c>
      <c r="C52" s="844"/>
      <c r="D52" s="844"/>
      <c r="E52" s="663"/>
      <c r="F52" s="663"/>
      <c r="G52" s="664"/>
    </row>
    <row r="53" spans="1:7">
      <c r="A53" s="657" t="s">
        <v>1726</v>
      </c>
      <c r="B53" s="666"/>
      <c r="C53" s="844"/>
      <c r="D53" s="844"/>
      <c r="E53" s="663"/>
      <c r="F53" s="663"/>
      <c r="G53" s="664"/>
    </row>
    <row r="54" spans="1:7">
      <c r="A54" s="665" t="s">
        <v>1727</v>
      </c>
      <c r="B54" s="666">
        <v>2025</v>
      </c>
      <c r="C54" s="844"/>
      <c r="D54" s="844"/>
      <c r="E54" s="663"/>
      <c r="F54" s="663"/>
      <c r="G54" s="664"/>
    </row>
    <row r="55" spans="1:7">
      <c r="A55" s="665" t="s">
        <v>1728</v>
      </c>
      <c r="B55" s="669">
        <v>0.02</v>
      </c>
      <c r="C55" s="844"/>
      <c r="D55" s="844"/>
      <c r="E55" s="663"/>
      <c r="F55" s="663"/>
      <c r="G55" s="664"/>
    </row>
    <row r="56" spans="1:7">
      <c r="A56" s="657" t="s">
        <v>1729</v>
      </c>
      <c r="B56" s="666"/>
      <c r="C56" s="844"/>
      <c r="D56" s="844"/>
      <c r="E56" s="663"/>
      <c r="F56" s="663"/>
      <c r="G56" s="664"/>
    </row>
    <row r="57" spans="1:7">
      <c r="A57" s="665" t="s">
        <v>1730</v>
      </c>
      <c r="B57" s="666">
        <v>2017</v>
      </c>
      <c r="C57" s="844"/>
      <c r="D57" s="844"/>
      <c r="E57" s="663"/>
      <c r="F57" s="663"/>
      <c r="G57" s="664"/>
    </row>
    <row r="58" spans="1:7" ht="36.75" thickBot="1">
      <c r="A58" s="676" t="s">
        <v>1731</v>
      </c>
      <c r="B58" s="677" t="s">
        <v>1732</v>
      </c>
      <c r="C58" s="849"/>
      <c r="D58" s="849"/>
      <c r="E58" s="678"/>
      <c r="F58" s="678"/>
      <c r="G58" s="679"/>
    </row>
    <row r="59" spans="1:7" ht="15.75">
      <c r="A59" s="100"/>
      <c r="B59" s="100"/>
      <c r="C59" s="100"/>
      <c r="D59" s="100"/>
      <c r="E59" s="100"/>
      <c r="F59" s="100"/>
      <c r="G59" s="100"/>
    </row>
  </sheetData>
  <mergeCells count="55">
    <mergeCell ref="C58:D58"/>
    <mergeCell ref="C52:D52"/>
    <mergeCell ref="C53:D53"/>
    <mergeCell ref="C54:D54"/>
    <mergeCell ref="C55:D55"/>
    <mergeCell ref="C56:D56"/>
    <mergeCell ref="C57:D57"/>
    <mergeCell ref="C51:D51"/>
    <mergeCell ref="C40:D40"/>
    <mergeCell ref="C41:D41"/>
    <mergeCell ref="C42:D42"/>
    <mergeCell ref="C43:D43"/>
    <mergeCell ref="C44:D44"/>
    <mergeCell ref="C45:D45"/>
    <mergeCell ref="C46:D46"/>
    <mergeCell ref="C47:D47"/>
    <mergeCell ref="C48:D48"/>
    <mergeCell ref="C49:D49"/>
    <mergeCell ref="C50:D50"/>
    <mergeCell ref="C39:D39"/>
    <mergeCell ref="C28:D28"/>
    <mergeCell ref="C29:D29"/>
    <mergeCell ref="C30:D30"/>
    <mergeCell ref="C31:D31"/>
    <mergeCell ref="C32:D32"/>
    <mergeCell ref="C33:D33"/>
    <mergeCell ref="C34:D34"/>
    <mergeCell ref="C35:D35"/>
    <mergeCell ref="C36:D36"/>
    <mergeCell ref="C37:D37"/>
    <mergeCell ref="C38:D38"/>
    <mergeCell ref="C27:D27"/>
    <mergeCell ref="C16:D16"/>
    <mergeCell ref="C17:D17"/>
    <mergeCell ref="C18:D18"/>
    <mergeCell ref="C19:D19"/>
    <mergeCell ref="C20:D20"/>
    <mergeCell ref="C21:D21"/>
    <mergeCell ref="C22:D22"/>
    <mergeCell ref="C23:D23"/>
    <mergeCell ref="C24:D24"/>
    <mergeCell ref="C25:D25"/>
    <mergeCell ref="C26:D26"/>
    <mergeCell ref="C15:D15"/>
    <mergeCell ref="A4:G4"/>
    <mergeCell ref="A5:G5"/>
    <mergeCell ref="B6:C6"/>
    <mergeCell ref="C7:D7"/>
    <mergeCell ref="C8:D8"/>
    <mergeCell ref="C9:D9"/>
    <mergeCell ref="C10:D10"/>
    <mergeCell ref="C11:D11"/>
    <mergeCell ref="C12:D12"/>
    <mergeCell ref="C13:D13"/>
    <mergeCell ref="C14:D1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F16" sqref="F16"/>
    </sheetView>
  </sheetViews>
  <sheetFormatPr baseColWidth="10" defaultRowHeight="15"/>
  <cols>
    <col min="1" max="1" width="72.42578125" customWidth="1"/>
    <col min="2" max="3" width="18.7109375" customWidth="1"/>
  </cols>
  <sheetData>
    <row r="1" spans="1:3" ht="15.75">
      <c r="A1" s="123" t="s">
        <v>1733</v>
      </c>
    </row>
    <row r="2" spans="1:3" ht="15.75">
      <c r="A2" s="123" t="s">
        <v>1734</v>
      </c>
    </row>
    <row r="3" spans="1:3" ht="15.75" thickBot="1">
      <c r="A3" s="43"/>
    </row>
    <row r="4" spans="1:3" ht="15.75" customHeight="1" thickBot="1">
      <c r="A4" s="733" t="s">
        <v>1735</v>
      </c>
      <c r="B4" s="735" t="s">
        <v>1736</v>
      </c>
      <c r="C4" s="736"/>
    </row>
    <row r="5" spans="1:3" ht="26.25" thickBot="1">
      <c r="A5" s="734"/>
      <c r="B5" s="544" t="s">
        <v>1737</v>
      </c>
      <c r="C5" s="544" t="s">
        <v>1738</v>
      </c>
    </row>
    <row r="6" spans="1:3" ht="26.25" thickBot="1">
      <c r="A6" s="565" t="s">
        <v>1739</v>
      </c>
      <c r="B6" s="110" t="s">
        <v>1740</v>
      </c>
      <c r="C6" s="110">
        <v>1009562007</v>
      </c>
    </row>
    <row r="7" spans="1:3" ht="15.75" thickBot="1">
      <c r="A7" s="565" t="s">
        <v>1741</v>
      </c>
      <c r="B7" s="110" t="s">
        <v>1740</v>
      </c>
      <c r="C7" s="110">
        <v>1009562016</v>
      </c>
    </row>
    <row r="8" spans="1:3" ht="39" thickBot="1">
      <c r="A8" s="565" t="s">
        <v>1742</v>
      </c>
      <c r="B8" s="110" t="s">
        <v>1740</v>
      </c>
      <c r="C8" s="110">
        <v>1009562025</v>
      </c>
    </row>
    <row r="9" spans="1:3" ht="39" thickBot="1">
      <c r="A9" s="565" t="s">
        <v>1743</v>
      </c>
      <c r="B9" s="110" t="s">
        <v>1740</v>
      </c>
      <c r="C9" s="110">
        <v>1009562034</v>
      </c>
    </row>
    <row r="10" spans="1:3" ht="15.75" thickBot="1">
      <c r="A10" s="565" t="s">
        <v>1744</v>
      </c>
      <c r="B10" s="110" t="s">
        <v>1740</v>
      </c>
      <c r="C10" s="110">
        <v>1009562043</v>
      </c>
    </row>
    <row r="11" spans="1:3" ht="26.25" thickBot="1">
      <c r="A11" s="565" t="s">
        <v>1745</v>
      </c>
      <c r="B11" s="110" t="s">
        <v>1746</v>
      </c>
      <c r="C11" s="110">
        <v>112469189</v>
      </c>
    </row>
    <row r="12" spans="1:3" ht="15.75" thickBot="1">
      <c r="A12" s="565" t="s">
        <v>1747</v>
      </c>
      <c r="B12" s="110" t="s">
        <v>1746</v>
      </c>
      <c r="C12" s="110">
        <v>112469138</v>
      </c>
    </row>
    <row r="13" spans="1:3" ht="26.25" thickBot="1">
      <c r="A13" s="565" t="s">
        <v>1748</v>
      </c>
      <c r="B13" s="110" t="s">
        <v>1746</v>
      </c>
      <c r="C13" s="110">
        <v>112469162</v>
      </c>
    </row>
    <row r="14" spans="1:3" ht="26.25" thickBot="1">
      <c r="A14" s="565" t="s">
        <v>1749</v>
      </c>
      <c r="B14" s="110" t="s">
        <v>1746</v>
      </c>
      <c r="C14" s="110">
        <v>112464942</v>
      </c>
    </row>
    <row r="15" spans="1:3" ht="26.25" thickBot="1">
      <c r="A15" s="565" t="s">
        <v>1750</v>
      </c>
      <c r="B15" s="110" t="s">
        <v>1746</v>
      </c>
      <c r="C15" s="110">
        <v>112464926</v>
      </c>
    </row>
    <row r="16" spans="1:3" ht="26.25" thickBot="1">
      <c r="A16" s="565" t="s">
        <v>1751</v>
      </c>
      <c r="B16" s="110" t="s">
        <v>1746</v>
      </c>
      <c r="C16" s="110">
        <v>112464950</v>
      </c>
    </row>
    <row r="17" spans="1:3" ht="15.75" thickBot="1">
      <c r="A17" s="565" t="s">
        <v>1752</v>
      </c>
      <c r="B17" s="110" t="s">
        <v>1740</v>
      </c>
      <c r="C17" s="110">
        <v>1009562089</v>
      </c>
    </row>
  </sheetData>
  <mergeCells count="2">
    <mergeCell ref="A4:A5"/>
    <mergeCell ref="B4: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election activeCell="D7" sqref="D7"/>
    </sheetView>
  </sheetViews>
  <sheetFormatPr baseColWidth="10" defaultRowHeight="15"/>
  <cols>
    <col min="1" max="1" width="80.5703125" bestFit="1" customWidth="1"/>
    <col min="2" max="2" width="2.5703125" bestFit="1" customWidth="1"/>
    <col min="3" max="3" width="23" customWidth="1"/>
  </cols>
  <sheetData>
    <row r="1" spans="1:3" ht="15.75">
      <c r="A1" s="4" t="s">
        <v>166</v>
      </c>
    </row>
    <row r="2" spans="1:3" ht="15.75">
      <c r="A2" s="4" t="s">
        <v>167</v>
      </c>
    </row>
    <row r="3" spans="1:3" ht="16.5" thickBot="1">
      <c r="A3" s="20"/>
    </row>
    <row r="4" spans="1:3" ht="31.5">
      <c r="A4" s="5" t="s">
        <v>168</v>
      </c>
      <c r="B4" s="5"/>
      <c r="C4" s="22" t="s">
        <v>169</v>
      </c>
    </row>
    <row r="5" spans="1:3">
      <c r="A5" s="23" t="s">
        <v>170</v>
      </c>
      <c r="B5" s="23"/>
      <c r="C5" s="24">
        <v>2055844720</v>
      </c>
    </row>
    <row r="6" spans="1:3">
      <c r="A6" s="25" t="s">
        <v>171</v>
      </c>
      <c r="B6" s="26" t="s">
        <v>172</v>
      </c>
      <c r="C6" s="27">
        <v>1872406188</v>
      </c>
    </row>
    <row r="7" spans="1:3">
      <c r="A7" s="25" t="s">
        <v>173</v>
      </c>
      <c r="B7" s="26" t="s">
        <v>174</v>
      </c>
      <c r="C7" s="27">
        <v>183438532</v>
      </c>
    </row>
    <row r="8" spans="1:3">
      <c r="A8" s="23" t="s">
        <v>175</v>
      </c>
      <c r="B8" s="23"/>
      <c r="C8" s="24">
        <v>23575565464</v>
      </c>
    </row>
    <row r="9" spans="1:3">
      <c r="A9" s="25" t="s">
        <v>176</v>
      </c>
      <c r="B9" s="26" t="s">
        <v>177</v>
      </c>
      <c r="C9" s="27">
        <v>1239725309</v>
      </c>
    </row>
    <row r="10" spans="1:3">
      <c r="A10" s="25" t="s">
        <v>178</v>
      </c>
      <c r="B10" s="26" t="s">
        <v>179</v>
      </c>
      <c r="C10" s="27">
        <v>18870323986</v>
      </c>
    </row>
    <row r="11" spans="1:3">
      <c r="A11" s="25" t="s">
        <v>180</v>
      </c>
      <c r="B11" s="26" t="s">
        <v>181</v>
      </c>
      <c r="C11" s="27">
        <v>21244859</v>
      </c>
    </row>
    <row r="12" spans="1:3">
      <c r="A12" s="25" t="s">
        <v>182</v>
      </c>
      <c r="B12" s="26" t="s">
        <v>183</v>
      </c>
      <c r="C12" s="27">
        <v>218019531</v>
      </c>
    </row>
    <row r="13" spans="1:3">
      <c r="A13" s="25" t="s">
        <v>184</v>
      </c>
      <c r="B13" s="26" t="s">
        <v>185</v>
      </c>
      <c r="C13" s="27">
        <v>400025466</v>
      </c>
    </row>
    <row r="14" spans="1:3">
      <c r="A14" s="25" t="s">
        <v>186</v>
      </c>
      <c r="B14" s="26" t="s">
        <v>187</v>
      </c>
      <c r="C14" s="27">
        <v>318271032</v>
      </c>
    </row>
    <row r="15" spans="1:3">
      <c r="A15" s="25" t="s">
        <v>188</v>
      </c>
      <c r="B15" s="26" t="s">
        <v>189</v>
      </c>
      <c r="C15" s="27">
        <v>2507955281</v>
      </c>
    </row>
    <row r="16" spans="1:3">
      <c r="A16" s="23" t="s">
        <v>190</v>
      </c>
      <c r="B16" s="23"/>
      <c r="C16" s="24">
        <v>7096020337</v>
      </c>
    </row>
    <row r="17" spans="1:3">
      <c r="A17" s="25" t="s">
        <v>191</v>
      </c>
      <c r="B17" s="26" t="s">
        <v>192</v>
      </c>
      <c r="C17" s="27">
        <v>6717182594</v>
      </c>
    </row>
    <row r="18" spans="1:3">
      <c r="A18" s="25" t="s">
        <v>193</v>
      </c>
      <c r="B18" s="26" t="s">
        <v>194</v>
      </c>
      <c r="C18" s="27">
        <v>378837743</v>
      </c>
    </row>
    <row r="19" spans="1:3">
      <c r="A19" s="23" t="s">
        <v>195</v>
      </c>
      <c r="B19" s="23"/>
      <c r="C19" s="24">
        <v>641182171</v>
      </c>
    </row>
    <row r="20" spans="1:3">
      <c r="A20" s="25" t="s">
        <v>196</v>
      </c>
      <c r="B20" s="26" t="s">
        <v>197</v>
      </c>
      <c r="C20" s="27">
        <v>641182171</v>
      </c>
    </row>
    <row r="21" spans="1:3">
      <c r="A21" s="23" t="s">
        <v>198</v>
      </c>
      <c r="B21" s="23"/>
      <c r="C21" s="24">
        <v>7217938247</v>
      </c>
    </row>
    <row r="22" spans="1:3">
      <c r="A22" s="25" t="s">
        <v>199</v>
      </c>
      <c r="B22" s="26" t="s">
        <v>200</v>
      </c>
      <c r="C22" s="27">
        <v>3055779000</v>
      </c>
    </row>
    <row r="23" spans="1:3" ht="15.75">
      <c r="A23" s="25" t="s">
        <v>201</v>
      </c>
      <c r="B23" s="28"/>
      <c r="C23" s="27">
        <v>3611849987</v>
      </c>
    </row>
    <row r="24" spans="1:3" ht="16.5" thickBot="1">
      <c r="A24" s="25" t="s">
        <v>202</v>
      </c>
      <c r="B24" s="28"/>
      <c r="C24" s="27">
        <v>550309260</v>
      </c>
    </row>
    <row r="25" spans="1:3" ht="15.75" thickBot="1">
      <c r="A25" s="29" t="s">
        <v>165</v>
      </c>
      <c r="B25" s="29"/>
      <c r="C25" s="30">
        <v>40586550939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election activeCell="D12" sqref="D12"/>
    </sheetView>
  </sheetViews>
  <sheetFormatPr baseColWidth="10" defaultRowHeight="15"/>
  <cols>
    <col min="1" max="1" width="55.140625" bestFit="1" customWidth="1"/>
    <col min="2" max="2" width="20.5703125" customWidth="1"/>
  </cols>
  <sheetData>
    <row r="1" spans="1:2" ht="15.75">
      <c r="A1" s="4" t="s">
        <v>203</v>
      </c>
    </row>
    <row r="2" spans="1:2" ht="15.75">
      <c r="A2" s="4" t="s">
        <v>204</v>
      </c>
    </row>
    <row r="3" spans="1:2" ht="15.75" thickBot="1">
      <c r="A3" s="2"/>
    </row>
    <row r="4" spans="1:2" ht="15.75">
      <c r="A4" s="31" t="s">
        <v>205</v>
      </c>
      <c r="B4" s="22" t="s">
        <v>206</v>
      </c>
    </row>
    <row r="5" spans="1:2">
      <c r="A5" s="32" t="s">
        <v>207</v>
      </c>
      <c r="B5" s="33">
        <v>485158699</v>
      </c>
    </row>
    <row r="6" spans="1:2">
      <c r="A6" s="34" t="s">
        <v>208</v>
      </c>
      <c r="B6" s="35">
        <v>29921271968</v>
      </c>
    </row>
    <row r="7" spans="1:2">
      <c r="A7" s="32" t="s">
        <v>209</v>
      </c>
      <c r="B7" s="33">
        <v>2321301114</v>
      </c>
    </row>
    <row r="8" spans="1:2">
      <c r="A8" s="34" t="s">
        <v>210</v>
      </c>
      <c r="B8" s="35">
        <v>6667628987</v>
      </c>
    </row>
    <row r="9" spans="1:2" ht="15.75" thickBot="1">
      <c r="A9" s="32" t="s">
        <v>211</v>
      </c>
      <c r="B9" s="33">
        <v>1191190171</v>
      </c>
    </row>
    <row r="10" spans="1:2" ht="15.75" thickBot="1">
      <c r="A10" s="29" t="s">
        <v>165</v>
      </c>
      <c r="B10" s="36">
        <v>40586550939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
  <sheetViews>
    <sheetView showGridLines="0" workbookViewId="0">
      <selection activeCell="E188" sqref="E188"/>
    </sheetView>
  </sheetViews>
  <sheetFormatPr baseColWidth="10" defaultRowHeight="15"/>
  <cols>
    <col min="1" max="1" width="65.85546875" customWidth="1"/>
    <col min="2" max="2" width="18.7109375" customWidth="1"/>
  </cols>
  <sheetData>
    <row r="1" spans="1:2" ht="15.75">
      <c r="A1" s="4" t="s">
        <v>325</v>
      </c>
    </row>
    <row r="2" spans="1:2" ht="16.5" thickBot="1">
      <c r="A2" s="4" t="s">
        <v>326</v>
      </c>
    </row>
    <row r="3" spans="1:2" ht="15.75">
      <c r="A3" s="5" t="s">
        <v>327</v>
      </c>
      <c r="B3" s="83" t="s">
        <v>328</v>
      </c>
    </row>
    <row r="4" spans="1:2">
      <c r="A4" s="84" t="s">
        <v>329</v>
      </c>
      <c r="B4" s="85">
        <v>12294853268</v>
      </c>
    </row>
    <row r="5" spans="1:2" ht="25.5">
      <c r="A5" s="86" t="s">
        <v>330</v>
      </c>
      <c r="B5" s="8">
        <v>6365702240</v>
      </c>
    </row>
    <row r="6" spans="1:2">
      <c r="A6" s="87" t="s">
        <v>331</v>
      </c>
      <c r="B6" s="88" t="s">
        <v>332</v>
      </c>
    </row>
    <row r="7" spans="1:2">
      <c r="A7" s="87" t="s">
        <v>333</v>
      </c>
      <c r="B7" s="89">
        <v>6365702240</v>
      </c>
    </row>
    <row r="8" spans="1:2" ht="25.5">
      <c r="A8" s="86" t="s">
        <v>334</v>
      </c>
      <c r="B8" s="8">
        <v>827333244</v>
      </c>
    </row>
    <row r="9" spans="1:2">
      <c r="A9" s="87" t="s">
        <v>335</v>
      </c>
      <c r="B9" s="89">
        <v>48082104</v>
      </c>
    </row>
    <row r="10" spans="1:2">
      <c r="A10" s="87" t="s">
        <v>336</v>
      </c>
      <c r="B10" s="89">
        <v>779195640</v>
      </c>
    </row>
    <row r="11" spans="1:2">
      <c r="A11" s="87" t="s">
        <v>337</v>
      </c>
      <c r="B11" s="89">
        <v>55500</v>
      </c>
    </row>
    <row r="12" spans="1:2">
      <c r="A12" s="86" t="s">
        <v>338</v>
      </c>
      <c r="B12" s="8">
        <v>2037138695</v>
      </c>
    </row>
    <row r="13" spans="1:2">
      <c r="A13" s="87" t="s">
        <v>339</v>
      </c>
      <c r="B13" s="89">
        <v>26800433</v>
      </c>
    </row>
    <row r="14" spans="1:2">
      <c r="A14" s="87" t="s">
        <v>340</v>
      </c>
      <c r="B14" s="89">
        <v>1279367920</v>
      </c>
    </row>
    <row r="15" spans="1:2">
      <c r="A15" s="87" t="s">
        <v>341</v>
      </c>
      <c r="B15" s="89">
        <v>4289488</v>
      </c>
    </row>
    <row r="16" spans="1:2">
      <c r="A16" s="87" t="s">
        <v>342</v>
      </c>
      <c r="B16" s="89">
        <v>397905988</v>
      </c>
    </row>
    <row r="17" spans="1:2">
      <c r="A17" s="87" t="s">
        <v>343</v>
      </c>
      <c r="B17" s="89">
        <v>15785016</v>
      </c>
    </row>
    <row r="18" spans="1:2">
      <c r="A18" s="87" t="s">
        <v>344</v>
      </c>
      <c r="B18" s="89">
        <v>312989850</v>
      </c>
    </row>
    <row r="19" spans="1:2">
      <c r="A19" s="86" t="s">
        <v>345</v>
      </c>
      <c r="B19" s="8">
        <v>966890380</v>
      </c>
    </row>
    <row r="20" spans="1:2">
      <c r="A20" s="87" t="s">
        <v>346</v>
      </c>
      <c r="B20" s="89">
        <v>826850954</v>
      </c>
    </row>
    <row r="21" spans="1:2">
      <c r="A21" s="87" t="s">
        <v>347</v>
      </c>
      <c r="B21" s="89">
        <v>140039426</v>
      </c>
    </row>
    <row r="22" spans="1:2">
      <c r="A22" s="86" t="s">
        <v>348</v>
      </c>
      <c r="B22" s="8">
        <v>811800445</v>
      </c>
    </row>
    <row r="23" spans="1:2">
      <c r="A23" s="87" t="s">
        <v>349</v>
      </c>
      <c r="B23" s="89">
        <v>125854584</v>
      </c>
    </row>
    <row r="24" spans="1:2">
      <c r="A24" s="87" t="s">
        <v>350</v>
      </c>
      <c r="B24" s="89">
        <v>5408556</v>
      </c>
    </row>
    <row r="25" spans="1:2">
      <c r="A25" s="87" t="s">
        <v>351</v>
      </c>
      <c r="B25" s="89">
        <v>184733687</v>
      </c>
    </row>
    <row r="26" spans="1:2">
      <c r="A26" s="87" t="s">
        <v>352</v>
      </c>
      <c r="B26" s="89">
        <v>495803618</v>
      </c>
    </row>
    <row r="27" spans="1:2">
      <c r="A27" s="86" t="s">
        <v>353</v>
      </c>
      <c r="B27" s="8">
        <v>325191839</v>
      </c>
    </row>
    <row r="28" spans="1:2">
      <c r="A28" s="87" t="s">
        <v>354</v>
      </c>
      <c r="B28" s="89">
        <v>325191839</v>
      </c>
    </row>
    <row r="29" spans="1:2">
      <c r="A29" s="86" t="s">
        <v>355</v>
      </c>
      <c r="B29" s="8">
        <v>960796425</v>
      </c>
    </row>
    <row r="30" spans="1:2">
      <c r="A30" s="87" t="s">
        <v>356</v>
      </c>
      <c r="B30" s="89">
        <v>960796425</v>
      </c>
    </row>
    <row r="31" spans="1:2">
      <c r="A31" s="84" t="s">
        <v>357</v>
      </c>
      <c r="B31" s="85">
        <v>746009307</v>
      </c>
    </row>
    <row r="32" spans="1:2" ht="25.5">
      <c r="A32" s="86" t="s">
        <v>358</v>
      </c>
      <c r="B32" s="8">
        <v>90100145</v>
      </c>
    </row>
    <row r="33" spans="1:2">
      <c r="A33" s="87" t="s">
        <v>359</v>
      </c>
      <c r="B33" s="89">
        <v>27053709</v>
      </c>
    </row>
    <row r="34" spans="1:2">
      <c r="A34" s="87" t="s">
        <v>360</v>
      </c>
      <c r="B34" s="89">
        <v>2160958</v>
      </c>
    </row>
    <row r="35" spans="1:2">
      <c r="A35" s="87" t="s">
        <v>361</v>
      </c>
      <c r="B35" s="89">
        <v>237200</v>
      </c>
    </row>
    <row r="36" spans="1:2">
      <c r="A36" s="87" t="s">
        <v>362</v>
      </c>
      <c r="B36" s="89">
        <v>20746140</v>
      </c>
    </row>
    <row r="37" spans="1:2">
      <c r="A37" s="87" t="s">
        <v>363</v>
      </c>
      <c r="B37" s="89">
        <v>1413269</v>
      </c>
    </row>
    <row r="38" spans="1:2">
      <c r="A38" s="87" t="s">
        <v>364</v>
      </c>
      <c r="B38" s="89">
        <v>13472212</v>
      </c>
    </row>
    <row r="39" spans="1:2">
      <c r="A39" s="87" t="s">
        <v>365</v>
      </c>
      <c r="B39" s="89">
        <v>16155657</v>
      </c>
    </row>
    <row r="40" spans="1:2">
      <c r="A40" s="87" t="s">
        <v>366</v>
      </c>
      <c r="B40" s="89">
        <v>8861000</v>
      </c>
    </row>
    <row r="41" spans="1:2">
      <c r="A41" s="86" t="s">
        <v>367</v>
      </c>
      <c r="B41" s="8">
        <v>145940163</v>
      </c>
    </row>
    <row r="42" spans="1:2">
      <c r="A42" s="87" t="s">
        <v>368</v>
      </c>
      <c r="B42" s="89">
        <v>144333398</v>
      </c>
    </row>
    <row r="43" spans="1:2">
      <c r="A43" s="87" t="s">
        <v>369</v>
      </c>
      <c r="B43" s="89">
        <v>245886</v>
      </c>
    </row>
    <row r="44" spans="1:2">
      <c r="A44" s="87" t="s">
        <v>370</v>
      </c>
      <c r="B44" s="89">
        <v>1360879</v>
      </c>
    </row>
    <row r="45" spans="1:2" ht="25.5">
      <c r="A45" s="86" t="s">
        <v>371</v>
      </c>
      <c r="B45" s="8">
        <v>87000</v>
      </c>
    </row>
    <row r="46" spans="1:2" ht="25.5">
      <c r="A46" s="87" t="s">
        <v>372</v>
      </c>
      <c r="B46" s="88" t="s">
        <v>332</v>
      </c>
    </row>
    <row r="47" spans="1:2">
      <c r="A47" s="87" t="s">
        <v>373</v>
      </c>
      <c r="B47" s="89">
        <v>27000</v>
      </c>
    </row>
    <row r="48" spans="1:2" ht="25.5">
      <c r="A48" s="87" t="s">
        <v>374</v>
      </c>
      <c r="B48" s="88" t="s">
        <v>332</v>
      </c>
    </row>
    <row r="49" spans="1:2" ht="25.5">
      <c r="A49" s="87" t="s">
        <v>375</v>
      </c>
      <c r="B49" s="88" t="s">
        <v>332</v>
      </c>
    </row>
    <row r="50" spans="1:2">
      <c r="A50" s="87" t="s">
        <v>376</v>
      </c>
      <c r="B50" s="89">
        <v>60000</v>
      </c>
    </row>
    <row r="51" spans="1:2" ht="25.5">
      <c r="A51" s="86" t="s">
        <v>377</v>
      </c>
      <c r="B51" s="8">
        <v>31692113</v>
      </c>
    </row>
    <row r="52" spans="1:2">
      <c r="A52" s="87" t="s">
        <v>378</v>
      </c>
      <c r="B52" s="89">
        <v>425880</v>
      </c>
    </row>
    <row r="53" spans="1:2">
      <c r="A53" s="87" t="s">
        <v>379</v>
      </c>
      <c r="B53" s="89">
        <v>555229</v>
      </c>
    </row>
    <row r="54" spans="1:2">
      <c r="A54" s="90" t="s">
        <v>380</v>
      </c>
      <c r="B54" s="89">
        <v>166195</v>
      </c>
    </row>
    <row r="55" spans="1:2">
      <c r="A55" s="90" t="s">
        <v>381</v>
      </c>
      <c r="B55" s="89">
        <v>294966</v>
      </c>
    </row>
    <row r="56" spans="1:2">
      <c r="A56" s="90" t="s">
        <v>382</v>
      </c>
      <c r="B56" s="89">
        <v>539362</v>
      </c>
    </row>
    <row r="57" spans="1:2">
      <c r="A57" s="90" t="s">
        <v>383</v>
      </c>
      <c r="B57" s="89">
        <v>6964995</v>
      </c>
    </row>
    <row r="58" spans="1:2">
      <c r="A58" s="90" t="s">
        <v>384</v>
      </c>
      <c r="B58" s="89">
        <v>4607776</v>
      </c>
    </row>
    <row r="59" spans="1:2">
      <c r="A59" s="90" t="s">
        <v>385</v>
      </c>
      <c r="B59" s="89">
        <v>2914866</v>
      </c>
    </row>
    <row r="60" spans="1:2">
      <c r="A60" s="90" t="s">
        <v>386</v>
      </c>
      <c r="B60" s="89">
        <v>15222844</v>
      </c>
    </row>
    <row r="61" spans="1:2">
      <c r="A61" s="91" t="s">
        <v>387</v>
      </c>
      <c r="B61" s="8">
        <v>11305145</v>
      </c>
    </row>
    <row r="62" spans="1:2">
      <c r="A62" s="90" t="s">
        <v>388</v>
      </c>
      <c r="B62" s="89">
        <v>2876243</v>
      </c>
    </row>
    <row r="63" spans="1:2">
      <c r="A63" s="90" t="s">
        <v>389</v>
      </c>
      <c r="B63" s="89">
        <v>305897</v>
      </c>
    </row>
    <row r="64" spans="1:2">
      <c r="A64" s="90" t="s">
        <v>390</v>
      </c>
      <c r="B64" s="89">
        <v>4415301</v>
      </c>
    </row>
    <row r="65" spans="1:2">
      <c r="A65" s="90" t="s">
        <v>391</v>
      </c>
      <c r="B65" s="89">
        <v>2133568</v>
      </c>
    </row>
    <row r="66" spans="1:2">
      <c r="A66" s="90" t="s">
        <v>392</v>
      </c>
      <c r="B66" s="89">
        <v>1546047</v>
      </c>
    </row>
    <row r="67" spans="1:2">
      <c r="A67" s="90" t="s">
        <v>393</v>
      </c>
      <c r="B67" s="89">
        <v>6160</v>
      </c>
    </row>
    <row r="68" spans="1:2">
      <c r="A68" s="90" t="s">
        <v>394</v>
      </c>
      <c r="B68" s="89">
        <v>21929</v>
      </c>
    </row>
    <row r="69" spans="1:2">
      <c r="A69" s="91" t="s">
        <v>395</v>
      </c>
      <c r="B69" s="8">
        <v>310288925</v>
      </c>
    </row>
    <row r="70" spans="1:2">
      <c r="A70" s="90" t="s">
        <v>396</v>
      </c>
      <c r="B70" s="89">
        <v>310288925</v>
      </c>
    </row>
    <row r="71" spans="1:2" ht="24">
      <c r="A71" s="91" t="s">
        <v>397</v>
      </c>
      <c r="B71" s="8">
        <v>58747704</v>
      </c>
    </row>
    <row r="72" spans="1:2">
      <c r="A72" s="90" t="s">
        <v>398</v>
      </c>
      <c r="B72" s="89">
        <v>53787324</v>
      </c>
    </row>
    <row r="73" spans="1:2">
      <c r="A73" s="90" t="s">
        <v>399</v>
      </c>
      <c r="B73" s="89">
        <v>1566087</v>
      </c>
    </row>
    <row r="74" spans="1:2">
      <c r="A74" s="90" t="s">
        <v>400</v>
      </c>
      <c r="B74" s="89">
        <v>1780350</v>
      </c>
    </row>
    <row r="75" spans="1:2">
      <c r="A75" s="90" t="s">
        <v>401</v>
      </c>
      <c r="B75" s="89">
        <v>463095</v>
      </c>
    </row>
    <row r="76" spans="1:2">
      <c r="A76" s="90" t="s">
        <v>402</v>
      </c>
      <c r="B76" s="89">
        <v>1150848</v>
      </c>
    </row>
    <row r="77" spans="1:2">
      <c r="A77" s="91" t="s">
        <v>403</v>
      </c>
      <c r="B77" s="8">
        <v>7991000</v>
      </c>
    </row>
    <row r="78" spans="1:2">
      <c r="A78" s="90" t="s">
        <v>404</v>
      </c>
      <c r="B78" s="89">
        <v>356000</v>
      </c>
    </row>
    <row r="79" spans="1:2">
      <c r="A79" s="90" t="s">
        <v>405</v>
      </c>
      <c r="B79" s="89">
        <v>7635000</v>
      </c>
    </row>
    <row r="80" spans="1:2">
      <c r="A80" s="91" t="s">
        <v>406</v>
      </c>
      <c r="B80" s="8">
        <v>89857112</v>
      </c>
    </row>
    <row r="81" spans="1:2">
      <c r="A81" s="90" t="s">
        <v>407</v>
      </c>
      <c r="B81" s="89">
        <v>3401244</v>
      </c>
    </row>
    <row r="82" spans="1:2">
      <c r="A82" s="90" t="s">
        <v>408</v>
      </c>
      <c r="B82" s="89">
        <v>2302213</v>
      </c>
    </row>
    <row r="83" spans="1:2">
      <c r="A83" s="90" t="s">
        <v>409</v>
      </c>
      <c r="B83" s="89">
        <v>3517922</v>
      </c>
    </row>
    <row r="84" spans="1:2">
      <c r="A84" s="90" t="s">
        <v>410</v>
      </c>
      <c r="B84" s="89">
        <v>8376376</v>
      </c>
    </row>
    <row r="85" spans="1:2">
      <c r="A85" s="90" t="s">
        <v>411</v>
      </c>
      <c r="B85" s="89">
        <v>468056</v>
      </c>
    </row>
    <row r="86" spans="1:2">
      <c r="A86" s="90" t="s">
        <v>412</v>
      </c>
      <c r="B86" s="89">
        <v>63330183</v>
      </c>
    </row>
    <row r="87" spans="1:2">
      <c r="A87" s="90" t="s">
        <v>413</v>
      </c>
      <c r="B87" s="89">
        <v>1942986</v>
      </c>
    </row>
    <row r="88" spans="1:2">
      <c r="A88" s="90" t="s">
        <v>414</v>
      </c>
      <c r="B88" s="89">
        <v>6518132</v>
      </c>
    </row>
    <row r="89" spans="1:2">
      <c r="A89" s="92" t="s">
        <v>415</v>
      </c>
      <c r="B89" s="85">
        <v>1969196250</v>
      </c>
    </row>
    <row r="90" spans="1:2">
      <c r="A90" s="91" t="s">
        <v>416</v>
      </c>
      <c r="B90" s="8">
        <v>180395752</v>
      </c>
    </row>
    <row r="91" spans="1:2">
      <c r="A91" s="90" t="s">
        <v>417</v>
      </c>
      <c r="B91" s="89">
        <v>124102639</v>
      </c>
    </row>
    <row r="92" spans="1:2">
      <c r="A92" s="90" t="s">
        <v>418</v>
      </c>
      <c r="B92" s="89">
        <v>438289</v>
      </c>
    </row>
    <row r="93" spans="1:2">
      <c r="A93" s="90" t="s">
        <v>419</v>
      </c>
      <c r="B93" s="89">
        <v>3776335</v>
      </c>
    </row>
    <row r="94" spans="1:2">
      <c r="A94" s="90" t="s">
        <v>420</v>
      </c>
      <c r="B94" s="89">
        <v>20248238</v>
      </c>
    </row>
    <row r="95" spans="1:2">
      <c r="A95" s="90" t="s">
        <v>421</v>
      </c>
      <c r="B95" s="89">
        <v>4268564</v>
      </c>
    </row>
    <row r="96" spans="1:2">
      <c r="A96" s="90" t="s">
        <v>422</v>
      </c>
      <c r="B96" s="89">
        <v>23510392</v>
      </c>
    </row>
    <row r="97" spans="1:2">
      <c r="A97" s="90" t="s">
        <v>423</v>
      </c>
      <c r="B97" s="89">
        <v>1878709</v>
      </c>
    </row>
    <row r="98" spans="1:2">
      <c r="A98" s="90" t="s">
        <v>424</v>
      </c>
      <c r="B98" s="89">
        <v>912428</v>
      </c>
    </row>
    <row r="99" spans="1:2">
      <c r="A99" s="90" t="s">
        <v>425</v>
      </c>
      <c r="B99" s="89">
        <v>1260158</v>
      </c>
    </row>
    <row r="100" spans="1:2">
      <c r="A100" s="91" t="s">
        <v>426</v>
      </c>
      <c r="B100" s="8">
        <v>584616364</v>
      </c>
    </row>
    <row r="101" spans="1:2">
      <c r="A101" s="90" t="s">
        <v>427</v>
      </c>
      <c r="B101" s="89">
        <v>20970199</v>
      </c>
    </row>
    <row r="102" spans="1:2">
      <c r="A102" s="90" t="s">
        <v>428</v>
      </c>
      <c r="B102" s="89">
        <v>36249054</v>
      </c>
    </row>
    <row r="103" spans="1:2" ht="25.5">
      <c r="A103" s="90" t="s">
        <v>429</v>
      </c>
      <c r="B103" s="88" t="s">
        <v>332</v>
      </c>
    </row>
    <row r="104" spans="1:2">
      <c r="A104" s="90" t="s">
        <v>430</v>
      </c>
      <c r="B104" s="89">
        <v>238367299</v>
      </c>
    </row>
    <row r="105" spans="1:2">
      <c r="A105" s="90" t="s">
        <v>431</v>
      </c>
      <c r="B105" s="89">
        <v>1165053</v>
      </c>
    </row>
    <row r="106" spans="1:2">
      <c r="A106" s="90" t="s">
        <v>432</v>
      </c>
      <c r="B106" s="89">
        <v>12635245</v>
      </c>
    </row>
    <row r="107" spans="1:2">
      <c r="A107" s="90" t="s">
        <v>433</v>
      </c>
      <c r="B107" s="89">
        <v>275229514</v>
      </c>
    </row>
    <row r="108" spans="1:2" ht="24">
      <c r="A108" s="91" t="s">
        <v>434</v>
      </c>
      <c r="B108" s="8">
        <v>319063250</v>
      </c>
    </row>
    <row r="109" spans="1:2">
      <c r="A109" s="90" t="s">
        <v>435</v>
      </c>
      <c r="B109" s="89">
        <v>55306317</v>
      </c>
    </row>
    <row r="110" spans="1:2">
      <c r="A110" s="90" t="s">
        <v>436</v>
      </c>
      <c r="B110" s="89">
        <v>557028</v>
      </c>
    </row>
    <row r="111" spans="1:2">
      <c r="A111" s="90" t="s">
        <v>437</v>
      </c>
      <c r="B111" s="89">
        <v>86875432</v>
      </c>
    </row>
    <row r="112" spans="1:2">
      <c r="A112" s="90" t="s">
        <v>438</v>
      </c>
      <c r="B112" s="89">
        <v>50280098</v>
      </c>
    </row>
    <row r="113" spans="1:2">
      <c r="A113" s="90" t="s">
        <v>439</v>
      </c>
      <c r="B113" s="89">
        <v>14723146</v>
      </c>
    </row>
    <row r="114" spans="1:2">
      <c r="A114" s="90" t="s">
        <v>440</v>
      </c>
      <c r="B114" s="89">
        <v>73035268</v>
      </c>
    </row>
    <row r="115" spans="1:2" ht="25.5">
      <c r="A115" s="90" t="s">
        <v>441</v>
      </c>
      <c r="B115" s="88" t="s">
        <v>332</v>
      </c>
    </row>
    <row r="116" spans="1:2">
      <c r="A116" s="90" t="s">
        <v>442</v>
      </c>
      <c r="B116" s="89">
        <v>9442808</v>
      </c>
    </row>
    <row r="117" spans="1:2">
      <c r="A117" s="90" t="s">
        <v>443</v>
      </c>
      <c r="B117" s="89">
        <v>28843153</v>
      </c>
    </row>
    <row r="118" spans="1:2">
      <c r="A118" s="91" t="s">
        <v>444</v>
      </c>
      <c r="B118" s="8">
        <v>113861941</v>
      </c>
    </row>
    <row r="119" spans="1:2">
      <c r="A119" s="90" t="s">
        <v>445</v>
      </c>
      <c r="B119" s="89">
        <v>69016808</v>
      </c>
    </row>
    <row r="120" spans="1:2">
      <c r="A120" s="90" t="s">
        <v>446</v>
      </c>
      <c r="B120" s="89">
        <v>42000</v>
      </c>
    </row>
    <row r="121" spans="1:2">
      <c r="A121" s="90" t="s">
        <v>447</v>
      </c>
      <c r="B121" s="89">
        <v>1800</v>
      </c>
    </row>
    <row r="122" spans="1:2">
      <c r="A122" s="90" t="s">
        <v>448</v>
      </c>
      <c r="B122" s="89">
        <v>38602157</v>
      </c>
    </row>
    <row r="123" spans="1:2">
      <c r="A123" s="90" t="s">
        <v>449</v>
      </c>
      <c r="B123" s="89">
        <v>253980</v>
      </c>
    </row>
    <row r="124" spans="1:2">
      <c r="A124" s="90" t="s">
        <v>450</v>
      </c>
      <c r="B124" s="89">
        <v>2285196</v>
      </c>
    </row>
    <row r="125" spans="1:2">
      <c r="A125" s="90" t="s">
        <v>451</v>
      </c>
      <c r="B125" s="89">
        <v>3660000</v>
      </c>
    </row>
    <row r="126" spans="1:2" ht="24">
      <c r="A126" s="91" t="s">
        <v>452</v>
      </c>
      <c r="B126" s="8">
        <v>296501687</v>
      </c>
    </row>
    <row r="127" spans="1:2">
      <c r="A127" s="90" t="s">
        <v>453</v>
      </c>
      <c r="B127" s="89">
        <v>76088664</v>
      </c>
    </row>
    <row r="128" spans="1:2">
      <c r="A128" s="90" t="s">
        <v>454</v>
      </c>
      <c r="B128" s="89">
        <v>14164470</v>
      </c>
    </row>
    <row r="129" spans="1:2">
      <c r="A129" s="90" t="s">
        <v>455</v>
      </c>
      <c r="B129" s="89">
        <v>39283369</v>
      </c>
    </row>
    <row r="130" spans="1:2">
      <c r="A130" s="90" t="s">
        <v>456</v>
      </c>
      <c r="B130" s="89">
        <v>25440</v>
      </c>
    </row>
    <row r="131" spans="1:2">
      <c r="A131" s="90" t="s">
        <v>457</v>
      </c>
      <c r="B131" s="89">
        <v>109159418</v>
      </c>
    </row>
    <row r="132" spans="1:2">
      <c r="A132" s="90" t="s">
        <v>458</v>
      </c>
      <c r="B132" s="89">
        <v>12801885</v>
      </c>
    </row>
    <row r="133" spans="1:2">
      <c r="A133" s="90" t="s">
        <v>459</v>
      </c>
      <c r="B133" s="89">
        <v>25860527</v>
      </c>
    </row>
    <row r="134" spans="1:2">
      <c r="A134" s="90" t="s">
        <v>460</v>
      </c>
      <c r="B134" s="89">
        <v>13054561</v>
      </c>
    </row>
    <row r="135" spans="1:2">
      <c r="A135" s="90" t="s">
        <v>461</v>
      </c>
      <c r="B135" s="89">
        <v>6063353</v>
      </c>
    </row>
    <row r="136" spans="1:2">
      <c r="A136" s="91" t="s">
        <v>462</v>
      </c>
      <c r="B136" s="8">
        <v>104367482</v>
      </c>
    </row>
    <row r="137" spans="1:2">
      <c r="A137" s="90" t="s">
        <v>463</v>
      </c>
      <c r="B137" s="89">
        <v>86373557</v>
      </c>
    </row>
    <row r="138" spans="1:2">
      <c r="A138" s="90" t="s">
        <v>464</v>
      </c>
      <c r="B138" s="89">
        <v>16728022</v>
      </c>
    </row>
    <row r="139" spans="1:2" ht="25.5">
      <c r="A139" s="90" t="s">
        <v>465</v>
      </c>
      <c r="B139" s="88" t="s">
        <v>332</v>
      </c>
    </row>
    <row r="140" spans="1:2">
      <c r="A140" s="90" t="s">
        <v>466</v>
      </c>
      <c r="B140" s="89">
        <v>1265903</v>
      </c>
    </row>
    <row r="141" spans="1:2">
      <c r="A141" s="91" t="s">
        <v>467</v>
      </c>
      <c r="B141" s="8">
        <v>28995662</v>
      </c>
    </row>
    <row r="142" spans="1:2">
      <c r="A142" s="90" t="s">
        <v>468</v>
      </c>
      <c r="B142" s="89">
        <v>9471756</v>
      </c>
    </row>
    <row r="143" spans="1:2">
      <c r="A143" s="90" t="s">
        <v>469</v>
      </c>
      <c r="B143" s="89">
        <v>1138852</v>
      </c>
    </row>
    <row r="144" spans="1:2">
      <c r="A144" s="90" t="s">
        <v>470</v>
      </c>
      <c r="B144" s="89">
        <v>23000</v>
      </c>
    </row>
    <row r="145" spans="1:2">
      <c r="A145" s="90" t="s">
        <v>471</v>
      </c>
      <c r="B145" s="89">
        <v>13047119</v>
      </c>
    </row>
    <row r="146" spans="1:2">
      <c r="A146" s="90" t="s">
        <v>472</v>
      </c>
      <c r="B146" s="89">
        <v>3259494</v>
      </c>
    </row>
    <row r="147" spans="1:2">
      <c r="A147" s="90" t="s">
        <v>473</v>
      </c>
      <c r="B147" s="89">
        <v>158473</v>
      </c>
    </row>
    <row r="148" spans="1:2">
      <c r="A148" s="90" t="s">
        <v>474</v>
      </c>
      <c r="B148" s="89">
        <v>1896968</v>
      </c>
    </row>
    <row r="149" spans="1:2">
      <c r="A149" s="91" t="s">
        <v>475</v>
      </c>
      <c r="B149" s="8">
        <v>194571055</v>
      </c>
    </row>
    <row r="150" spans="1:2">
      <c r="A150" s="90" t="s">
        <v>476</v>
      </c>
      <c r="B150" s="89">
        <v>32233665</v>
      </c>
    </row>
    <row r="151" spans="1:2">
      <c r="A151" s="90" t="s">
        <v>477</v>
      </c>
      <c r="B151" s="89">
        <v>150152209</v>
      </c>
    </row>
    <row r="152" spans="1:2">
      <c r="A152" s="90" t="s">
        <v>478</v>
      </c>
      <c r="B152" s="89">
        <v>9494455</v>
      </c>
    </row>
    <row r="153" spans="1:2">
      <c r="A153" s="90" t="s">
        <v>479</v>
      </c>
      <c r="B153" s="89">
        <v>2674165</v>
      </c>
    </row>
    <row r="154" spans="1:2">
      <c r="A154" s="90" t="s">
        <v>480</v>
      </c>
      <c r="B154" s="89">
        <v>16561</v>
      </c>
    </row>
    <row r="155" spans="1:2">
      <c r="A155" s="91" t="s">
        <v>481</v>
      </c>
      <c r="B155" s="8">
        <v>146823057</v>
      </c>
    </row>
    <row r="156" spans="1:2" ht="25.5">
      <c r="A156" s="90" t="s">
        <v>482</v>
      </c>
      <c r="B156" s="88" t="s">
        <v>332</v>
      </c>
    </row>
    <row r="157" spans="1:2">
      <c r="A157" s="90" t="s">
        <v>483</v>
      </c>
      <c r="B157" s="89">
        <v>18477378</v>
      </c>
    </row>
    <row r="158" spans="1:2">
      <c r="A158" s="90" t="s">
        <v>484</v>
      </c>
      <c r="B158" s="89">
        <v>25000</v>
      </c>
    </row>
    <row r="159" spans="1:2">
      <c r="A159" s="90" t="s">
        <v>485</v>
      </c>
      <c r="B159" s="89">
        <v>55968</v>
      </c>
    </row>
    <row r="160" spans="1:2">
      <c r="A160" s="90" t="s">
        <v>486</v>
      </c>
      <c r="B160" s="88">
        <v>20</v>
      </c>
    </row>
    <row r="161" spans="1:2">
      <c r="A161" s="90" t="s">
        <v>487</v>
      </c>
      <c r="B161" s="89">
        <v>126604691</v>
      </c>
    </row>
    <row r="162" spans="1:2">
      <c r="A162" s="90" t="s">
        <v>488</v>
      </c>
      <c r="B162" s="89">
        <v>1660000</v>
      </c>
    </row>
    <row r="163" spans="1:2">
      <c r="A163" s="92" t="s">
        <v>489</v>
      </c>
      <c r="B163" s="85">
        <v>17696278940</v>
      </c>
    </row>
    <row r="164" spans="1:2">
      <c r="A164" s="91" t="s">
        <v>490</v>
      </c>
      <c r="B164" s="8">
        <v>13973744496</v>
      </c>
    </row>
    <row r="165" spans="1:2">
      <c r="A165" s="90" t="s">
        <v>491</v>
      </c>
      <c r="B165" s="89">
        <v>264845898</v>
      </c>
    </row>
    <row r="166" spans="1:2">
      <c r="A166" s="622" t="s">
        <v>492</v>
      </c>
      <c r="B166" s="623">
        <v>10132200072</v>
      </c>
    </row>
    <row r="167" spans="1:2">
      <c r="A167" s="624" t="s">
        <v>493</v>
      </c>
      <c r="B167" s="625">
        <v>107377497</v>
      </c>
    </row>
    <row r="168" spans="1:2">
      <c r="A168" s="624" t="s">
        <v>494</v>
      </c>
      <c r="B168" s="625">
        <v>2669146006</v>
      </c>
    </row>
    <row r="169" spans="1:2">
      <c r="A169" s="624" t="s">
        <v>495</v>
      </c>
      <c r="B169" s="625">
        <v>590944856</v>
      </c>
    </row>
    <row r="170" spans="1:2">
      <c r="A170" s="624" t="s">
        <v>496</v>
      </c>
      <c r="B170" s="625">
        <v>209230167</v>
      </c>
    </row>
    <row r="171" spans="1:2">
      <c r="A171" s="91" t="s">
        <v>497</v>
      </c>
      <c r="B171" s="8">
        <v>6090000</v>
      </c>
    </row>
    <row r="172" spans="1:2">
      <c r="A172" s="90" t="s">
        <v>498</v>
      </c>
      <c r="B172" s="89">
        <v>6090000</v>
      </c>
    </row>
    <row r="173" spans="1:2">
      <c r="A173" s="91" t="s">
        <v>499</v>
      </c>
      <c r="B173" s="8">
        <v>1449483635</v>
      </c>
    </row>
    <row r="174" spans="1:2">
      <c r="A174" s="90" t="s">
        <v>500</v>
      </c>
      <c r="B174" s="89">
        <v>353249743</v>
      </c>
    </row>
    <row r="175" spans="1:2">
      <c r="A175" s="90" t="s">
        <v>501</v>
      </c>
      <c r="B175" s="89">
        <v>344924182</v>
      </c>
    </row>
    <row r="176" spans="1:2">
      <c r="A176" s="90" t="s">
        <v>502</v>
      </c>
      <c r="B176" s="89">
        <v>459105972</v>
      </c>
    </row>
    <row r="177" spans="1:3">
      <c r="A177" s="90" t="s">
        <v>503</v>
      </c>
      <c r="B177" s="89">
        <v>23000000</v>
      </c>
    </row>
    <row r="178" spans="1:3" ht="25.5">
      <c r="A178" s="90" t="s">
        <v>504</v>
      </c>
      <c r="B178" s="88" t="s">
        <v>332</v>
      </c>
    </row>
    <row r="179" spans="1:3">
      <c r="A179" s="90" t="s">
        <v>505</v>
      </c>
      <c r="B179" s="89">
        <v>269203738</v>
      </c>
    </row>
    <row r="180" spans="1:3">
      <c r="A180" s="91" t="s">
        <v>506</v>
      </c>
      <c r="B180" s="8">
        <v>448407225</v>
      </c>
    </row>
    <row r="181" spans="1:3">
      <c r="A181" s="90" t="s">
        <v>507</v>
      </c>
      <c r="B181" s="89">
        <v>314002673</v>
      </c>
    </row>
    <row r="182" spans="1:3">
      <c r="A182" s="90" t="s">
        <v>508</v>
      </c>
      <c r="B182" s="89">
        <v>11077103</v>
      </c>
    </row>
    <row r="183" spans="1:3">
      <c r="A183" s="90" t="s">
        <v>509</v>
      </c>
      <c r="B183" s="89">
        <v>7440000</v>
      </c>
    </row>
    <row r="184" spans="1:3">
      <c r="A184" s="90" t="s">
        <v>510</v>
      </c>
      <c r="B184" s="89">
        <v>43122868</v>
      </c>
    </row>
    <row r="185" spans="1:3">
      <c r="A185" s="90" t="s">
        <v>511</v>
      </c>
      <c r="B185" s="89">
        <v>70764581</v>
      </c>
      <c r="C185" s="564"/>
    </row>
    <row r="186" spans="1:3">
      <c r="A186" s="90" t="s">
        <v>512</v>
      </c>
      <c r="B186" s="89">
        <v>2000000</v>
      </c>
      <c r="C186" s="564"/>
    </row>
    <row r="187" spans="1:3">
      <c r="A187" s="91" t="s">
        <v>513</v>
      </c>
      <c r="B187" s="8">
        <v>1195700171</v>
      </c>
    </row>
    <row r="188" spans="1:3">
      <c r="A188" s="90" t="s">
        <v>514</v>
      </c>
      <c r="B188" s="89">
        <v>287567704</v>
      </c>
    </row>
    <row r="189" spans="1:3">
      <c r="A189" s="90" t="s">
        <v>515</v>
      </c>
      <c r="B189" s="89">
        <v>903527652</v>
      </c>
    </row>
    <row r="190" spans="1:3">
      <c r="A190" s="90" t="s">
        <v>516</v>
      </c>
      <c r="B190" s="89">
        <v>4604815</v>
      </c>
    </row>
    <row r="191" spans="1:3" ht="24">
      <c r="A191" s="91" t="s">
        <v>517</v>
      </c>
      <c r="B191" s="8">
        <v>11166961</v>
      </c>
    </row>
    <row r="192" spans="1:3">
      <c r="A192" s="90" t="s">
        <v>518</v>
      </c>
      <c r="B192" s="89">
        <v>9350000</v>
      </c>
    </row>
    <row r="193" spans="1:2">
      <c r="A193" s="90" t="s">
        <v>519</v>
      </c>
      <c r="B193" s="89">
        <v>1816961</v>
      </c>
    </row>
    <row r="194" spans="1:2">
      <c r="A194" s="91" t="s">
        <v>520</v>
      </c>
      <c r="B194" s="8">
        <v>558790000</v>
      </c>
    </row>
    <row r="195" spans="1:2">
      <c r="A195" s="90" t="s">
        <v>521</v>
      </c>
      <c r="B195" s="89">
        <v>558790000</v>
      </c>
    </row>
    <row r="196" spans="1:2">
      <c r="A196" s="91" t="s">
        <v>522</v>
      </c>
      <c r="B196" s="626">
        <v>52896452</v>
      </c>
    </row>
    <row r="197" spans="1:2">
      <c r="A197" s="90" t="s">
        <v>523</v>
      </c>
      <c r="B197" s="89">
        <v>52896452</v>
      </c>
    </row>
    <row r="198" spans="1:2">
      <c r="A198" s="92" t="s">
        <v>524</v>
      </c>
      <c r="B198" s="85">
        <v>111671594</v>
      </c>
    </row>
    <row r="199" spans="1:2">
      <c r="A199" s="91" t="s">
        <v>525</v>
      </c>
      <c r="B199" s="8">
        <v>27284464</v>
      </c>
    </row>
    <row r="200" spans="1:2">
      <c r="A200" s="90" t="s">
        <v>526</v>
      </c>
      <c r="B200" s="89">
        <v>1900451</v>
      </c>
    </row>
    <row r="201" spans="1:2">
      <c r="A201" s="90" t="s">
        <v>527</v>
      </c>
      <c r="B201" s="89">
        <v>160000</v>
      </c>
    </row>
    <row r="202" spans="1:2">
      <c r="A202" s="90" t="s">
        <v>528</v>
      </c>
      <c r="B202" s="89">
        <v>92000</v>
      </c>
    </row>
    <row r="203" spans="1:2">
      <c r="A203" s="90" t="s">
        <v>529</v>
      </c>
      <c r="B203" s="89">
        <v>22727007</v>
      </c>
    </row>
    <row r="204" spans="1:2">
      <c r="A204" s="90" t="s">
        <v>530</v>
      </c>
      <c r="B204" s="89">
        <v>2405006</v>
      </c>
    </row>
    <row r="205" spans="1:2">
      <c r="A205" s="91" t="s">
        <v>531</v>
      </c>
      <c r="B205" s="8">
        <v>16876700</v>
      </c>
    </row>
    <row r="206" spans="1:2">
      <c r="A206" s="90" t="s">
        <v>532</v>
      </c>
      <c r="B206" s="89">
        <v>1419250</v>
      </c>
    </row>
    <row r="207" spans="1:2">
      <c r="A207" s="90" t="s">
        <v>533</v>
      </c>
      <c r="B207" s="89">
        <v>622000</v>
      </c>
    </row>
    <row r="208" spans="1:2">
      <c r="A208" s="90" t="s">
        <v>534</v>
      </c>
      <c r="B208" s="89">
        <v>14835450</v>
      </c>
    </row>
    <row r="209" spans="1:2">
      <c r="A209" s="91" t="s">
        <v>535</v>
      </c>
      <c r="B209" s="8">
        <v>223189</v>
      </c>
    </row>
    <row r="210" spans="1:2">
      <c r="A210" s="90" t="s">
        <v>536</v>
      </c>
      <c r="B210" s="89">
        <v>223189</v>
      </c>
    </row>
    <row r="211" spans="1:2">
      <c r="A211" s="91" t="s">
        <v>537</v>
      </c>
      <c r="B211" s="8">
        <v>11858417</v>
      </c>
    </row>
    <row r="212" spans="1:2">
      <c r="A212" s="90" t="s">
        <v>538</v>
      </c>
      <c r="B212" s="89">
        <v>11858417</v>
      </c>
    </row>
    <row r="213" spans="1:2">
      <c r="A213" s="91" t="s">
        <v>539</v>
      </c>
      <c r="B213" s="8">
        <v>1910000</v>
      </c>
    </row>
    <row r="214" spans="1:2">
      <c r="A214" s="90" t="s">
        <v>540</v>
      </c>
      <c r="B214" s="89">
        <v>1910000</v>
      </c>
    </row>
    <row r="215" spans="1:2">
      <c r="A215" s="91" t="s">
        <v>541</v>
      </c>
      <c r="B215" s="8">
        <v>33383830</v>
      </c>
    </row>
    <row r="216" spans="1:2">
      <c r="A216" s="90" t="s">
        <v>542</v>
      </c>
      <c r="B216" s="89">
        <v>30000</v>
      </c>
    </row>
    <row r="217" spans="1:2">
      <c r="A217" s="90" t="s">
        <v>543</v>
      </c>
      <c r="B217" s="89">
        <v>27043626</v>
      </c>
    </row>
    <row r="218" spans="1:2">
      <c r="A218" s="90" t="s">
        <v>544</v>
      </c>
      <c r="B218" s="89">
        <v>58000</v>
      </c>
    </row>
    <row r="219" spans="1:2">
      <c r="A219" s="90" t="s">
        <v>545</v>
      </c>
      <c r="B219" s="89">
        <v>6252204</v>
      </c>
    </row>
    <row r="220" spans="1:2">
      <c r="A220" s="91" t="s">
        <v>546</v>
      </c>
      <c r="B220" s="8">
        <v>20134994</v>
      </c>
    </row>
    <row r="221" spans="1:2">
      <c r="A221" s="90" t="s">
        <v>547</v>
      </c>
      <c r="B221" s="89">
        <v>5174763</v>
      </c>
    </row>
    <row r="222" spans="1:2">
      <c r="A222" s="90" t="s">
        <v>548</v>
      </c>
      <c r="B222" s="89">
        <v>300000</v>
      </c>
    </row>
    <row r="223" spans="1:2">
      <c r="A223" s="90" t="s">
        <v>549</v>
      </c>
      <c r="B223" s="89">
        <v>13815023</v>
      </c>
    </row>
    <row r="224" spans="1:2">
      <c r="A224" s="90" t="s">
        <v>550</v>
      </c>
      <c r="B224" s="89">
        <v>845208</v>
      </c>
    </row>
    <row r="225" spans="1:2">
      <c r="A225" s="92" t="s">
        <v>551</v>
      </c>
      <c r="B225" s="85">
        <v>565636390</v>
      </c>
    </row>
    <row r="226" spans="1:2">
      <c r="A226" s="91" t="s">
        <v>552</v>
      </c>
      <c r="B226" s="8">
        <v>153706856</v>
      </c>
    </row>
    <row r="227" spans="1:2">
      <c r="A227" s="90" t="s">
        <v>553</v>
      </c>
      <c r="B227" s="89">
        <v>16476727</v>
      </c>
    </row>
    <row r="228" spans="1:2">
      <c r="A228" s="90" t="s">
        <v>554</v>
      </c>
      <c r="B228" s="89">
        <v>67105129</v>
      </c>
    </row>
    <row r="229" spans="1:2">
      <c r="A229" s="90" t="s">
        <v>555</v>
      </c>
      <c r="B229" s="89">
        <v>56000000</v>
      </c>
    </row>
    <row r="230" spans="1:2">
      <c r="A230" s="90" t="s">
        <v>556</v>
      </c>
      <c r="B230" s="89">
        <v>14125000</v>
      </c>
    </row>
    <row r="231" spans="1:2">
      <c r="A231" s="91" t="s">
        <v>557</v>
      </c>
      <c r="B231" s="8">
        <v>411929534</v>
      </c>
    </row>
    <row r="232" spans="1:2">
      <c r="A232" s="90" t="s">
        <v>558</v>
      </c>
      <c r="B232" s="89">
        <v>406108654</v>
      </c>
    </row>
    <row r="233" spans="1:2">
      <c r="A233" s="90" t="s">
        <v>559</v>
      </c>
      <c r="B233" s="89">
        <v>5820880</v>
      </c>
    </row>
    <row r="234" spans="1:2">
      <c r="A234" s="92" t="s">
        <v>560</v>
      </c>
      <c r="B234" s="85">
        <v>50117504</v>
      </c>
    </row>
    <row r="235" spans="1:2">
      <c r="A235" s="91" t="s">
        <v>561</v>
      </c>
      <c r="B235" s="8">
        <v>23900000</v>
      </c>
    </row>
    <row r="236" spans="1:2">
      <c r="A236" s="90" t="s">
        <v>562</v>
      </c>
      <c r="B236" s="89">
        <v>23900000</v>
      </c>
    </row>
    <row r="237" spans="1:2">
      <c r="A237" s="91" t="s">
        <v>563</v>
      </c>
      <c r="B237" s="8">
        <v>1949608</v>
      </c>
    </row>
    <row r="238" spans="1:2">
      <c r="A238" s="90" t="s">
        <v>564</v>
      </c>
      <c r="B238" s="89">
        <v>1949608</v>
      </c>
    </row>
    <row r="239" spans="1:2" ht="24">
      <c r="A239" s="91" t="s">
        <v>565</v>
      </c>
      <c r="B239" s="8">
        <v>24267896</v>
      </c>
    </row>
    <row r="240" spans="1:2">
      <c r="A240" s="90" t="s">
        <v>566</v>
      </c>
      <c r="B240" s="89">
        <v>24267896</v>
      </c>
    </row>
    <row r="241" spans="1:2">
      <c r="A241" s="92" t="s">
        <v>567</v>
      </c>
      <c r="B241" s="85">
        <v>6667628987</v>
      </c>
    </row>
    <row r="242" spans="1:2">
      <c r="A242" s="91" t="s">
        <v>568</v>
      </c>
      <c r="B242" s="8">
        <v>3384160724</v>
      </c>
    </row>
    <row r="243" spans="1:2">
      <c r="A243" s="90" t="s">
        <v>569</v>
      </c>
      <c r="B243" s="89">
        <v>2150686017</v>
      </c>
    </row>
    <row r="244" spans="1:2">
      <c r="A244" s="90" t="s">
        <v>570</v>
      </c>
      <c r="B244" s="89">
        <v>953894945</v>
      </c>
    </row>
    <row r="245" spans="1:2">
      <c r="A245" s="90" t="s">
        <v>571</v>
      </c>
      <c r="B245" s="89">
        <v>205026540</v>
      </c>
    </row>
    <row r="246" spans="1:2">
      <c r="A246" s="90" t="s">
        <v>572</v>
      </c>
      <c r="B246" s="89">
        <v>74553222</v>
      </c>
    </row>
    <row r="247" spans="1:2">
      <c r="A247" s="91" t="s">
        <v>573</v>
      </c>
      <c r="B247" s="8">
        <v>3055779000</v>
      </c>
    </row>
    <row r="248" spans="1:2">
      <c r="A248" s="90" t="s">
        <v>574</v>
      </c>
      <c r="B248" s="89">
        <v>3055779000</v>
      </c>
    </row>
    <row r="249" spans="1:2">
      <c r="A249" s="91" t="s">
        <v>575</v>
      </c>
      <c r="B249" s="8">
        <v>227689263</v>
      </c>
    </row>
    <row r="250" spans="1:2">
      <c r="A250" s="90" t="s">
        <v>576</v>
      </c>
      <c r="B250" s="89">
        <v>227689263</v>
      </c>
    </row>
    <row r="251" spans="1:2">
      <c r="A251" s="92" t="s">
        <v>577</v>
      </c>
      <c r="B251" s="85">
        <v>485158699</v>
      </c>
    </row>
    <row r="252" spans="1:2">
      <c r="A252" s="91" t="s">
        <v>578</v>
      </c>
      <c r="B252" s="8">
        <v>120183389</v>
      </c>
    </row>
    <row r="253" spans="1:2">
      <c r="A253" s="90" t="s">
        <v>579</v>
      </c>
      <c r="B253" s="89">
        <v>120183389</v>
      </c>
    </row>
    <row r="254" spans="1:2">
      <c r="A254" s="91" t="s">
        <v>580</v>
      </c>
      <c r="B254" s="8">
        <v>350843402</v>
      </c>
    </row>
    <row r="255" spans="1:2">
      <c r="A255" s="90" t="s">
        <v>581</v>
      </c>
      <c r="B255" s="89">
        <v>350843402</v>
      </c>
    </row>
    <row r="256" spans="1:2">
      <c r="A256" s="91" t="s">
        <v>582</v>
      </c>
      <c r="B256" s="8">
        <v>14131908</v>
      </c>
    </row>
    <row r="257" spans="1:2" ht="15.75" thickBot="1">
      <c r="A257" s="90" t="s">
        <v>583</v>
      </c>
      <c r="B257" s="89">
        <v>14131908</v>
      </c>
    </row>
    <row r="258" spans="1:2" ht="15.75" thickBot="1">
      <c r="A258" s="29" t="s">
        <v>165</v>
      </c>
      <c r="B258" s="93">
        <v>40586550939</v>
      </c>
    </row>
    <row r="259" spans="1:2">
      <c r="A259" s="9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topLeftCell="A7" workbookViewId="0">
      <selection activeCell="D4" sqref="D4"/>
    </sheetView>
  </sheetViews>
  <sheetFormatPr baseColWidth="10" defaultColWidth="11.28515625" defaultRowHeight="15"/>
  <cols>
    <col min="1" max="1" width="59.140625" customWidth="1"/>
    <col min="2" max="2" width="11.7109375" bestFit="1" customWidth="1"/>
    <col min="3" max="3" width="15.28515625" bestFit="1" customWidth="1"/>
    <col min="4" max="4" width="12.42578125" bestFit="1" customWidth="1"/>
    <col min="5" max="5" width="15.28515625" bestFit="1" customWidth="1"/>
  </cols>
  <sheetData>
    <row r="1" spans="1:5" ht="15.75">
      <c r="A1" s="4" t="s">
        <v>584</v>
      </c>
    </row>
    <row r="2" spans="1:5" ht="15.75">
      <c r="A2" s="4" t="s">
        <v>585</v>
      </c>
    </row>
    <row r="3" spans="1:5" ht="15.75">
      <c r="A3" s="4"/>
    </row>
    <row r="4" spans="1:5" ht="30">
      <c r="A4" s="102" t="s">
        <v>586</v>
      </c>
      <c r="B4" s="102" t="s">
        <v>587</v>
      </c>
      <c r="C4" s="102" t="s">
        <v>588</v>
      </c>
      <c r="D4" s="627" t="s">
        <v>589</v>
      </c>
      <c r="E4" s="102" t="s">
        <v>590</v>
      </c>
    </row>
    <row r="5" spans="1:5" ht="15.75">
      <c r="A5" s="96" t="s">
        <v>256</v>
      </c>
      <c r="B5" s="97"/>
      <c r="C5" s="98">
        <v>9785268504</v>
      </c>
      <c r="D5" s="98">
        <v>189756690</v>
      </c>
      <c r="E5" s="98">
        <v>9975025194</v>
      </c>
    </row>
    <row r="6" spans="1:5" ht="15.75">
      <c r="A6" s="99" t="s">
        <v>591</v>
      </c>
      <c r="B6" s="100"/>
      <c r="C6" s="89">
        <v>9691518457</v>
      </c>
      <c r="D6" s="89">
        <v>136925814</v>
      </c>
      <c r="E6" s="89">
        <v>9828444271</v>
      </c>
    </row>
    <row r="7" spans="1:5" ht="25.5">
      <c r="A7" s="99" t="s">
        <v>592</v>
      </c>
      <c r="B7" s="100"/>
      <c r="C7" s="89">
        <v>93750047</v>
      </c>
      <c r="D7" s="89">
        <v>52830876</v>
      </c>
      <c r="E7" s="89">
        <v>146580923</v>
      </c>
    </row>
    <row r="8" spans="1:5" ht="15.75">
      <c r="A8" s="101" t="s">
        <v>593</v>
      </c>
      <c r="B8" s="98">
        <v>90970663</v>
      </c>
      <c r="C8" s="98">
        <v>1292097548</v>
      </c>
      <c r="D8" s="98">
        <v>79396078</v>
      </c>
      <c r="E8" s="98">
        <v>1462464289</v>
      </c>
    </row>
    <row r="9" spans="1:5" ht="15.75">
      <c r="A9" s="99" t="s">
        <v>594</v>
      </c>
      <c r="B9" s="100"/>
      <c r="C9" s="89">
        <v>405930139</v>
      </c>
      <c r="D9" s="89">
        <v>31187597</v>
      </c>
      <c r="E9" s="89">
        <v>437117736</v>
      </c>
    </row>
    <row r="10" spans="1:5" ht="25.5">
      <c r="A10" s="99" t="s">
        <v>595</v>
      </c>
      <c r="B10" s="89">
        <v>2000000</v>
      </c>
      <c r="C10" s="89">
        <v>114994904</v>
      </c>
      <c r="D10" s="89">
        <v>3829693</v>
      </c>
      <c r="E10" s="89">
        <v>130824597</v>
      </c>
    </row>
    <row r="11" spans="1:5" ht="25.5">
      <c r="A11" s="99" t="s">
        <v>596</v>
      </c>
      <c r="B11" s="89">
        <v>2800873</v>
      </c>
      <c r="C11" s="89">
        <v>116699203</v>
      </c>
      <c r="D11" s="89">
        <v>1157423</v>
      </c>
      <c r="E11" s="89">
        <v>120657499</v>
      </c>
    </row>
    <row r="12" spans="1:5">
      <c r="A12" s="99" t="s">
        <v>597</v>
      </c>
      <c r="B12" s="89">
        <v>5017424</v>
      </c>
      <c r="C12" s="89">
        <v>27235258</v>
      </c>
      <c r="D12" s="89">
        <v>2314576</v>
      </c>
      <c r="E12" s="89">
        <v>34567258</v>
      </c>
    </row>
    <row r="13" spans="1:5" ht="25.5">
      <c r="A13" s="99" t="s">
        <v>598</v>
      </c>
      <c r="B13" s="89">
        <v>1027949</v>
      </c>
      <c r="C13" s="89">
        <v>8512439</v>
      </c>
      <c r="D13" s="89">
        <v>81537</v>
      </c>
      <c r="E13" s="89">
        <v>9621925</v>
      </c>
    </row>
    <row r="14" spans="1:5" ht="25.5">
      <c r="A14" s="99" t="s">
        <v>599</v>
      </c>
      <c r="B14" s="100"/>
      <c r="C14" s="89">
        <v>115144466</v>
      </c>
      <c r="D14" s="89">
        <v>1642805</v>
      </c>
      <c r="E14" s="89">
        <v>116787271</v>
      </c>
    </row>
    <row r="15" spans="1:5">
      <c r="A15" s="99" t="s">
        <v>600</v>
      </c>
      <c r="B15" s="89">
        <v>5608218</v>
      </c>
      <c r="C15" s="89">
        <v>28769471</v>
      </c>
      <c r="D15" s="89">
        <v>2069355</v>
      </c>
      <c r="E15" s="89">
        <v>36447044</v>
      </c>
    </row>
    <row r="16" spans="1:5">
      <c r="A16" s="99" t="s">
        <v>601</v>
      </c>
      <c r="B16" s="89">
        <v>6199189</v>
      </c>
      <c r="C16" s="89">
        <v>35319950</v>
      </c>
      <c r="D16" s="89">
        <v>1418410</v>
      </c>
      <c r="E16" s="89">
        <v>42937549</v>
      </c>
    </row>
    <row r="17" spans="1:5" ht="25.5">
      <c r="A17" s="99" t="s">
        <v>602</v>
      </c>
      <c r="B17" s="89">
        <v>3497449</v>
      </c>
      <c r="C17" s="89">
        <v>31935021</v>
      </c>
      <c r="D17" s="89">
        <v>3384115</v>
      </c>
      <c r="E17" s="89">
        <v>38816585</v>
      </c>
    </row>
    <row r="18" spans="1:5">
      <c r="A18" s="99" t="s">
        <v>603</v>
      </c>
      <c r="B18" s="89">
        <v>6090932</v>
      </c>
      <c r="C18" s="89">
        <v>35843998</v>
      </c>
      <c r="D18" s="89">
        <v>1688571</v>
      </c>
      <c r="E18" s="89">
        <v>43623501</v>
      </c>
    </row>
    <row r="19" spans="1:5">
      <c r="A19" s="99" t="s">
        <v>604</v>
      </c>
      <c r="B19" s="89">
        <v>3549588</v>
      </c>
      <c r="C19" s="89">
        <v>25476140</v>
      </c>
      <c r="D19" s="89">
        <v>9861673</v>
      </c>
      <c r="E19" s="89">
        <v>38887401</v>
      </c>
    </row>
    <row r="20" spans="1:5">
      <c r="A20" s="99" t="s">
        <v>605</v>
      </c>
      <c r="B20" s="89">
        <v>5002453</v>
      </c>
      <c r="C20" s="89">
        <v>65754610</v>
      </c>
      <c r="D20" s="89">
        <v>740235</v>
      </c>
      <c r="E20" s="89">
        <v>71497298</v>
      </c>
    </row>
    <row r="21" spans="1:5">
      <c r="A21" s="99" t="s">
        <v>606</v>
      </c>
      <c r="B21" s="89">
        <v>1950610</v>
      </c>
      <c r="C21" s="89">
        <v>27544881</v>
      </c>
      <c r="D21" s="89">
        <v>1568819</v>
      </c>
      <c r="E21" s="89">
        <v>31064310</v>
      </c>
    </row>
    <row r="22" spans="1:5">
      <c r="A22" s="99" t="s">
        <v>607</v>
      </c>
      <c r="B22" s="89">
        <v>600000</v>
      </c>
      <c r="C22" s="89">
        <v>16419616</v>
      </c>
      <c r="D22" s="89">
        <v>5674009</v>
      </c>
      <c r="E22" s="89">
        <v>22693625</v>
      </c>
    </row>
    <row r="23" spans="1:5">
      <c r="A23" s="99" t="s">
        <v>608</v>
      </c>
      <c r="B23" s="89">
        <v>1311644</v>
      </c>
      <c r="C23" s="89">
        <v>30813009</v>
      </c>
      <c r="D23" s="89">
        <v>589222</v>
      </c>
      <c r="E23" s="89">
        <v>32713875</v>
      </c>
    </row>
    <row r="24" spans="1:5">
      <c r="A24" s="99" t="s">
        <v>609</v>
      </c>
      <c r="B24" s="89">
        <v>4123841</v>
      </c>
      <c r="C24" s="89">
        <v>36147953</v>
      </c>
      <c r="D24" s="89">
        <v>1518559</v>
      </c>
      <c r="E24" s="89">
        <v>41790353</v>
      </c>
    </row>
    <row r="25" spans="1:5">
      <c r="A25" s="99" t="s">
        <v>610</v>
      </c>
      <c r="B25" s="89">
        <v>31062993</v>
      </c>
      <c r="C25" s="89">
        <v>140118036</v>
      </c>
      <c r="D25" s="89">
        <v>8720653</v>
      </c>
      <c r="E25" s="89">
        <v>179901682</v>
      </c>
    </row>
    <row r="26" spans="1:5">
      <c r="A26" s="99" t="s">
        <v>611</v>
      </c>
      <c r="B26" s="89">
        <v>1127500</v>
      </c>
      <c r="C26" s="89">
        <v>29438454</v>
      </c>
      <c r="D26" s="89">
        <v>1948826</v>
      </c>
      <c r="E26" s="89">
        <v>32514780</v>
      </c>
    </row>
    <row r="27" spans="1:5" ht="15.75">
      <c r="A27" s="96" t="s">
        <v>612</v>
      </c>
      <c r="B27" s="98">
        <v>90970663</v>
      </c>
      <c r="C27" s="98">
        <v>11077366052</v>
      </c>
      <c r="D27" s="98">
        <v>269152768</v>
      </c>
      <c r="E27" s="98">
        <v>11437489483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topLeftCell="B13" workbookViewId="0">
      <selection activeCell="M12" sqref="M12"/>
    </sheetView>
  </sheetViews>
  <sheetFormatPr baseColWidth="10" defaultRowHeight="15"/>
  <cols>
    <col min="1" max="1" width="28" customWidth="1"/>
    <col min="2" max="2" width="16.7109375" customWidth="1"/>
    <col min="3" max="3" width="17.42578125" customWidth="1"/>
    <col min="4" max="4" width="13.28515625" customWidth="1"/>
    <col min="5" max="6" width="12.5703125" customWidth="1"/>
    <col min="7" max="7" width="15.140625" customWidth="1"/>
    <col min="8" max="8" width="12.5703125" customWidth="1"/>
    <col min="9" max="9" width="14.7109375" customWidth="1"/>
    <col min="10" max="10" width="18" customWidth="1"/>
    <col min="11" max="11" width="13.28515625" customWidth="1"/>
    <col min="12" max="12" width="17.42578125" customWidth="1"/>
    <col min="13" max="13" width="15" customWidth="1"/>
    <col min="257" max="257" width="28" customWidth="1"/>
    <col min="258" max="258" width="16.7109375" customWidth="1"/>
    <col min="259" max="259" width="17.42578125" customWidth="1"/>
    <col min="260" max="260" width="13.28515625" customWidth="1"/>
    <col min="261" max="262" width="12.5703125" customWidth="1"/>
    <col min="263" max="263" width="15.140625" customWidth="1"/>
    <col min="264" max="264" width="12.5703125" customWidth="1"/>
    <col min="265" max="265" width="14.7109375" customWidth="1"/>
    <col min="266" max="266" width="18" customWidth="1"/>
    <col min="267" max="267" width="13.28515625" customWidth="1"/>
    <col min="268" max="268" width="17.42578125" customWidth="1"/>
    <col min="269" max="269" width="15" customWidth="1"/>
    <col min="513" max="513" width="28" customWidth="1"/>
    <col min="514" max="514" width="16.7109375" customWidth="1"/>
    <col min="515" max="515" width="17.42578125" customWidth="1"/>
    <col min="516" max="516" width="13.28515625" customWidth="1"/>
    <col min="517" max="518" width="12.5703125" customWidth="1"/>
    <col min="519" max="519" width="15.140625" customWidth="1"/>
    <col min="520" max="520" width="12.5703125" customWidth="1"/>
    <col min="521" max="521" width="14.7109375" customWidth="1"/>
    <col min="522" max="522" width="18" customWidth="1"/>
    <col min="523" max="523" width="13.28515625" customWidth="1"/>
    <col min="524" max="524" width="17.42578125" customWidth="1"/>
    <col min="525" max="525" width="15" customWidth="1"/>
    <col min="769" max="769" width="28" customWidth="1"/>
    <col min="770" max="770" width="16.7109375" customWidth="1"/>
    <col min="771" max="771" width="17.42578125" customWidth="1"/>
    <col min="772" max="772" width="13.28515625" customWidth="1"/>
    <col min="773" max="774" width="12.5703125" customWidth="1"/>
    <col min="775" max="775" width="15.140625" customWidth="1"/>
    <col min="776" max="776" width="12.5703125" customWidth="1"/>
    <col min="777" max="777" width="14.7109375" customWidth="1"/>
    <col min="778" max="778" width="18" customWidth="1"/>
    <col min="779" max="779" width="13.28515625" customWidth="1"/>
    <col min="780" max="780" width="17.42578125" customWidth="1"/>
    <col min="781" max="781" width="15" customWidth="1"/>
    <col min="1025" max="1025" width="28" customWidth="1"/>
    <col min="1026" max="1026" width="16.7109375" customWidth="1"/>
    <col min="1027" max="1027" width="17.42578125" customWidth="1"/>
    <col min="1028" max="1028" width="13.28515625" customWidth="1"/>
    <col min="1029" max="1030" width="12.5703125" customWidth="1"/>
    <col min="1031" max="1031" width="15.140625" customWidth="1"/>
    <col min="1032" max="1032" width="12.5703125" customWidth="1"/>
    <col min="1033" max="1033" width="14.7109375" customWidth="1"/>
    <col min="1034" max="1034" width="18" customWidth="1"/>
    <col min="1035" max="1035" width="13.28515625" customWidth="1"/>
    <col min="1036" max="1036" width="17.42578125" customWidth="1"/>
    <col min="1037" max="1037" width="15" customWidth="1"/>
    <col min="1281" max="1281" width="28" customWidth="1"/>
    <col min="1282" max="1282" width="16.7109375" customWidth="1"/>
    <col min="1283" max="1283" width="17.42578125" customWidth="1"/>
    <col min="1284" max="1284" width="13.28515625" customWidth="1"/>
    <col min="1285" max="1286" width="12.5703125" customWidth="1"/>
    <col min="1287" max="1287" width="15.140625" customWidth="1"/>
    <col min="1288" max="1288" width="12.5703125" customWidth="1"/>
    <col min="1289" max="1289" width="14.7109375" customWidth="1"/>
    <col min="1290" max="1290" width="18" customWidth="1"/>
    <col min="1291" max="1291" width="13.28515625" customWidth="1"/>
    <col min="1292" max="1292" width="17.42578125" customWidth="1"/>
    <col min="1293" max="1293" width="15" customWidth="1"/>
    <col min="1537" max="1537" width="28" customWidth="1"/>
    <col min="1538" max="1538" width="16.7109375" customWidth="1"/>
    <col min="1539" max="1539" width="17.42578125" customWidth="1"/>
    <col min="1540" max="1540" width="13.28515625" customWidth="1"/>
    <col min="1541" max="1542" width="12.5703125" customWidth="1"/>
    <col min="1543" max="1543" width="15.140625" customWidth="1"/>
    <col min="1544" max="1544" width="12.5703125" customWidth="1"/>
    <col min="1545" max="1545" width="14.7109375" customWidth="1"/>
    <col min="1546" max="1546" width="18" customWidth="1"/>
    <col min="1547" max="1547" width="13.28515625" customWidth="1"/>
    <col min="1548" max="1548" width="17.42578125" customWidth="1"/>
    <col min="1549" max="1549" width="15" customWidth="1"/>
    <col min="1793" max="1793" width="28" customWidth="1"/>
    <col min="1794" max="1794" width="16.7109375" customWidth="1"/>
    <col min="1795" max="1795" width="17.42578125" customWidth="1"/>
    <col min="1796" max="1796" width="13.28515625" customWidth="1"/>
    <col min="1797" max="1798" width="12.5703125" customWidth="1"/>
    <col min="1799" max="1799" width="15.140625" customWidth="1"/>
    <col min="1800" max="1800" width="12.5703125" customWidth="1"/>
    <col min="1801" max="1801" width="14.7109375" customWidth="1"/>
    <col min="1802" max="1802" width="18" customWidth="1"/>
    <col min="1803" max="1803" width="13.28515625" customWidth="1"/>
    <col min="1804" max="1804" width="17.42578125" customWidth="1"/>
    <col min="1805" max="1805" width="15" customWidth="1"/>
    <col min="2049" max="2049" width="28" customWidth="1"/>
    <col min="2050" max="2050" width="16.7109375" customWidth="1"/>
    <col min="2051" max="2051" width="17.42578125" customWidth="1"/>
    <col min="2052" max="2052" width="13.28515625" customWidth="1"/>
    <col min="2053" max="2054" width="12.5703125" customWidth="1"/>
    <col min="2055" max="2055" width="15.140625" customWidth="1"/>
    <col min="2056" max="2056" width="12.5703125" customWidth="1"/>
    <col min="2057" max="2057" width="14.7109375" customWidth="1"/>
    <col min="2058" max="2058" width="18" customWidth="1"/>
    <col min="2059" max="2059" width="13.28515625" customWidth="1"/>
    <col min="2060" max="2060" width="17.42578125" customWidth="1"/>
    <col min="2061" max="2061" width="15" customWidth="1"/>
    <col min="2305" max="2305" width="28" customWidth="1"/>
    <col min="2306" max="2306" width="16.7109375" customWidth="1"/>
    <col min="2307" max="2307" width="17.42578125" customWidth="1"/>
    <col min="2308" max="2308" width="13.28515625" customWidth="1"/>
    <col min="2309" max="2310" width="12.5703125" customWidth="1"/>
    <col min="2311" max="2311" width="15.140625" customWidth="1"/>
    <col min="2312" max="2312" width="12.5703125" customWidth="1"/>
    <col min="2313" max="2313" width="14.7109375" customWidth="1"/>
    <col min="2314" max="2314" width="18" customWidth="1"/>
    <col min="2315" max="2315" width="13.28515625" customWidth="1"/>
    <col min="2316" max="2316" width="17.42578125" customWidth="1"/>
    <col min="2317" max="2317" width="15" customWidth="1"/>
    <col min="2561" max="2561" width="28" customWidth="1"/>
    <col min="2562" max="2562" width="16.7109375" customWidth="1"/>
    <col min="2563" max="2563" width="17.42578125" customWidth="1"/>
    <col min="2564" max="2564" width="13.28515625" customWidth="1"/>
    <col min="2565" max="2566" width="12.5703125" customWidth="1"/>
    <col min="2567" max="2567" width="15.140625" customWidth="1"/>
    <col min="2568" max="2568" width="12.5703125" customWidth="1"/>
    <col min="2569" max="2569" width="14.7109375" customWidth="1"/>
    <col min="2570" max="2570" width="18" customWidth="1"/>
    <col min="2571" max="2571" width="13.28515625" customWidth="1"/>
    <col min="2572" max="2572" width="17.42578125" customWidth="1"/>
    <col min="2573" max="2573" width="15" customWidth="1"/>
    <col min="2817" max="2817" width="28" customWidth="1"/>
    <col min="2818" max="2818" width="16.7109375" customWidth="1"/>
    <col min="2819" max="2819" width="17.42578125" customWidth="1"/>
    <col min="2820" max="2820" width="13.28515625" customWidth="1"/>
    <col min="2821" max="2822" width="12.5703125" customWidth="1"/>
    <col min="2823" max="2823" width="15.140625" customWidth="1"/>
    <col min="2824" max="2824" width="12.5703125" customWidth="1"/>
    <col min="2825" max="2825" width="14.7109375" customWidth="1"/>
    <col min="2826" max="2826" width="18" customWidth="1"/>
    <col min="2827" max="2827" width="13.28515625" customWidth="1"/>
    <col min="2828" max="2828" width="17.42578125" customWidth="1"/>
    <col min="2829" max="2829" width="15" customWidth="1"/>
    <col min="3073" max="3073" width="28" customWidth="1"/>
    <col min="3074" max="3074" width="16.7109375" customWidth="1"/>
    <col min="3075" max="3075" width="17.42578125" customWidth="1"/>
    <col min="3076" max="3076" width="13.28515625" customWidth="1"/>
    <col min="3077" max="3078" width="12.5703125" customWidth="1"/>
    <col min="3079" max="3079" width="15.140625" customWidth="1"/>
    <col min="3080" max="3080" width="12.5703125" customWidth="1"/>
    <col min="3081" max="3081" width="14.7109375" customWidth="1"/>
    <col min="3082" max="3082" width="18" customWidth="1"/>
    <col min="3083" max="3083" width="13.28515625" customWidth="1"/>
    <col min="3084" max="3084" width="17.42578125" customWidth="1"/>
    <col min="3085" max="3085" width="15" customWidth="1"/>
    <col min="3329" max="3329" width="28" customWidth="1"/>
    <col min="3330" max="3330" width="16.7109375" customWidth="1"/>
    <col min="3331" max="3331" width="17.42578125" customWidth="1"/>
    <col min="3332" max="3332" width="13.28515625" customWidth="1"/>
    <col min="3333" max="3334" width="12.5703125" customWidth="1"/>
    <col min="3335" max="3335" width="15.140625" customWidth="1"/>
    <col min="3336" max="3336" width="12.5703125" customWidth="1"/>
    <col min="3337" max="3337" width="14.7109375" customWidth="1"/>
    <col min="3338" max="3338" width="18" customWidth="1"/>
    <col min="3339" max="3339" width="13.28515625" customWidth="1"/>
    <col min="3340" max="3340" width="17.42578125" customWidth="1"/>
    <col min="3341" max="3341" width="15" customWidth="1"/>
    <col min="3585" max="3585" width="28" customWidth="1"/>
    <col min="3586" max="3586" width="16.7109375" customWidth="1"/>
    <col min="3587" max="3587" width="17.42578125" customWidth="1"/>
    <col min="3588" max="3588" width="13.28515625" customWidth="1"/>
    <col min="3589" max="3590" width="12.5703125" customWidth="1"/>
    <col min="3591" max="3591" width="15.140625" customWidth="1"/>
    <col min="3592" max="3592" width="12.5703125" customWidth="1"/>
    <col min="3593" max="3593" width="14.7109375" customWidth="1"/>
    <col min="3594" max="3594" width="18" customWidth="1"/>
    <col min="3595" max="3595" width="13.28515625" customWidth="1"/>
    <col min="3596" max="3596" width="17.42578125" customWidth="1"/>
    <col min="3597" max="3597" width="15" customWidth="1"/>
    <col min="3841" max="3841" width="28" customWidth="1"/>
    <col min="3842" max="3842" width="16.7109375" customWidth="1"/>
    <col min="3843" max="3843" width="17.42578125" customWidth="1"/>
    <col min="3844" max="3844" width="13.28515625" customWidth="1"/>
    <col min="3845" max="3846" width="12.5703125" customWidth="1"/>
    <col min="3847" max="3847" width="15.140625" customWidth="1"/>
    <col min="3848" max="3848" width="12.5703125" customWidth="1"/>
    <col min="3849" max="3849" width="14.7109375" customWidth="1"/>
    <col min="3850" max="3850" width="18" customWidth="1"/>
    <col min="3851" max="3851" width="13.28515625" customWidth="1"/>
    <col min="3852" max="3852" width="17.42578125" customWidth="1"/>
    <col min="3853" max="3853" width="15" customWidth="1"/>
    <col min="4097" max="4097" width="28" customWidth="1"/>
    <col min="4098" max="4098" width="16.7109375" customWidth="1"/>
    <col min="4099" max="4099" width="17.42578125" customWidth="1"/>
    <col min="4100" max="4100" width="13.28515625" customWidth="1"/>
    <col min="4101" max="4102" width="12.5703125" customWidth="1"/>
    <col min="4103" max="4103" width="15.140625" customWidth="1"/>
    <col min="4104" max="4104" width="12.5703125" customWidth="1"/>
    <col min="4105" max="4105" width="14.7109375" customWidth="1"/>
    <col min="4106" max="4106" width="18" customWidth="1"/>
    <col min="4107" max="4107" width="13.28515625" customWidth="1"/>
    <col min="4108" max="4108" width="17.42578125" customWidth="1"/>
    <col min="4109" max="4109" width="15" customWidth="1"/>
    <col min="4353" max="4353" width="28" customWidth="1"/>
    <col min="4354" max="4354" width="16.7109375" customWidth="1"/>
    <col min="4355" max="4355" width="17.42578125" customWidth="1"/>
    <col min="4356" max="4356" width="13.28515625" customWidth="1"/>
    <col min="4357" max="4358" width="12.5703125" customWidth="1"/>
    <col min="4359" max="4359" width="15.140625" customWidth="1"/>
    <col min="4360" max="4360" width="12.5703125" customWidth="1"/>
    <col min="4361" max="4361" width="14.7109375" customWidth="1"/>
    <col min="4362" max="4362" width="18" customWidth="1"/>
    <col min="4363" max="4363" width="13.28515625" customWidth="1"/>
    <col min="4364" max="4364" width="17.42578125" customWidth="1"/>
    <col min="4365" max="4365" width="15" customWidth="1"/>
    <col min="4609" max="4609" width="28" customWidth="1"/>
    <col min="4610" max="4610" width="16.7109375" customWidth="1"/>
    <col min="4611" max="4611" width="17.42578125" customWidth="1"/>
    <col min="4612" max="4612" width="13.28515625" customWidth="1"/>
    <col min="4613" max="4614" width="12.5703125" customWidth="1"/>
    <col min="4615" max="4615" width="15.140625" customWidth="1"/>
    <col min="4616" max="4616" width="12.5703125" customWidth="1"/>
    <col min="4617" max="4617" width="14.7109375" customWidth="1"/>
    <col min="4618" max="4618" width="18" customWidth="1"/>
    <col min="4619" max="4619" width="13.28515625" customWidth="1"/>
    <col min="4620" max="4620" width="17.42578125" customWidth="1"/>
    <col min="4621" max="4621" width="15" customWidth="1"/>
    <col min="4865" max="4865" width="28" customWidth="1"/>
    <col min="4866" max="4866" width="16.7109375" customWidth="1"/>
    <col min="4867" max="4867" width="17.42578125" customWidth="1"/>
    <col min="4868" max="4868" width="13.28515625" customWidth="1"/>
    <col min="4869" max="4870" width="12.5703125" customWidth="1"/>
    <col min="4871" max="4871" width="15.140625" customWidth="1"/>
    <col min="4872" max="4872" width="12.5703125" customWidth="1"/>
    <col min="4873" max="4873" width="14.7109375" customWidth="1"/>
    <col min="4874" max="4874" width="18" customWidth="1"/>
    <col min="4875" max="4875" width="13.28515625" customWidth="1"/>
    <col min="4876" max="4876" width="17.42578125" customWidth="1"/>
    <col min="4877" max="4877" width="15" customWidth="1"/>
    <col min="5121" max="5121" width="28" customWidth="1"/>
    <col min="5122" max="5122" width="16.7109375" customWidth="1"/>
    <col min="5123" max="5123" width="17.42578125" customWidth="1"/>
    <col min="5124" max="5124" width="13.28515625" customWidth="1"/>
    <col min="5125" max="5126" width="12.5703125" customWidth="1"/>
    <col min="5127" max="5127" width="15.140625" customWidth="1"/>
    <col min="5128" max="5128" width="12.5703125" customWidth="1"/>
    <col min="5129" max="5129" width="14.7109375" customWidth="1"/>
    <col min="5130" max="5130" width="18" customWidth="1"/>
    <col min="5131" max="5131" width="13.28515625" customWidth="1"/>
    <col min="5132" max="5132" width="17.42578125" customWidth="1"/>
    <col min="5133" max="5133" width="15" customWidth="1"/>
    <col min="5377" max="5377" width="28" customWidth="1"/>
    <col min="5378" max="5378" width="16.7109375" customWidth="1"/>
    <col min="5379" max="5379" width="17.42578125" customWidth="1"/>
    <col min="5380" max="5380" width="13.28515625" customWidth="1"/>
    <col min="5381" max="5382" width="12.5703125" customWidth="1"/>
    <col min="5383" max="5383" width="15.140625" customWidth="1"/>
    <col min="5384" max="5384" width="12.5703125" customWidth="1"/>
    <col min="5385" max="5385" width="14.7109375" customWidth="1"/>
    <col min="5386" max="5386" width="18" customWidth="1"/>
    <col min="5387" max="5387" width="13.28515625" customWidth="1"/>
    <col min="5388" max="5388" width="17.42578125" customWidth="1"/>
    <col min="5389" max="5389" width="15" customWidth="1"/>
    <col min="5633" max="5633" width="28" customWidth="1"/>
    <col min="5634" max="5634" width="16.7109375" customWidth="1"/>
    <col min="5635" max="5635" width="17.42578125" customWidth="1"/>
    <col min="5636" max="5636" width="13.28515625" customWidth="1"/>
    <col min="5637" max="5638" width="12.5703125" customWidth="1"/>
    <col min="5639" max="5639" width="15.140625" customWidth="1"/>
    <col min="5640" max="5640" width="12.5703125" customWidth="1"/>
    <col min="5641" max="5641" width="14.7109375" customWidth="1"/>
    <col min="5642" max="5642" width="18" customWidth="1"/>
    <col min="5643" max="5643" width="13.28515625" customWidth="1"/>
    <col min="5644" max="5644" width="17.42578125" customWidth="1"/>
    <col min="5645" max="5645" width="15" customWidth="1"/>
    <col min="5889" max="5889" width="28" customWidth="1"/>
    <col min="5890" max="5890" width="16.7109375" customWidth="1"/>
    <col min="5891" max="5891" width="17.42578125" customWidth="1"/>
    <col min="5892" max="5892" width="13.28515625" customWidth="1"/>
    <col min="5893" max="5894" width="12.5703125" customWidth="1"/>
    <col min="5895" max="5895" width="15.140625" customWidth="1"/>
    <col min="5896" max="5896" width="12.5703125" customWidth="1"/>
    <col min="5897" max="5897" width="14.7109375" customWidth="1"/>
    <col min="5898" max="5898" width="18" customWidth="1"/>
    <col min="5899" max="5899" width="13.28515625" customWidth="1"/>
    <col min="5900" max="5900" width="17.42578125" customWidth="1"/>
    <col min="5901" max="5901" width="15" customWidth="1"/>
    <col min="6145" max="6145" width="28" customWidth="1"/>
    <col min="6146" max="6146" width="16.7109375" customWidth="1"/>
    <col min="6147" max="6147" width="17.42578125" customWidth="1"/>
    <col min="6148" max="6148" width="13.28515625" customWidth="1"/>
    <col min="6149" max="6150" width="12.5703125" customWidth="1"/>
    <col min="6151" max="6151" width="15.140625" customWidth="1"/>
    <col min="6152" max="6152" width="12.5703125" customWidth="1"/>
    <col min="6153" max="6153" width="14.7109375" customWidth="1"/>
    <col min="6154" max="6154" width="18" customWidth="1"/>
    <col min="6155" max="6155" width="13.28515625" customWidth="1"/>
    <col min="6156" max="6156" width="17.42578125" customWidth="1"/>
    <col min="6157" max="6157" width="15" customWidth="1"/>
    <col min="6401" max="6401" width="28" customWidth="1"/>
    <col min="6402" max="6402" width="16.7109375" customWidth="1"/>
    <col min="6403" max="6403" width="17.42578125" customWidth="1"/>
    <col min="6404" max="6404" width="13.28515625" customWidth="1"/>
    <col min="6405" max="6406" width="12.5703125" customWidth="1"/>
    <col min="6407" max="6407" width="15.140625" customWidth="1"/>
    <col min="6408" max="6408" width="12.5703125" customWidth="1"/>
    <col min="6409" max="6409" width="14.7109375" customWidth="1"/>
    <col min="6410" max="6410" width="18" customWidth="1"/>
    <col min="6411" max="6411" width="13.28515625" customWidth="1"/>
    <col min="6412" max="6412" width="17.42578125" customWidth="1"/>
    <col min="6413" max="6413" width="15" customWidth="1"/>
    <col min="6657" max="6657" width="28" customWidth="1"/>
    <col min="6658" max="6658" width="16.7109375" customWidth="1"/>
    <col min="6659" max="6659" width="17.42578125" customWidth="1"/>
    <col min="6660" max="6660" width="13.28515625" customWidth="1"/>
    <col min="6661" max="6662" width="12.5703125" customWidth="1"/>
    <col min="6663" max="6663" width="15.140625" customWidth="1"/>
    <col min="6664" max="6664" width="12.5703125" customWidth="1"/>
    <col min="6665" max="6665" width="14.7109375" customWidth="1"/>
    <col min="6666" max="6666" width="18" customWidth="1"/>
    <col min="6667" max="6667" width="13.28515625" customWidth="1"/>
    <col min="6668" max="6668" width="17.42578125" customWidth="1"/>
    <col min="6669" max="6669" width="15" customWidth="1"/>
    <col min="6913" max="6913" width="28" customWidth="1"/>
    <col min="6914" max="6914" width="16.7109375" customWidth="1"/>
    <col min="6915" max="6915" width="17.42578125" customWidth="1"/>
    <col min="6916" max="6916" width="13.28515625" customWidth="1"/>
    <col min="6917" max="6918" width="12.5703125" customWidth="1"/>
    <col min="6919" max="6919" width="15.140625" customWidth="1"/>
    <col min="6920" max="6920" width="12.5703125" customWidth="1"/>
    <col min="6921" max="6921" width="14.7109375" customWidth="1"/>
    <col min="6922" max="6922" width="18" customWidth="1"/>
    <col min="6923" max="6923" width="13.28515625" customWidth="1"/>
    <col min="6924" max="6924" width="17.42578125" customWidth="1"/>
    <col min="6925" max="6925" width="15" customWidth="1"/>
    <col min="7169" max="7169" width="28" customWidth="1"/>
    <col min="7170" max="7170" width="16.7109375" customWidth="1"/>
    <col min="7171" max="7171" width="17.42578125" customWidth="1"/>
    <col min="7172" max="7172" width="13.28515625" customWidth="1"/>
    <col min="7173" max="7174" width="12.5703125" customWidth="1"/>
    <col min="7175" max="7175" width="15.140625" customWidth="1"/>
    <col min="7176" max="7176" width="12.5703125" customWidth="1"/>
    <col min="7177" max="7177" width="14.7109375" customWidth="1"/>
    <col min="7178" max="7178" width="18" customWidth="1"/>
    <col min="7179" max="7179" width="13.28515625" customWidth="1"/>
    <col min="7180" max="7180" width="17.42578125" customWidth="1"/>
    <col min="7181" max="7181" width="15" customWidth="1"/>
    <col min="7425" max="7425" width="28" customWidth="1"/>
    <col min="7426" max="7426" width="16.7109375" customWidth="1"/>
    <col min="7427" max="7427" width="17.42578125" customWidth="1"/>
    <col min="7428" max="7428" width="13.28515625" customWidth="1"/>
    <col min="7429" max="7430" width="12.5703125" customWidth="1"/>
    <col min="7431" max="7431" width="15.140625" customWidth="1"/>
    <col min="7432" max="7432" width="12.5703125" customWidth="1"/>
    <col min="7433" max="7433" width="14.7109375" customWidth="1"/>
    <col min="7434" max="7434" width="18" customWidth="1"/>
    <col min="7435" max="7435" width="13.28515625" customWidth="1"/>
    <col min="7436" max="7436" width="17.42578125" customWidth="1"/>
    <col min="7437" max="7437" width="15" customWidth="1"/>
    <col min="7681" max="7681" width="28" customWidth="1"/>
    <col min="7682" max="7682" width="16.7109375" customWidth="1"/>
    <col min="7683" max="7683" width="17.42578125" customWidth="1"/>
    <col min="7684" max="7684" width="13.28515625" customWidth="1"/>
    <col min="7685" max="7686" width="12.5703125" customWidth="1"/>
    <col min="7687" max="7687" width="15.140625" customWidth="1"/>
    <col min="7688" max="7688" width="12.5703125" customWidth="1"/>
    <col min="7689" max="7689" width="14.7109375" customWidth="1"/>
    <col min="7690" max="7690" width="18" customWidth="1"/>
    <col min="7691" max="7691" width="13.28515625" customWidth="1"/>
    <col min="7692" max="7692" width="17.42578125" customWidth="1"/>
    <col min="7693" max="7693" width="15" customWidth="1"/>
    <col min="7937" max="7937" width="28" customWidth="1"/>
    <col min="7938" max="7938" width="16.7109375" customWidth="1"/>
    <col min="7939" max="7939" width="17.42578125" customWidth="1"/>
    <col min="7940" max="7940" width="13.28515625" customWidth="1"/>
    <col min="7941" max="7942" width="12.5703125" customWidth="1"/>
    <col min="7943" max="7943" width="15.140625" customWidth="1"/>
    <col min="7944" max="7944" width="12.5703125" customWidth="1"/>
    <col min="7945" max="7945" width="14.7109375" customWidth="1"/>
    <col min="7946" max="7946" width="18" customWidth="1"/>
    <col min="7947" max="7947" width="13.28515625" customWidth="1"/>
    <col min="7948" max="7948" width="17.42578125" customWidth="1"/>
    <col min="7949" max="7949" width="15" customWidth="1"/>
    <col min="8193" max="8193" width="28" customWidth="1"/>
    <col min="8194" max="8194" width="16.7109375" customWidth="1"/>
    <col min="8195" max="8195" width="17.42578125" customWidth="1"/>
    <col min="8196" max="8196" width="13.28515625" customWidth="1"/>
    <col min="8197" max="8198" width="12.5703125" customWidth="1"/>
    <col min="8199" max="8199" width="15.140625" customWidth="1"/>
    <col min="8200" max="8200" width="12.5703125" customWidth="1"/>
    <col min="8201" max="8201" width="14.7109375" customWidth="1"/>
    <col min="8202" max="8202" width="18" customWidth="1"/>
    <col min="8203" max="8203" width="13.28515625" customWidth="1"/>
    <col min="8204" max="8204" width="17.42578125" customWidth="1"/>
    <col min="8205" max="8205" width="15" customWidth="1"/>
    <col min="8449" max="8449" width="28" customWidth="1"/>
    <col min="8450" max="8450" width="16.7109375" customWidth="1"/>
    <col min="8451" max="8451" width="17.42578125" customWidth="1"/>
    <col min="8452" max="8452" width="13.28515625" customWidth="1"/>
    <col min="8453" max="8454" width="12.5703125" customWidth="1"/>
    <col min="8455" max="8455" width="15.140625" customWidth="1"/>
    <col min="8456" max="8456" width="12.5703125" customWidth="1"/>
    <col min="8457" max="8457" width="14.7109375" customWidth="1"/>
    <col min="8458" max="8458" width="18" customWidth="1"/>
    <col min="8459" max="8459" width="13.28515625" customWidth="1"/>
    <col min="8460" max="8460" width="17.42578125" customWidth="1"/>
    <col min="8461" max="8461" width="15" customWidth="1"/>
    <col min="8705" max="8705" width="28" customWidth="1"/>
    <col min="8706" max="8706" width="16.7109375" customWidth="1"/>
    <col min="8707" max="8707" width="17.42578125" customWidth="1"/>
    <col min="8708" max="8708" width="13.28515625" customWidth="1"/>
    <col min="8709" max="8710" width="12.5703125" customWidth="1"/>
    <col min="8711" max="8711" width="15.140625" customWidth="1"/>
    <col min="8712" max="8712" width="12.5703125" customWidth="1"/>
    <col min="8713" max="8713" width="14.7109375" customWidth="1"/>
    <col min="8714" max="8714" width="18" customWidth="1"/>
    <col min="8715" max="8715" width="13.28515625" customWidth="1"/>
    <col min="8716" max="8716" width="17.42578125" customWidth="1"/>
    <col min="8717" max="8717" width="15" customWidth="1"/>
    <col min="8961" max="8961" width="28" customWidth="1"/>
    <col min="8962" max="8962" width="16.7109375" customWidth="1"/>
    <col min="8963" max="8963" width="17.42578125" customWidth="1"/>
    <col min="8964" max="8964" width="13.28515625" customWidth="1"/>
    <col min="8965" max="8966" width="12.5703125" customWidth="1"/>
    <col min="8967" max="8967" width="15.140625" customWidth="1"/>
    <col min="8968" max="8968" width="12.5703125" customWidth="1"/>
    <col min="8969" max="8969" width="14.7109375" customWidth="1"/>
    <col min="8970" max="8970" width="18" customWidth="1"/>
    <col min="8971" max="8971" width="13.28515625" customWidth="1"/>
    <col min="8972" max="8972" width="17.42578125" customWidth="1"/>
    <col min="8973" max="8973" width="15" customWidth="1"/>
    <col min="9217" max="9217" width="28" customWidth="1"/>
    <col min="9218" max="9218" width="16.7109375" customWidth="1"/>
    <col min="9219" max="9219" width="17.42578125" customWidth="1"/>
    <col min="9220" max="9220" width="13.28515625" customWidth="1"/>
    <col min="9221" max="9222" width="12.5703125" customWidth="1"/>
    <col min="9223" max="9223" width="15.140625" customWidth="1"/>
    <col min="9224" max="9224" width="12.5703125" customWidth="1"/>
    <col min="9225" max="9225" width="14.7109375" customWidth="1"/>
    <col min="9226" max="9226" width="18" customWidth="1"/>
    <col min="9227" max="9227" width="13.28515625" customWidth="1"/>
    <col min="9228" max="9228" width="17.42578125" customWidth="1"/>
    <col min="9229" max="9229" width="15" customWidth="1"/>
    <col min="9473" max="9473" width="28" customWidth="1"/>
    <col min="9474" max="9474" width="16.7109375" customWidth="1"/>
    <col min="9475" max="9475" width="17.42578125" customWidth="1"/>
    <col min="9476" max="9476" width="13.28515625" customWidth="1"/>
    <col min="9477" max="9478" width="12.5703125" customWidth="1"/>
    <col min="9479" max="9479" width="15.140625" customWidth="1"/>
    <col min="9480" max="9480" width="12.5703125" customWidth="1"/>
    <col min="9481" max="9481" width="14.7109375" customWidth="1"/>
    <col min="9482" max="9482" width="18" customWidth="1"/>
    <col min="9483" max="9483" width="13.28515625" customWidth="1"/>
    <col min="9484" max="9484" width="17.42578125" customWidth="1"/>
    <col min="9485" max="9485" width="15" customWidth="1"/>
    <col min="9729" max="9729" width="28" customWidth="1"/>
    <col min="9730" max="9730" width="16.7109375" customWidth="1"/>
    <col min="9731" max="9731" width="17.42578125" customWidth="1"/>
    <col min="9732" max="9732" width="13.28515625" customWidth="1"/>
    <col min="9733" max="9734" width="12.5703125" customWidth="1"/>
    <col min="9735" max="9735" width="15.140625" customWidth="1"/>
    <col min="9736" max="9736" width="12.5703125" customWidth="1"/>
    <col min="9737" max="9737" width="14.7109375" customWidth="1"/>
    <col min="9738" max="9738" width="18" customWidth="1"/>
    <col min="9739" max="9739" width="13.28515625" customWidth="1"/>
    <col min="9740" max="9740" width="17.42578125" customWidth="1"/>
    <col min="9741" max="9741" width="15" customWidth="1"/>
    <col min="9985" max="9985" width="28" customWidth="1"/>
    <col min="9986" max="9986" width="16.7109375" customWidth="1"/>
    <col min="9987" max="9987" width="17.42578125" customWidth="1"/>
    <col min="9988" max="9988" width="13.28515625" customWidth="1"/>
    <col min="9989" max="9990" width="12.5703125" customWidth="1"/>
    <col min="9991" max="9991" width="15.140625" customWidth="1"/>
    <col min="9992" max="9992" width="12.5703125" customWidth="1"/>
    <col min="9993" max="9993" width="14.7109375" customWidth="1"/>
    <col min="9994" max="9994" width="18" customWidth="1"/>
    <col min="9995" max="9995" width="13.28515625" customWidth="1"/>
    <col min="9996" max="9996" width="17.42578125" customWidth="1"/>
    <col min="9997" max="9997" width="15" customWidth="1"/>
    <col min="10241" max="10241" width="28" customWidth="1"/>
    <col min="10242" max="10242" width="16.7109375" customWidth="1"/>
    <col min="10243" max="10243" width="17.42578125" customWidth="1"/>
    <col min="10244" max="10244" width="13.28515625" customWidth="1"/>
    <col min="10245" max="10246" width="12.5703125" customWidth="1"/>
    <col min="10247" max="10247" width="15.140625" customWidth="1"/>
    <col min="10248" max="10248" width="12.5703125" customWidth="1"/>
    <col min="10249" max="10249" width="14.7109375" customWidth="1"/>
    <col min="10250" max="10250" width="18" customWidth="1"/>
    <col min="10251" max="10251" width="13.28515625" customWidth="1"/>
    <col min="10252" max="10252" width="17.42578125" customWidth="1"/>
    <col min="10253" max="10253" width="15" customWidth="1"/>
    <col min="10497" max="10497" width="28" customWidth="1"/>
    <col min="10498" max="10498" width="16.7109375" customWidth="1"/>
    <col min="10499" max="10499" width="17.42578125" customWidth="1"/>
    <col min="10500" max="10500" width="13.28515625" customWidth="1"/>
    <col min="10501" max="10502" width="12.5703125" customWidth="1"/>
    <col min="10503" max="10503" width="15.140625" customWidth="1"/>
    <col min="10504" max="10504" width="12.5703125" customWidth="1"/>
    <col min="10505" max="10505" width="14.7109375" customWidth="1"/>
    <col min="10506" max="10506" width="18" customWidth="1"/>
    <col min="10507" max="10507" width="13.28515625" customWidth="1"/>
    <col min="10508" max="10508" width="17.42578125" customWidth="1"/>
    <col min="10509" max="10509" width="15" customWidth="1"/>
    <col min="10753" max="10753" width="28" customWidth="1"/>
    <col min="10754" max="10754" width="16.7109375" customWidth="1"/>
    <col min="10755" max="10755" width="17.42578125" customWidth="1"/>
    <col min="10756" max="10756" width="13.28515625" customWidth="1"/>
    <col min="10757" max="10758" width="12.5703125" customWidth="1"/>
    <col min="10759" max="10759" width="15.140625" customWidth="1"/>
    <col min="10760" max="10760" width="12.5703125" customWidth="1"/>
    <col min="10761" max="10761" width="14.7109375" customWidth="1"/>
    <col min="10762" max="10762" width="18" customWidth="1"/>
    <col min="10763" max="10763" width="13.28515625" customWidth="1"/>
    <col min="10764" max="10764" width="17.42578125" customWidth="1"/>
    <col min="10765" max="10765" width="15" customWidth="1"/>
    <col min="11009" max="11009" width="28" customWidth="1"/>
    <col min="11010" max="11010" width="16.7109375" customWidth="1"/>
    <col min="11011" max="11011" width="17.42578125" customWidth="1"/>
    <col min="11012" max="11012" width="13.28515625" customWidth="1"/>
    <col min="11013" max="11014" width="12.5703125" customWidth="1"/>
    <col min="11015" max="11015" width="15.140625" customWidth="1"/>
    <col min="11016" max="11016" width="12.5703125" customWidth="1"/>
    <col min="11017" max="11017" width="14.7109375" customWidth="1"/>
    <col min="11018" max="11018" width="18" customWidth="1"/>
    <col min="11019" max="11019" width="13.28515625" customWidth="1"/>
    <col min="11020" max="11020" width="17.42578125" customWidth="1"/>
    <col min="11021" max="11021" width="15" customWidth="1"/>
    <col min="11265" max="11265" width="28" customWidth="1"/>
    <col min="11266" max="11266" width="16.7109375" customWidth="1"/>
    <col min="11267" max="11267" width="17.42578125" customWidth="1"/>
    <col min="11268" max="11268" width="13.28515625" customWidth="1"/>
    <col min="11269" max="11270" width="12.5703125" customWidth="1"/>
    <col min="11271" max="11271" width="15.140625" customWidth="1"/>
    <col min="11272" max="11272" width="12.5703125" customWidth="1"/>
    <col min="11273" max="11273" width="14.7109375" customWidth="1"/>
    <col min="11274" max="11274" width="18" customWidth="1"/>
    <col min="11275" max="11275" width="13.28515625" customWidth="1"/>
    <col min="11276" max="11276" width="17.42578125" customWidth="1"/>
    <col min="11277" max="11277" width="15" customWidth="1"/>
    <col min="11521" max="11521" width="28" customWidth="1"/>
    <col min="11522" max="11522" width="16.7109375" customWidth="1"/>
    <col min="11523" max="11523" width="17.42578125" customWidth="1"/>
    <col min="11524" max="11524" width="13.28515625" customWidth="1"/>
    <col min="11525" max="11526" width="12.5703125" customWidth="1"/>
    <col min="11527" max="11527" width="15.140625" customWidth="1"/>
    <col min="11528" max="11528" width="12.5703125" customWidth="1"/>
    <col min="11529" max="11529" width="14.7109375" customWidth="1"/>
    <col min="11530" max="11530" width="18" customWidth="1"/>
    <col min="11531" max="11531" width="13.28515625" customWidth="1"/>
    <col min="11532" max="11532" width="17.42578125" customWidth="1"/>
    <col min="11533" max="11533" width="15" customWidth="1"/>
    <col min="11777" max="11777" width="28" customWidth="1"/>
    <col min="11778" max="11778" width="16.7109375" customWidth="1"/>
    <col min="11779" max="11779" width="17.42578125" customWidth="1"/>
    <col min="11780" max="11780" width="13.28515625" customWidth="1"/>
    <col min="11781" max="11782" width="12.5703125" customWidth="1"/>
    <col min="11783" max="11783" width="15.140625" customWidth="1"/>
    <col min="11784" max="11784" width="12.5703125" customWidth="1"/>
    <col min="11785" max="11785" width="14.7109375" customWidth="1"/>
    <col min="11786" max="11786" width="18" customWidth="1"/>
    <col min="11787" max="11787" width="13.28515625" customWidth="1"/>
    <col min="11788" max="11788" width="17.42578125" customWidth="1"/>
    <col min="11789" max="11789" width="15" customWidth="1"/>
    <col min="12033" max="12033" width="28" customWidth="1"/>
    <col min="12034" max="12034" width="16.7109375" customWidth="1"/>
    <col min="12035" max="12035" width="17.42578125" customWidth="1"/>
    <col min="12036" max="12036" width="13.28515625" customWidth="1"/>
    <col min="12037" max="12038" width="12.5703125" customWidth="1"/>
    <col min="12039" max="12039" width="15.140625" customWidth="1"/>
    <col min="12040" max="12040" width="12.5703125" customWidth="1"/>
    <col min="12041" max="12041" width="14.7109375" customWidth="1"/>
    <col min="12042" max="12042" width="18" customWidth="1"/>
    <col min="12043" max="12043" width="13.28515625" customWidth="1"/>
    <col min="12044" max="12044" width="17.42578125" customWidth="1"/>
    <col min="12045" max="12045" width="15" customWidth="1"/>
    <col min="12289" max="12289" width="28" customWidth="1"/>
    <col min="12290" max="12290" width="16.7109375" customWidth="1"/>
    <col min="12291" max="12291" width="17.42578125" customWidth="1"/>
    <col min="12292" max="12292" width="13.28515625" customWidth="1"/>
    <col min="12293" max="12294" width="12.5703125" customWidth="1"/>
    <col min="12295" max="12295" width="15.140625" customWidth="1"/>
    <col min="12296" max="12296" width="12.5703125" customWidth="1"/>
    <col min="12297" max="12297" width="14.7109375" customWidth="1"/>
    <col min="12298" max="12298" width="18" customWidth="1"/>
    <col min="12299" max="12299" width="13.28515625" customWidth="1"/>
    <col min="12300" max="12300" width="17.42578125" customWidth="1"/>
    <col min="12301" max="12301" width="15" customWidth="1"/>
    <col min="12545" max="12545" width="28" customWidth="1"/>
    <col min="12546" max="12546" width="16.7109375" customWidth="1"/>
    <col min="12547" max="12547" width="17.42578125" customWidth="1"/>
    <col min="12548" max="12548" width="13.28515625" customWidth="1"/>
    <col min="12549" max="12550" width="12.5703125" customWidth="1"/>
    <col min="12551" max="12551" width="15.140625" customWidth="1"/>
    <col min="12552" max="12552" width="12.5703125" customWidth="1"/>
    <col min="12553" max="12553" width="14.7109375" customWidth="1"/>
    <col min="12554" max="12554" width="18" customWidth="1"/>
    <col min="12555" max="12555" width="13.28515625" customWidth="1"/>
    <col min="12556" max="12556" width="17.42578125" customWidth="1"/>
    <col min="12557" max="12557" width="15" customWidth="1"/>
    <col min="12801" max="12801" width="28" customWidth="1"/>
    <col min="12802" max="12802" width="16.7109375" customWidth="1"/>
    <col min="12803" max="12803" width="17.42578125" customWidth="1"/>
    <col min="12804" max="12804" width="13.28515625" customWidth="1"/>
    <col min="12805" max="12806" width="12.5703125" customWidth="1"/>
    <col min="12807" max="12807" width="15.140625" customWidth="1"/>
    <col min="12808" max="12808" width="12.5703125" customWidth="1"/>
    <col min="12809" max="12809" width="14.7109375" customWidth="1"/>
    <col min="12810" max="12810" width="18" customWidth="1"/>
    <col min="12811" max="12811" width="13.28515625" customWidth="1"/>
    <col min="12812" max="12812" width="17.42578125" customWidth="1"/>
    <col min="12813" max="12813" width="15" customWidth="1"/>
    <col min="13057" max="13057" width="28" customWidth="1"/>
    <col min="13058" max="13058" width="16.7109375" customWidth="1"/>
    <col min="13059" max="13059" width="17.42578125" customWidth="1"/>
    <col min="13060" max="13060" width="13.28515625" customWidth="1"/>
    <col min="13061" max="13062" width="12.5703125" customWidth="1"/>
    <col min="13063" max="13063" width="15.140625" customWidth="1"/>
    <col min="13064" max="13064" width="12.5703125" customWidth="1"/>
    <col min="13065" max="13065" width="14.7109375" customWidth="1"/>
    <col min="13066" max="13066" width="18" customWidth="1"/>
    <col min="13067" max="13067" width="13.28515625" customWidth="1"/>
    <col min="13068" max="13068" width="17.42578125" customWidth="1"/>
    <col min="13069" max="13069" width="15" customWidth="1"/>
    <col min="13313" max="13313" width="28" customWidth="1"/>
    <col min="13314" max="13314" width="16.7109375" customWidth="1"/>
    <col min="13315" max="13315" width="17.42578125" customWidth="1"/>
    <col min="13316" max="13316" width="13.28515625" customWidth="1"/>
    <col min="13317" max="13318" width="12.5703125" customWidth="1"/>
    <col min="13319" max="13319" width="15.140625" customWidth="1"/>
    <col min="13320" max="13320" width="12.5703125" customWidth="1"/>
    <col min="13321" max="13321" width="14.7109375" customWidth="1"/>
    <col min="13322" max="13322" width="18" customWidth="1"/>
    <col min="13323" max="13323" width="13.28515625" customWidth="1"/>
    <col min="13324" max="13324" width="17.42578125" customWidth="1"/>
    <col min="13325" max="13325" width="15" customWidth="1"/>
    <col min="13569" max="13569" width="28" customWidth="1"/>
    <col min="13570" max="13570" width="16.7109375" customWidth="1"/>
    <col min="13571" max="13571" width="17.42578125" customWidth="1"/>
    <col min="13572" max="13572" width="13.28515625" customWidth="1"/>
    <col min="13573" max="13574" width="12.5703125" customWidth="1"/>
    <col min="13575" max="13575" width="15.140625" customWidth="1"/>
    <col min="13576" max="13576" width="12.5703125" customWidth="1"/>
    <col min="13577" max="13577" width="14.7109375" customWidth="1"/>
    <col min="13578" max="13578" width="18" customWidth="1"/>
    <col min="13579" max="13579" width="13.28515625" customWidth="1"/>
    <col min="13580" max="13580" width="17.42578125" customWidth="1"/>
    <col min="13581" max="13581" width="15" customWidth="1"/>
    <col min="13825" max="13825" width="28" customWidth="1"/>
    <col min="13826" max="13826" width="16.7109375" customWidth="1"/>
    <col min="13827" max="13827" width="17.42578125" customWidth="1"/>
    <col min="13828" max="13828" width="13.28515625" customWidth="1"/>
    <col min="13829" max="13830" width="12.5703125" customWidth="1"/>
    <col min="13831" max="13831" width="15.140625" customWidth="1"/>
    <col min="13832" max="13832" width="12.5703125" customWidth="1"/>
    <col min="13833" max="13833" width="14.7109375" customWidth="1"/>
    <col min="13834" max="13834" width="18" customWidth="1"/>
    <col min="13835" max="13835" width="13.28515625" customWidth="1"/>
    <col min="13836" max="13836" width="17.42578125" customWidth="1"/>
    <col min="13837" max="13837" width="15" customWidth="1"/>
    <col min="14081" max="14081" width="28" customWidth="1"/>
    <col min="14082" max="14082" width="16.7109375" customWidth="1"/>
    <col min="14083" max="14083" width="17.42578125" customWidth="1"/>
    <col min="14084" max="14084" width="13.28515625" customWidth="1"/>
    <col min="14085" max="14086" width="12.5703125" customWidth="1"/>
    <col min="14087" max="14087" width="15.140625" customWidth="1"/>
    <col min="14088" max="14088" width="12.5703125" customWidth="1"/>
    <col min="14089" max="14089" width="14.7109375" customWidth="1"/>
    <col min="14090" max="14090" width="18" customWidth="1"/>
    <col min="14091" max="14091" width="13.28515625" customWidth="1"/>
    <col min="14092" max="14092" width="17.42578125" customWidth="1"/>
    <col min="14093" max="14093" width="15" customWidth="1"/>
    <col min="14337" max="14337" width="28" customWidth="1"/>
    <col min="14338" max="14338" width="16.7109375" customWidth="1"/>
    <col min="14339" max="14339" width="17.42578125" customWidth="1"/>
    <col min="14340" max="14340" width="13.28515625" customWidth="1"/>
    <col min="14341" max="14342" width="12.5703125" customWidth="1"/>
    <col min="14343" max="14343" width="15.140625" customWidth="1"/>
    <col min="14344" max="14344" width="12.5703125" customWidth="1"/>
    <col min="14345" max="14345" width="14.7109375" customWidth="1"/>
    <col min="14346" max="14346" width="18" customWidth="1"/>
    <col min="14347" max="14347" width="13.28515625" customWidth="1"/>
    <col min="14348" max="14348" width="17.42578125" customWidth="1"/>
    <col min="14349" max="14349" width="15" customWidth="1"/>
    <col min="14593" max="14593" width="28" customWidth="1"/>
    <col min="14594" max="14594" width="16.7109375" customWidth="1"/>
    <col min="14595" max="14595" width="17.42578125" customWidth="1"/>
    <col min="14596" max="14596" width="13.28515625" customWidth="1"/>
    <col min="14597" max="14598" width="12.5703125" customWidth="1"/>
    <col min="14599" max="14599" width="15.140625" customWidth="1"/>
    <col min="14600" max="14600" width="12.5703125" customWidth="1"/>
    <col min="14601" max="14601" width="14.7109375" customWidth="1"/>
    <col min="14602" max="14602" width="18" customWidth="1"/>
    <col min="14603" max="14603" width="13.28515625" customWidth="1"/>
    <col min="14604" max="14604" width="17.42578125" customWidth="1"/>
    <col min="14605" max="14605" width="15" customWidth="1"/>
    <col min="14849" max="14849" width="28" customWidth="1"/>
    <col min="14850" max="14850" width="16.7109375" customWidth="1"/>
    <col min="14851" max="14851" width="17.42578125" customWidth="1"/>
    <col min="14852" max="14852" width="13.28515625" customWidth="1"/>
    <col min="14853" max="14854" width="12.5703125" customWidth="1"/>
    <col min="14855" max="14855" width="15.140625" customWidth="1"/>
    <col min="14856" max="14856" width="12.5703125" customWidth="1"/>
    <col min="14857" max="14857" width="14.7109375" customWidth="1"/>
    <col min="14858" max="14858" width="18" customWidth="1"/>
    <col min="14859" max="14859" width="13.28515625" customWidth="1"/>
    <col min="14860" max="14860" width="17.42578125" customWidth="1"/>
    <col min="14861" max="14861" width="15" customWidth="1"/>
    <col min="15105" max="15105" width="28" customWidth="1"/>
    <col min="15106" max="15106" width="16.7109375" customWidth="1"/>
    <col min="15107" max="15107" width="17.42578125" customWidth="1"/>
    <col min="15108" max="15108" width="13.28515625" customWidth="1"/>
    <col min="15109" max="15110" width="12.5703125" customWidth="1"/>
    <col min="15111" max="15111" width="15.140625" customWidth="1"/>
    <col min="15112" max="15112" width="12.5703125" customWidth="1"/>
    <col min="15113" max="15113" width="14.7109375" customWidth="1"/>
    <col min="15114" max="15114" width="18" customWidth="1"/>
    <col min="15115" max="15115" width="13.28515625" customWidth="1"/>
    <col min="15116" max="15116" width="17.42578125" customWidth="1"/>
    <col min="15117" max="15117" width="15" customWidth="1"/>
    <col min="15361" max="15361" width="28" customWidth="1"/>
    <col min="15362" max="15362" width="16.7109375" customWidth="1"/>
    <col min="15363" max="15363" width="17.42578125" customWidth="1"/>
    <col min="15364" max="15364" width="13.28515625" customWidth="1"/>
    <col min="15365" max="15366" width="12.5703125" customWidth="1"/>
    <col min="15367" max="15367" width="15.140625" customWidth="1"/>
    <col min="15368" max="15368" width="12.5703125" customWidth="1"/>
    <col min="15369" max="15369" width="14.7109375" customWidth="1"/>
    <col min="15370" max="15370" width="18" customWidth="1"/>
    <col min="15371" max="15371" width="13.28515625" customWidth="1"/>
    <col min="15372" max="15372" width="17.42578125" customWidth="1"/>
    <col min="15373" max="15373" width="15" customWidth="1"/>
    <col min="15617" max="15617" width="28" customWidth="1"/>
    <col min="15618" max="15618" width="16.7109375" customWidth="1"/>
    <col min="15619" max="15619" width="17.42578125" customWidth="1"/>
    <col min="15620" max="15620" width="13.28515625" customWidth="1"/>
    <col min="15621" max="15622" width="12.5703125" customWidth="1"/>
    <col min="15623" max="15623" width="15.140625" customWidth="1"/>
    <col min="15624" max="15624" width="12.5703125" customWidth="1"/>
    <col min="15625" max="15625" width="14.7109375" customWidth="1"/>
    <col min="15626" max="15626" width="18" customWidth="1"/>
    <col min="15627" max="15627" width="13.28515625" customWidth="1"/>
    <col min="15628" max="15628" width="17.42578125" customWidth="1"/>
    <col min="15629" max="15629" width="15" customWidth="1"/>
    <col min="15873" max="15873" width="28" customWidth="1"/>
    <col min="15874" max="15874" width="16.7109375" customWidth="1"/>
    <col min="15875" max="15875" width="17.42578125" customWidth="1"/>
    <col min="15876" max="15876" width="13.28515625" customWidth="1"/>
    <col min="15877" max="15878" width="12.5703125" customWidth="1"/>
    <col min="15879" max="15879" width="15.140625" customWidth="1"/>
    <col min="15880" max="15880" width="12.5703125" customWidth="1"/>
    <col min="15881" max="15881" width="14.7109375" customWidth="1"/>
    <col min="15882" max="15882" width="18" customWidth="1"/>
    <col min="15883" max="15883" width="13.28515625" customWidth="1"/>
    <col min="15884" max="15884" width="17.42578125" customWidth="1"/>
    <col min="15885" max="15885" width="15" customWidth="1"/>
    <col min="16129" max="16129" width="28" customWidth="1"/>
    <col min="16130" max="16130" width="16.7109375" customWidth="1"/>
    <col min="16131" max="16131" width="17.42578125" customWidth="1"/>
    <col min="16132" max="16132" width="13.28515625" customWidth="1"/>
    <col min="16133" max="16134" width="12.5703125" customWidth="1"/>
    <col min="16135" max="16135" width="15.140625" customWidth="1"/>
    <col min="16136" max="16136" width="12.5703125" customWidth="1"/>
    <col min="16137" max="16137" width="14.7109375" customWidth="1"/>
    <col min="16138" max="16138" width="18" customWidth="1"/>
    <col min="16139" max="16139" width="13.28515625" customWidth="1"/>
    <col min="16140" max="16140" width="17.42578125" customWidth="1"/>
    <col min="16141" max="16141" width="15" customWidth="1"/>
  </cols>
  <sheetData>
    <row r="1" spans="1:13" ht="15.75">
      <c r="A1" s="850" t="s">
        <v>0</v>
      </c>
      <c r="B1" s="850"/>
      <c r="C1" s="850"/>
      <c r="D1" s="850"/>
      <c r="E1" s="850"/>
      <c r="F1" s="850"/>
      <c r="G1" s="850"/>
      <c r="H1" s="850"/>
      <c r="I1" s="850"/>
      <c r="J1" s="850"/>
      <c r="K1" s="850"/>
      <c r="L1" s="850"/>
      <c r="M1" s="850"/>
    </row>
    <row r="2" spans="1:13" ht="15.75">
      <c r="A2" s="850" t="s">
        <v>1</v>
      </c>
      <c r="B2" s="850"/>
      <c r="C2" s="850"/>
      <c r="D2" s="850"/>
      <c r="E2" s="850"/>
      <c r="F2" s="850"/>
      <c r="G2" s="850"/>
      <c r="H2" s="850"/>
      <c r="I2" s="850"/>
      <c r="J2" s="850"/>
      <c r="K2" s="850"/>
      <c r="L2" s="850"/>
      <c r="M2" s="850"/>
    </row>
    <row r="3" spans="1:13" ht="15.75">
      <c r="A3" s="850" t="s">
        <v>1791</v>
      </c>
      <c r="B3" s="850"/>
      <c r="C3" s="850"/>
      <c r="D3" s="850"/>
      <c r="E3" s="850"/>
      <c r="F3" s="850"/>
      <c r="G3" s="850"/>
      <c r="H3" s="850"/>
      <c r="I3" s="850"/>
      <c r="J3" s="850"/>
      <c r="K3" s="850"/>
      <c r="L3" s="850"/>
      <c r="M3" s="850"/>
    </row>
    <row r="4" spans="1:13" ht="15.75">
      <c r="A4" s="850" t="s">
        <v>1792</v>
      </c>
      <c r="B4" s="850"/>
      <c r="C4" s="850"/>
      <c r="D4" s="850"/>
      <c r="E4" s="850"/>
      <c r="F4" s="850"/>
      <c r="G4" s="850"/>
      <c r="H4" s="850"/>
      <c r="I4" s="850"/>
      <c r="J4" s="850"/>
      <c r="K4" s="850"/>
      <c r="L4" s="850"/>
      <c r="M4" s="850"/>
    </row>
    <row r="5" spans="1:13" ht="15.75">
      <c r="A5" s="851" t="s">
        <v>1793</v>
      </c>
      <c r="B5" s="851"/>
      <c r="C5" s="851"/>
      <c r="D5" s="851"/>
      <c r="E5" s="851"/>
      <c r="F5" s="851"/>
      <c r="G5" s="851"/>
      <c r="H5" s="851"/>
      <c r="I5" s="851"/>
      <c r="J5" s="851"/>
      <c r="K5" s="851"/>
      <c r="L5" s="851"/>
      <c r="M5" s="851"/>
    </row>
    <row r="6" spans="1:13" ht="15.75">
      <c r="A6" s="850" t="s">
        <v>1794</v>
      </c>
      <c r="B6" s="850"/>
      <c r="C6" s="850"/>
      <c r="D6" s="850"/>
      <c r="E6" s="850"/>
      <c r="F6" s="850"/>
      <c r="G6" s="850"/>
      <c r="H6" s="850"/>
      <c r="I6" s="850"/>
      <c r="J6" s="850"/>
      <c r="K6" s="850"/>
      <c r="L6" s="850"/>
      <c r="M6" s="850"/>
    </row>
    <row r="7" spans="1:13" ht="15.75" thickBot="1">
      <c r="A7" s="852"/>
      <c r="B7" s="853"/>
      <c r="C7" s="853"/>
      <c r="D7" s="853"/>
      <c r="E7" s="853"/>
      <c r="F7" s="853"/>
      <c r="G7" s="853"/>
      <c r="H7" s="853"/>
      <c r="I7" s="853"/>
      <c r="J7" s="853"/>
      <c r="K7" s="853"/>
      <c r="L7" s="852"/>
      <c r="M7" s="852"/>
    </row>
    <row r="8" spans="1:13" ht="51.75" thickTop="1">
      <c r="A8" s="854" t="s">
        <v>1795</v>
      </c>
      <c r="B8" s="855" t="s">
        <v>1796</v>
      </c>
      <c r="C8" s="855" t="s">
        <v>1796</v>
      </c>
      <c r="D8" s="855" t="s">
        <v>1797</v>
      </c>
      <c r="E8" s="855" t="s">
        <v>1798</v>
      </c>
      <c r="F8" s="856" t="s">
        <v>1799</v>
      </c>
      <c r="G8" s="857" t="s">
        <v>1800</v>
      </c>
      <c r="H8" s="857" t="s">
        <v>1801</v>
      </c>
      <c r="I8" s="857" t="s">
        <v>1802</v>
      </c>
      <c r="J8" s="858" t="s">
        <v>1803</v>
      </c>
      <c r="K8" s="859" t="s">
        <v>1804</v>
      </c>
      <c r="L8" s="860" t="s">
        <v>1805</v>
      </c>
      <c r="M8" s="855" t="s">
        <v>1806</v>
      </c>
    </row>
    <row r="9" spans="1:13" ht="16.5" customHeight="1" thickBot="1">
      <c r="A9" s="861" t="s">
        <v>1807</v>
      </c>
      <c r="B9" s="862" t="s">
        <v>1808</v>
      </c>
      <c r="C9" s="862" t="s">
        <v>1809</v>
      </c>
      <c r="D9" s="862" t="s">
        <v>1810</v>
      </c>
      <c r="E9" s="862"/>
      <c r="F9" s="863"/>
      <c r="G9" s="863"/>
      <c r="H9" s="863"/>
      <c r="I9" s="863"/>
      <c r="J9" s="863"/>
      <c r="K9" s="862"/>
      <c r="L9" s="863" t="s">
        <v>1811</v>
      </c>
      <c r="M9" s="862"/>
    </row>
    <row r="10" spans="1:13" s="867" customFormat="1" ht="0.75" customHeight="1" thickTop="1">
      <c r="A10" s="864"/>
      <c r="B10" s="865"/>
      <c r="C10" s="865"/>
      <c r="D10" s="865"/>
      <c r="E10" s="865"/>
      <c r="F10" s="865"/>
      <c r="G10" s="865"/>
      <c r="H10" s="865"/>
      <c r="I10" s="865"/>
      <c r="J10" s="865"/>
      <c r="K10" s="865"/>
      <c r="L10" s="865"/>
      <c r="M10" s="866"/>
    </row>
    <row r="11" spans="1:13">
      <c r="A11" s="868" t="s">
        <v>1812</v>
      </c>
      <c r="B11" s="869">
        <f>'[1]POR FONDO X MES REPARTIR'!B$21*M11</f>
        <v>10028786.422675703</v>
      </c>
      <c r="C11" s="870">
        <f>'[1]POR FONDO X MES REPARTIR'!C$21*M11</f>
        <v>4448073.1248392984</v>
      </c>
      <c r="D11" s="870">
        <f>'[1]POR FONDO X MES REPARTIR'!D$21*M11</f>
        <v>271438.46770323452</v>
      </c>
      <c r="E11" s="869">
        <f>'[1]POR FONDO X MES REPARTIR'!F$21*M11</f>
        <v>125145.23974122714</v>
      </c>
      <c r="F11" s="869">
        <f>'[1]POR FONDO X MES REPARTIR'!G$21*M11</f>
        <v>32383.121329651221</v>
      </c>
      <c r="G11" s="869">
        <f>'[1]POR FONDO X MES REPARTIR'!H$21*M11</f>
        <v>1061729.5947029009</v>
      </c>
      <c r="H11" s="869">
        <v>311241.92667696759</v>
      </c>
      <c r="I11" s="869"/>
      <c r="J11" s="869">
        <f t="shared" ref="J11:J74" si="0">B11+C11+D11+E11+F11+G11+H11+I11</f>
        <v>16278797.897668984</v>
      </c>
      <c r="K11" s="869">
        <f>'[1]POR FONDO X MES REPARTIR'!J$21*M11</f>
        <v>139561.43654701699</v>
      </c>
      <c r="L11" s="871">
        <f t="shared" ref="L11:L74" si="1">J11+K11</f>
        <v>16418359.334216001</v>
      </c>
      <c r="M11" s="872">
        <v>4.663063944467488E-3</v>
      </c>
    </row>
    <row r="12" spans="1:13">
      <c r="A12" s="873" t="s">
        <v>1813</v>
      </c>
      <c r="B12" s="869">
        <f>'[1]POR FONDO X MES REPARTIR'!B$21*M12</f>
        <v>16577281.863524811</v>
      </c>
      <c r="C12" s="870">
        <f>'[1]POR FONDO X MES REPARTIR'!C$21*M12</f>
        <v>7352530.8878157809</v>
      </c>
      <c r="D12" s="870">
        <f>'[1]POR FONDO X MES REPARTIR'!D$21*M12</f>
        <v>448679.6106800788</v>
      </c>
      <c r="E12" s="869">
        <f>'[1]POR FONDO X MES REPARTIR'!F$21*M12</f>
        <v>206861.31159179774</v>
      </c>
      <c r="F12" s="869">
        <f>'[1]POR FONDO X MES REPARTIR'!G$21*M12</f>
        <v>53528.324093985917</v>
      </c>
      <c r="G12" s="869">
        <f>'[1]POR FONDO X MES REPARTIR'!H$21*M12</f>
        <v>1755007.03798417</v>
      </c>
      <c r="H12" s="869">
        <v>670958.61780254194</v>
      </c>
      <c r="I12" s="869"/>
      <c r="J12" s="869">
        <f t="shared" si="0"/>
        <v>27064847.653493162</v>
      </c>
      <c r="K12" s="869">
        <f>'[1]POR FONDO X MES REPARTIR'!J$21*M12</f>
        <v>230690.85065838636</v>
      </c>
      <c r="L12" s="871">
        <f t="shared" si="1"/>
        <v>27295538.504151549</v>
      </c>
      <c r="M12" s="872">
        <v>7.7079042365779385E-3</v>
      </c>
    </row>
    <row r="13" spans="1:13">
      <c r="A13" s="873" t="s">
        <v>1814</v>
      </c>
      <c r="B13" s="869">
        <f>'[1]POR FONDO X MES REPARTIR'!B$21*M13</f>
        <v>13373019.97005357</v>
      </c>
      <c r="C13" s="870">
        <f>'[1]POR FONDO X MES REPARTIR'!C$21*M13</f>
        <v>5931342.8584177596</v>
      </c>
      <c r="D13" s="870">
        <f>'[1]POR FONDO X MES REPARTIR'!D$21*M13</f>
        <v>361953.27093899925</v>
      </c>
      <c r="E13" s="869">
        <f>'[1]POR FONDO X MES REPARTIR'!F$21*M13</f>
        <v>166876.60098459449</v>
      </c>
      <c r="F13" s="869">
        <f>'[1]POR FONDO X MES REPARTIR'!G$21*M13</f>
        <v>43181.708133191263</v>
      </c>
      <c r="G13" s="869">
        <f>'[1]POR FONDO X MES REPARTIR'!H$21*M13</f>
        <v>1415777.5900636415</v>
      </c>
      <c r="H13" s="869">
        <v>510274.48045503249</v>
      </c>
      <c r="I13" s="869"/>
      <c r="J13" s="869">
        <f t="shared" si="0"/>
        <v>21802426.479046792</v>
      </c>
      <c r="K13" s="869">
        <f>'[1]POR FONDO X MES REPARTIR'!J$21*M13</f>
        <v>186100.07226524162</v>
      </c>
      <c r="L13" s="871">
        <f t="shared" si="1"/>
        <v>21988526.551312033</v>
      </c>
      <c r="M13" s="872">
        <v>6.2180252547808174E-3</v>
      </c>
    </row>
    <row r="14" spans="1:13">
      <c r="A14" s="874" t="s">
        <v>1815</v>
      </c>
      <c r="B14" s="869">
        <f>'[1]POR FONDO X MES REPARTIR'!B$21*M14</f>
        <v>9535750.0965230837</v>
      </c>
      <c r="C14" s="870">
        <f>'[1]POR FONDO X MES REPARTIR'!C$21*M14</f>
        <v>4229396.4535552915</v>
      </c>
      <c r="D14" s="870">
        <f>'[1]POR FONDO X MES REPARTIR'!D$21*M14</f>
        <v>258093.97922252427</v>
      </c>
      <c r="E14" s="869">
        <f>'[1]POR FONDO X MES REPARTIR'!F$21*M14</f>
        <v>118992.83538869319</v>
      </c>
      <c r="F14" s="869">
        <f>'[1]POR FONDO X MES REPARTIR'!G$21*M14</f>
        <v>30791.098676379286</v>
      </c>
      <c r="G14" s="869">
        <f>'[1]POR FONDO X MES REPARTIR'!H$21*M14</f>
        <v>1009532.7249444396</v>
      </c>
      <c r="H14" s="869">
        <v>247411.09126605254</v>
      </c>
      <c r="I14" s="869"/>
      <c r="J14" s="869">
        <f t="shared" si="0"/>
        <v>15429968.279576465</v>
      </c>
      <c r="K14" s="869">
        <f>'[1]POR FONDO X MES REPARTIR'!J$21*M14</f>
        <v>132700.30150557848</v>
      </c>
      <c r="L14" s="871">
        <f t="shared" si="1"/>
        <v>15562668.581082044</v>
      </c>
      <c r="M14" s="872">
        <v>4.4338178703266853E-3</v>
      </c>
    </row>
    <row r="15" spans="1:13">
      <c r="A15" s="874" t="s">
        <v>1816</v>
      </c>
      <c r="B15" s="869">
        <f>'[1]POR FONDO X MES REPARTIR'!B$21*M15</f>
        <v>6991163.3951921398</v>
      </c>
      <c r="C15" s="870">
        <f>'[1]POR FONDO X MES REPARTIR'!C$21*M15</f>
        <v>3100794.5227751308</v>
      </c>
      <c r="D15" s="870">
        <f>'[1]POR FONDO X MES REPARTIR'!D$21*M15</f>
        <v>189222.36444911687</v>
      </c>
      <c r="E15" s="869">
        <f>'[1]POR FONDO X MES REPARTIR'!F$21*M15</f>
        <v>87239.949310634896</v>
      </c>
      <c r="F15" s="869">
        <f>'[1]POR FONDO X MES REPARTIR'!G$21*M15</f>
        <v>22574.585091375448</v>
      </c>
      <c r="G15" s="869">
        <f>'[1]POR FONDO X MES REPARTIR'!H$21*M15</f>
        <v>740141.90403894417</v>
      </c>
      <c r="H15" s="869">
        <v>94604.675575482019</v>
      </c>
      <c r="I15" s="869"/>
      <c r="J15" s="869">
        <f t="shared" si="0"/>
        <v>11225741.396432823</v>
      </c>
      <c r="K15" s="869">
        <f>'[1]POR FONDO X MES REPARTIR'!J$21*M15</f>
        <v>97289.618648356613</v>
      </c>
      <c r="L15" s="871">
        <f t="shared" si="1"/>
        <v>11323031.015081178</v>
      </c>
      <c r="M15" s="872">
        <v>3.2506666892706203E-3</v>
      </c>
    </row>
    <row r="16" spans="1:13">
      <c r="A16" s="873" t="s">
        <v>1817</v>
      </c>
      <c r="B16" s="869">
        <f>'[1]POR FONDO X MES REPARTIR'!B$21*M16</f>
        <v>11642189.414058067</v>
      </c>
      <c r="C16" s="870">
        <f>'[1]POR FONDO X MES REPARTIR'!C$21*M16</f>
        <v>5163666.6356629645</v>
      </c>
      <c r="D16" s="870">
        <f>'[1]POR FONDO X MES REPARTIR'!D$21*M16</f>
        <v>315106.72598605481</v>
      </c>
      <c r="E16" s="869">
        <f>'[1]POR FONDO X MES REPARTIR'!F$21*M16</f>
        <v>145278.25440980447</v>
      </c>
      <c r="F16" s="869">
        <f>'[1]POR FONDO X MES REPARTIR'!G$21*M16</f>
        <v>37592.826933254823</v>
      </c>
      <c r="G16" s="869">
        <f>'[1]POR FONDO X MES REPARTIR'!H$21*M16</f>
        <v>1232537.6697716501</v>
      </c>
      <c r="H16" s="869">
        <v>383729.69047891774</v>
      </c>
      <c r="I16" s="869"/>
      <c r="J16" s="869">
        <f t="shared" si="0"/>
        <v>18920101.217300713</v>
      </c>
      <c r="K16" s="869">
        <f>'[1]POR FONDO X MES REPARTIR'!J$21*M16</f>
        <v>162013.68846629772</v>
      </c>
      <c r="L16" s="871">
        <f t="shared" si="1"/>
        <v>19082114.905767012</v>
      </c>
      <c r="M16" s="872">
        <v>5.4132445744986771E-3</v>
      </c>
    </row>
    <row r="17" spans="1:13">
      <c r="A17" s="874" t="s">
        <v>1818</v>
      </c>
      <c r="B17" s="869">
        <f>'[1]POR FONDO X MES REPARTIR'!B$21*M17</f>
        <v>10430582.829917474</v>
      </c>
      <c r="C17" s="870">
        <f>'[1]POR FONDO X MES REPARTIR'!C$21*M17</f>
        <v>4626282.1050074361</v>
      </c>
      <c r="D17" s="870">
        <f>'[1]POR FONDO X MES REPARTIR'!D$21*M17</f>
        <v>282313.46259431849</v>
      </c>
      <c r="E17" s="869">
        <f>'[1]POR FONDO X MES REPARTIR'!F$21*M17</f>
        <v>130159.09740976241</v>
      </c>
      <c r="F17" s="869">
        <f>'[1]POR FONDO X MES REPARTIR'!G$21*M17</f>
        <v>33680.528738398963</v>
      </c>
      <c r="G17" s="869">
        <f>'[1]POR FONDO X MES REPARTIR'!H$21*M17</f>
        <v>1104267.0582238429</v>
      </c>
      <c r="H17" s="869">
        <v>296387.41509688611</v>
      </c>
      <c r="I17" s="869"/>
      <c r="J17" s="869">
        <f t="shared" si="0"/>
        <v>16903672.496988118</v>
      </c>
      <c r="K17" s="869">
        <f>'[1]POR FONDO X MES REPARTIR'!J$21*M17</f>
        <v>145152.86919207781</v>
      </c>
      <c r="L17" s="871">
        <f t="shared" si="1"/>
        <v>17048825.366180196</v>
      </c>
      <c r="M17" s="872">
        <v>4.8498863834606394E-3</v>
      </c>
    </row>
    <row r="18" spans="1:13">
      <c r="A18" s="873" t="s">
        <v>1819</v>
      </c>
      <c r="B18" s="869">
        <f>'[1]POR FONDO X MES REPARTIR'!B$21*M18</f>
        <v>8273283.9697319465</v>
      </c>
      <c r="C18" s="870">
        <f>'[1]POR FONDO X MES REPARTIR'!C$21*M18</f>
        <v>3669454.1621427895</v>
      </c>
      <c r="D18" s="870">
        <f>'[1]POR FONDO X MES REPARTIR'!D$21*M18</f>
        <v>223924.15482496817</v>
      </c>
      <c r="E18" s="869">
        <f>'[1]POR FONDO X MES REPARTIR'!F$21*M18</f>
        <v>103239.02237047729</v>
      </c>
      <c r="F18" s="869">
        <f>'[1]POR FONDO X MES REPARTIR'!G$21*M18</f>
        <v>26714.574156322284</v>
      </c>
      <c r="G18" s="869">
        <f>'[1]POR FONDO X MES REPARTIR'!H$21*M18</f>
        <v>875877.70502165274</v>
      </c>
      <c r="H18" s="869">
        <v>190212.4191535938</v>
      </c>
      <c r="I18" s="869"/>
      <c r="J18" s="869">
        <f t="shared" si="0"/>
        <v>13362706.007401751</v>
      </c>
      <c r="K18" s="869">
        <f>'[1]POR FONDO X MES REPARTIR'!J$21*M18</f>
        <v>115131.71655211494</v>
      </c>
      <c r="L18" s="871">
        <f t="shared" si="1"/>
        <v>13477837.723953865</v>
      </c>
      <c r="M18" s="872">
        <v>3.8468116236246423E-3</v>
      </c>
    </row>
    <row r="19" spans="1:13">
      <c r="A19" s="874" t="s">
        <v>1820</v>
      </c>
      <c r="B19" s="869">
        <f>'[1]POR FONDO X MES REPARTIR'!B$21*M19</f>
        <v>8671532.3755966779</v>
      </c>
      <c r="C19" s="870">
        <f>'[1]POR FONDO X MES REPARTIR'!C$21*M19</f>
        <v>3846089.4953204584</v>
      </c>
      <c r="D19" s="870">
        <f>'[1]POR FONDO X MES REPARTIR'!D$21*M19</f>
        <v>234703.11974626294</v>
      </c>
      <c r="E19" s="869">
        <f>'[1]POR FONDO X MES REPARTIR'!F$21*M19</f>
        <v>108208.60594001214</v>
      </c>
      <c r="F19" s="869">
        <f>'[1]POR FONDO X MES REPARTIR'!G$21*M19</f>
        <v>28000.525008490993</v>
      </c>
      <c r="G19" s="869">
        <f>'[1]POR FONDO X MES REPARTIR'!H$21*M19</f>
        <v>918039.54801332206</v>
      </c>
      <c r="H19" s="869">
        <v>206629.48418542912</v>
      </c>
      <c r="I19" s="869"/>
      <c r="J19" s="869">
        <f t="shared" si="0"/>
        <v>14013203.153810652</v>
      </c>
      <c r="K19" s="869">
        <f>'[1]POR FONDO X MES REPARTIR'!J$21*M19</f>
        <v>120673.77491117736</v>
      </c>
      <c r="L19" s="871">
        <f t="shared" si="1"/>
        <v>14133876.92872183</v>
      </c>
      <c r="M19" s="872">
        <v>4.0319843558039381E-3</v>
      </c>
    </row>
    <row r="20" spans="1:13">
      <c r="A20" s="873" t="s">
        <v>1821</v>
      </c>
      <c r="B20" s="869">
        <f>'[1]POR FONDO X MES REPARTIR'!B$21*M20</f>
        <v>7264157.1911649248</v>
      </c>
      <c r="C20" s="870">
        <f>'[1]POR FONDO X MES REPARTIR'!C$21*M20</f>
        <v>3221875.6103500747</v>
      </c>
      <c r="D20" s="870">
        <f>'[1]POR FONDO X MES REPARTIR'!D$21*M20</f>
        <v>196611.19641225401</v>
      </c>
      <c r="E20" s="869">
        <f>'[1]POR FONDO X MES REPARTIR'!F$21*M20</f>
        <v>90646.530386849176</v>
      </c>
      <c r="F20" s="869">
        <f>'[1]POR FONDO X MES REPARTIR'!G$21*M20</f>
        <v>23456.086685350972</v>
      </c>
      <c r="G20" s="869">
        <f>'[1]POR FONDO X MES REPARTIR'!H$21*M20</f>
        <v>769043.26659057173</v>
      </c>
      <c r="H20" s="869">
        <v>130420.51377464553</v>
      </c>
      <c r="I20" s="869"/>
      <c r="J20" s="869">
        <f t="shared" si="0"/>
        <v>11696210.39536467</v>
      </c>
      <c r="K20" s="869">
        <f>'[1]POR FONDO X MES REPARTIR'!J$21*M20</f>
        <v>101088.62330641174</v>
      </c>
      <c r="L20" s="871">
        <f t="shared" si="1"/>
        <v>11797299.018671082</v>
      </c>
      <c r="M20" s="872">
        <v>3.3776000462504541E-3</v>
      </c>
    </row>
    <row r="21" spans="1:13">
      <c r="A21" s="873" t="s">
        <v>1822</v>
      </c>
      <c r="B21" s="869">
        <f>'[1]POR FONDO X MES REPARTIR'!B$21*M21</f>
        <v>10895333.56782423</v>
      </c>
      <c r="C21" s="870">
        <f>'[1]POR FONDO X MES REPARTIR'!C$21*M21</f>
        <v>4832413.253872877</v>
      </c>
      <c r="D21" s="870">
        <f>'[1]POR FONDO X MES REPARTIR'!D$21*M21</f>
        <v>294892.37522088736</v>
      </c>
      <c r="E21" s="869">
        <f>'[1]POR FONDO X MES REPARTIR'!F$21*M21</f>
        <v>135958.53714892635</v>
      </c>
      <c r="F21" s="869">
        <f>'[1]POR FONDO X MES REPARTIR'!G$21*M21</f>
        <v>35181.216747832514</v>
      </c>
      <c r="G21" s="869">
        <f>'[1]POR FONDO X MES REPARTIR'!H$21*M21</f>
        <v>1153469.3835899427</v>
      </c>
      <c r="H21" s="869">
        <v>328907.53749936481</v>
      </c>
      <c r="I21" s="869"/>
      <c r="J21" s="869">
        <f t="shared" si="0"/>
        <v>17676155.87190406</v>
      </c>
      <c r="K21" s="869">
        <f>'[1]POR FONDO X MES REPARTIR'!J$21*M21</f>
        <v>151620.37960509225</v>
      </c>
      <c r="L21" s="871">
        <f t="shared" si="1"/>
        <v>17827776.251509152</v>
      </c>
      <c r="M21" s="872">
        <v>5.0659805665212703E-3</v>
      </c>
    </row>
    <row r="22" spans="1:13">
      <c r="A22" s="873" t="s">
        <v>1823</v>
      </c>
      <c r="B22" s="869">
        <f>'[1]POR FONDO X MES REPARTIR'!B$21*M22</f>
        <v>8225112.5049479129</v>
      </c>
      <c r="C22" s="870">
        <f>'[1]POR FONDO X MES REPARTIR'!C$21*M22</f>
        <v>3648088.6460315352</v>
      </c>
      <c r="D22" s="870">
        <f>'[1]POR FONDO X MES REPARTIR'!D$21*M22</f>
        <v>222620.3491562749</v>
      </c>
      <c r="E22" s="869">
        <f>'[1]POR FONDO X MES REPARTIR'!F$21*M22</f>
        <v>102637.90980759995</v>
      </c>
      <c r="F22" s="869">
        <f>'[1]POR FONDO X MES REPARTIR'!G$21*M22</f>
        <v>26559.027680110437</v>
      </c>
      <c r="G22" s="869">
        <f>'[1]POR FONDO X MES REPARTIR'!H$21*M22</f>
        <v>870777.87861935189</v>
      </c>
      <c r="H22" s="869">
        <v>177458.91236373925</v>
      </c>
      <c r="I22" s="869"/>
      <c r="J22" s="869">
        <f t="shared" si="0"/>
        <v>13273255.228606526</v>
      </c>
      <c r="K22" s="869">
        <f>'[1]POR FONDO X MES REPARTIR'!J$21*M22</f>
        <v>114461.35839086893</v>
      </c>
      <c r="L22" s="871">
        <f t="shared" si="1"/>
        <v>13387716.586997395</v>
      </c>
      <c r="M22" s="872">
        <v>3.8244134379300382E-3</v>
      </c>
    </row>
    <row r="23" spans="1:13">
      <c r="A23" s="874" t="s">
        <v>1824</v>
      </c>
      <c r="B23" s="869">
        <f>'[1]POR FONDO X MES REPARTIR'!B$21*M23</f>
        <v>13234831.059858419</v>
      </c>
      <c r="C23" s="870">
        <f>'[1]POR FONDO X MES REPARTIR'!C$21*M23</f>
        <v>5870051.8555303048</v>
      </c>
      <c r="D23" s="870">
        <f>'[1]POR FONDO X MES REPARTIR'!D$21*M23</f>
        <v>358213.05906728772</v>
      </c>
      <c r="E23" s="869">
        <f>'[1]POR FONDO X MES REPARTIR'!F$21*M23</f>
        <v>165152.19649863907</v>
      </c>
      <c r="F23" s="869">
        <f>'[1]POR FONDO X MES REPARTIR'!G$21*M23</f>
        <v>42735.493800104698</v>
      </c>
      <c r="G23" s="869">
        <f>'[1]POR FONDO X MES REPARTIR'!H$21*M23</f>
        <v>1401147.778496193</v>
      </c>
      <c r="H23" s="869">
        <v>408453.19188058469</v>
      </c>
      <c r="I23" s="869"/>
      <c r="J23" s="869">
        <f t="shared" si="0"/>
        <v>21480584.635131534</v>
      </c>
      <c r="K23" s="869">
        <f>'[1]POR FONDO X MES REPARTIR'!J$21*M23</f>
        <v>184177.02375180481</v>
      </c>
      <c r="L23" s="871">
        <f t="shared" si="1"/>
        <v>21664761.658883341</v>
      </c>
      <c r="M23" s="872">
        <v>6.1537718448967191E-3</v>
      </c>
    </row>
    <row r="24" spans="1:13">
      <c r="A24" s="873" t="s">
        <v>1825</v>
      </c>
      <c r="B24" s="869">
        <f>'[1]POR FONDO X MES REPARTIR'!B$21*M24</f>
        <v>6575720.3958954755</v>
      </c>
      <c r="C24" s="870">
        <f>'[1]POR FONDO X MES REPARTIR'!C$21*M24</f>
        <v>2916532.8621722227</v>
      </c>
      <c r="D24" s="870">
        <f>'[1]POR FONDO X MES REPARTIR'!D$21*M24</f>
        <v>177978.01180320262</v>
      </c>
      <c r="E24" s="869">
        <f>'[1]POR FONDO X MES REPARTIR'!F$21*M24</f>
        <v>82055.801243801878</v>
      </c>
      <c r="F24" s="869">
        <f>'[1]POR FONDO X MES REPARTIR'!G$21*M24</f>
        <v>21233.112605595987</v>
      </c>
      <c r="G24" s="869">
        <f>'[1]POR FONDO X MES REPARTIR'!H$21*M24</f>
        <v>696159.70034298371</v>
      </c>
      <c r="H24" s="869">
        <v>73253.641848047439</v>
      </c>
      <c r="I24" s="869"/>
      <c r="J24" s="869">
        <f t="shared" si="0"/>
        <v>10542933.525911329</v>
      </c>
      <c r="K24" s="869">
        <f>'[1]POR FONDO X MES REPARTIR'!J$21*M24</f>
        <v>91508.278878855897</v>
      </c>
      <c r="L24" s="871">
        <f t="shared" si="1"/>
        <v>10634441.804790186</v>
      </c>
      <c r="M24" s="872">
        <v>3.0574990227799376E-3</v>
      </c>
    </row>
    <row r="25" spans="1:13">
      <c r="A25" s="874" t="s">
        <v>1826</v>
      </c>
      <c r="B25" s="869">
        <f>'[1]POR FONDO X MES REPARTIR'!B$21*M25</f>
        <v>9084908.0040009357</v>
      </c>
      <c r="C25" s="870">
        <f>'[1]POR FONDO X MES REPARTIR'!C$21*M25</f>
        <v>4029434.2137812153</v>
      </c>
      <c r="D25" s="870">
        <f>'[1]POR FONDO X MES REPARTIR'!D$21*M25</f>
        <v>245891.51706881521</v>
      </c>
      <c r="E25" s="869">
        <f>'[1]POR FONDO X MES REPARTIR'!F$21*M25</f>
        <v>113366.95610717316</v>
      </c>
      <c r="F25" s="869">
        <f>'[1]POR FONDO X MES REPARTIR'!G$21*M25</f>
        <v>29335.321918620462</v>
      </c>
      <c r="G25" s="869">
        <f>'[1]POR FONDO X MES REPARTIR'!H$21*M25</f>
        <v>961802.88286840939</v>
      </c>
      <c r="H25" s="869">
        <v>239147.3074035107</v>
      </c>
      <c r="I25" s="869"/>
      <c r="J25" s="869">
        <f t="shared" si="0"/>
        <v>14703886.203148678</v>
      </c>
      <c r="K25" s="869">
        <f>'[1]POR FONDO X MES REPARTIR'!J$21*M25</f>
        <v>126426.34497321204</v>
      </c>
      <c r="L25" s="871">
        <f t="shared" si="1"/>
        <v>14830312.54812189</v>
      </c>
      <c r="M25" s="872">
        <v>4.2241907611547461E-3</v>
      </c>
    </row>
    <row r="26" spans="1:13">
      <c r="A26" s="873" t="s">
        <v>1827</v>
      </c>
      <c r="B26" s="869">
        <f>'[1]POR FONDO X MES REPARTIR'!B$21*M26</f>
        <v>7590663.5986715304</v>
      </c>
      <c r="C26" s="870">
        <f>'[1]POR FONDO X MES REPARTIR'!C$21*M26</f>
        <v>3366691.175774239</v>
      </c>
      <c r="D26" s="870">
        <f>'[1]POR FONDO X MES REPARTIR'!D$21*M26</f>
        <v>205448.39716752101</v>
      </c>
      <c r="E26" s="869">
        <f>'[1]POR FONDO X MES REPARTIR'!F$21*M26</f>
        <v>94720.874073346713</v>
      </c>
      <c r="F26" s="869">
        <f>'[1]POR FONDO X MES REPARTIR'!G$21*M26</f>
        <v>24510.381408916735</v>
      </c>
      <c r="G26" s="869">
        <f>'[1]POR FONDO X MES REPARTIR'!H$21*M26</f>
        <v>803609.91315172147</v>
      </c>
      <c r="H26" s="869">
        <v>145612.96736584647</v>
      </c>
      <c r="I26" s="869"/>
      <c r="J26" s="869">
        <f t="shared" si="0"/>
        <v>12231257.307613119</v>
      </c>
      <c r="K26" s="869">
        <f>'[1]POR FONDO X MES REPARTIR'!J$21*M26</f>
        <v>105632.31397374875</v>
      </c>
      <c r="L26" s="871">
        <f t="shared" si="1"/>
        <v>12336889.621586869</v>
      </c>
      <c r="M26" s="872">
        <v>3.5294150508096448E-3</v>
      </c>
    </row>
    <row r="27" spans="1:13">
      <c r="A27" s="873" t="s">
        <v>1828</v>
      </c>
      <c r="B27" s="869">
        <f>'[1]POR FONDO X MES REPARTIR'!B$21*M27</f>
        <v>8712673.0153443348</v>
      </c>
      <c r="C27" s="870">
        <f>'[1]POR FONDO X MES REPARTIR'!C$21*M27</f>
        <v>3864336.6257595392</v>
      </c>
      <c r="D27" s="870">
        <f>'[1]POR FONDO X MES REPARTIR'!D$21*M27</f>
        <v>235816.62957115908</v>
      </c>
      <c r="E27" s="869">
        <f>'[1]POR FONDO X MES REPARTIR'!F$21*M27</f>
        <v>108721.98363172235</v>
      </c>
      <c r="F27" s="869">
        <f>'[1]POR FONDO X MES REPARTIR'!G$21*M27</f>
        <v>28133.368831499876</v>
      </c>
      <c r="G27" s="869">
        <f>'[1]POR FONDO X MES REPARTIR'!H$21*M27</f>
        <v>922395.03360491199</v>
      </c>
      <c r="H27" s="869">
        <v>232177.28938057536</v>
      </c>
      <c r="I27" s="869"/>
      <c r="J27" s="869">
        <f t="shared" si="0"/>
        <v>14104253.946123743</v>
      </c>
      <c r="K27" s="869">
        <f>'[1]POR FONDO X MES REPARTIR'!J$21*M27</f>
        <v>121246.2915190357</v>
      </c>
      <c r="L27" s="871">
        <f t="shared" si="1"/>
        <v>14225500.23764278</v>
      </c>
      <c r="M27" s="872">
        <v>4.0511134334185392E-3</v>
      </c>
    </row>
    <row r="28" spans="1:13">
      <c r="A28" s="873" t="s">
        <v>1829</v>
      </c>
      <c r="B28" s="869">
        <f>'[1]POR FONDO X MES REPARTIR'!B$21*M28</f>
        <v>7685271.5372938849</v>
      </c>
      <c r="C28" s="870">
        <f>'[1]POR FONDO X MES REPARTIR'!C$21*M28</f>
        <v>3408652.6865140661</v>
      </c>
      <c r="D28" s="870">
        <f>'[1]POR FONDO X MES REPARTIR'!D$21*M28</f>
        <v>208009.04935512258</v>
      </c>
      <c r="E28" s="869">
        <f>'[1]POR FONDO X MES REPARTIR'!F$21*M28</f>
        <v>95901.448936676898</v>
      </c>
      <c r="F28" s="869">
        <f>'[1]POR FONDO X MES REPARTIR'!G$21*M28</f>
        <v>24815.872046171578</v>
      </c>
      <c r="G28" s="869">
        <f>'[1]POR FONDO X MES REPARTIR'!H$21*M28</f>
        <v>813625.88558304892</v>
      </c>
      <c r="H28" s="869">
        <v>151011.53334683343</v>
      </c>
      <c r="I28" s="869"/>
      <c r="J28" s="869">
        <f t="shared" si="0"/>
        <v>12387288.013075804</v>
      </c>
      <c r="K28" s="869">
        <f>'[1]POR FONDO X MES REPARTIR'!J$21*M28</f>
        <v>106948.8860161081</v>
      </c>
      <c r="L28" s="871">
        <f t="shared" si="1"/>
        <v>12494236.899091912</v>
      </c>
      <c r="M28" s="872">
        <v>3.5734047070708251E-3</v>
      </c>
    </row>
    <row r="29" spans="1:13">
      <c r="A29" s="873" t="s">
        <v>1830</v>
      </c>
      <c r="B29" s="869">
        <f>'[1]POR FONDO X MES REPARTIR'!B$21*M29</f>
        <v>31745493.341838446</v>
      </c>
      <c r="C29" s="870">
        <f>'[1]POR FONDO X MES REPARTIR'!C$21*M29</f>
        <v>14080096.017332705</v>
      </c>
      <c r="D29" s="870">
        <f>'[1]POR FONDO X MES REPARTIR'!D$21*M29</f>
        <v>859221.41583436367</v>
      </c>
      <c r="E29" s="869">
        <f>'[1]POR FONDO X MES REPARTIR'!F$21*M29</f>
        <v>396139.39389367815</v>
      </c>
      <c r="F29" s="869">
        <f>'[1]POR FONDO X MES REPARTIR'!G$21*M29</f>
        <v>102506.73603278429</v>
      </c>
      <c r="G29" s="869">
        <f>'[1]POR FONDO X MES REPARTIR'!H$21*M29</f>
        <v>3360838.3266857089</v>
      </c>
      <c r="H29" s="869">
        <v>1971857.6396930439</v>
      </c>
      <c r="I29" s="869"/>
      <c r="J29" s="869">
        <f t="shared" si="0"/>
        <v>52516152.871310741</v>
      </c>
      <c r="K29" s="869">
        <f>'[1]POR FONDO X MES REPARTIR'!J$21*M29</f>
        <v>441772.95915517991</v>
      </c>
      <c r="L29" s="871">
        <f t="shared" si="1"/>
        <v>52957925.83046592</v>
      </c>
      <c r="M29" s="872">
        <v>1.4760635949625147E-2</v>
      </c>
    </row>
    <row r="30" spans="1:13">
      <c r="A30" s="874" t="s">
        <v>1831</v>
      </c>
      <c r="B30" s="869">
        <f>'[1]POR FONDO X MES REPARTIR'!B$21*M30</f>
        <v>8604896.138974702</v>
      </c>
      <c r="C30" s="870">
        <f>'[1]POR FONDO X MES REPARTIR'!C$21*M30</f>
        <v>3816534.2888611346</v>
      </c>
      <c r="D30" s="870">
        <f>'[1]POR FONDO X MES REPARTIR'!D$21*M30</f>
        <v>232899.54778851516</v>
      </c>
      <c r="E30" s="869">
        <f>'[1]POR FONDO X MES REPARTIR'!F$21*M30</f>
        <v>107377.07882835137</v>
      </c>
      <c r="F30" s="869">
        <f>'[1]POR FONDO X MES REPARTIR'!G$21*M30</f>
        <v>27785.355471068033</v>
      </c>
      <c r="G30" s="869">
        <f>'[1]POR FONDO X MES REPARTIR'!H$21*M30</f>
        <v>910984.88940166717</v>
      </c>
      <c r="H30" s="869">
        <v>184905.64916108389</v>
      </c>
      <c r="I30" s="869"/>
      <c r="J30" s="869">
        <f t="shared" si="0"/>
        <v>13885382.948486522</v>
      </c>
      <c r="K30" s="869">
        <f>'[1]POR FONDO X MES REPARTIR'!J$21*M30</f>
        <v>119746.45942981238</v>
      </c>
      <c r="L30" s="871">
        <f t="shared" si="1"/>
        <v>14005129.407916334</v>
      </c>
      <c r="M30" s="872">
        <v>4.0010006435888326E-3</v>
      </c>
    </row>
    <row r="31" spans="1:13">
      <c r="A31" s="873" t="s">
        <v>1832</v>
      </c>
      <c r="B31" s="869">
        <f>'[1]POR FONDO X MES REPARTIR'!B$21*M31</f>
        <v>11370940.472200146</v>
      </c>
      <c r="C31" s="870">
        <f>'[1]POR FONDO X MES REPARTIR'!C$21*M31</f>
        <v>5043359.444187507</v>
      </c>
      <c r="D31" s="870">
        <f>'[1]POR FONDO X MES REPARTIR'!D$21*M31</f>
        <v>307765.12012858415</v>
      </c>
      <c r="E31" s="869">
        <f>'[1]POR FONDO X MES REPARTIR'!F$21*M31</f>
        <v>141893.44667458229</v>
      </c>
      <c r="F31" s="869">
        <f>'[1]POR FONDO X MES REPARTIR'!G$21*M31</f>
        <v>36716.959502788493</v>
      </c>
      <c r="G31" s="869">
        <f>'[1]POR FONDO X MES REPARTIR'!H$21*M31</f>
        <v>1203821.0317892884</v>
      </c>
      <c r="H31" s="869">
        <v>414590.05012192507</v>
      </c>
      <c r="I31" s="869"/>
      <c r="J31" s="869">
        <f t="shared" si="0"/>
        <v>18519086.524604823</v>
      </c>
      <c r="K31" s="869">
        <f>'[1]POR FONDO X MES REPARTIR'!J$21*M31</f>
        <v>158238.9653450679</v>
      </c>
      <c r="L31" s="871">
        <f t="shared" si="1"/>
        <v>18677325.489949889</v>
      </c>
      <c r="M31" s="872">
        <v>5.287122518704097E-3</v>
      </c>
    </row>
    <row r="32" spans="1:13">
      <c r="A32" s="873" t="s">
        <v>1833</v>
      </c>
      <c r="B32" s="869">
        <f>'[1]POR FONDO X MES REPARTIR'!B$21*M32</f>
        <v>8443860.8776840139</v>
      </c>
      <c r="C32" s="870">
        <f>'[1]POR FONDO X MES REPARTIR'!C$21*M32</f>
        <v>3745110.2313820561</v>
      </c>
      <c r="D32" s="870">
        <f>'[1]POR FONDO X MES REPARTIR'!D$21*M32</f>
        <v>228540.97809436943</v>
      </c>
      <c r="E32" s="869">
        <f>'[1]POR FONDO X MES REPARTIR'!F$21*M32</f>
        <v>105367.58380755327</v>
      </c>
      <c r="F32" s="869">
        <f>'[1]POR FONDO X MES REPARTIR'!G$21*M32</f>
        <v>27265.369883087275</v>
      </c>
      <c r="G32" s="869">
        <f>'[1]POR FONDO X MES REPARTIR'!H$21*M32</f>
        <v>893936.37570349406</v>
      </c>
      <c r="H32" s="869">
        <v>222871.81269282274</v>
      </c>
      <c r="I32" s="869"/>
      <c r="J32" s="869">
        <f t="shared" si="0"/>
        <v>13666953.229247397</v>
      </c>
      <c r="K32" s="869">
        <f>'[1]POR FONDO X MES REPARTIR'!J$21*M32</f>
        <v>117505.47917026303</v>
      </c>
      <c r="L32" s="871">
        <f t="shared" si="1"/>
        <v>13784458.70841766</v>
      </c>
      <c r="M32" s="872">
        <v>3.926124413398643E-3</v>
      </c>
    </row>
    <row r="33" spans="1:13">
      <c r="A33" s="873" t="s">
        <v>1834</v>
      </c>
      <c r="B33" s="869">
        <f>'[1]POR FONDO X MES REPARTIR'!B$21*M33</f>
        <v>8717110.3355846349</v>
      </c>
      <c r="C33" s="870">
        <f>'[1]POR FONDO X MES REPARTIR'!C$21*M33</f>
        <v>3866304.7128316262</v>
      </c>
      <c r="D33" s="870">
        <f>'[1]POR FONDO X MES REPARTIR'!D$21*M33</f>
        <v>235936.72978627708</v>
      </c>
      <c r="E33" s="869">
        <f>'[1]POR FONDO X MES REPARTIR'!F$21*M33</f>
        <v>108777.35518735001</v>
      </c>
      <c r="F33" s="869">
        <f>'[1]POR FONDO X MES REPARTIR'!G$21*M33</f>
        <v>28147.697013760819</v>
      </c>
      <c r="G33" s="869">
        <f>'[1]POR FONDO X MES REPARTIR'!H$21*M33</f>
        <v>922864.80472394289</v>
      </c>
      <c r="H33" s="869">
        <v>199087.46643446625</v>
      </c>
      <c r="I33" s="869"/>
      <c r="J33" s="869">
        <f t="shared" si="0"/>
        <v>14078229.101562057</v>
      </c>
      <c r="K33" s="869">
        <f>'[1]POR FONDO X MES REPARTIR'!J$21*M33</f>
        <v>121308.04164123946</v>
      </c>
      <c r="L33" s="871">
        <f t="shared" si="1"/>
        <v>14199537.143203296</v>
      </c>
      <c r="M33" s="872">
        <v>4.0531766449728125E-3</v>
      </c>
    </row>
    <row r="34" spans="1:13">
      <c r="A34" s="873" t="s">
        <v>1835</v>
      </c>
      <c r="B34" s="869">
        <f>'[1]POR FONDO X MES REPARTIR'!B$21*M34</f>
        <v>7809792.5749657182</v>
      </c>
      <c r="C34" s="870">
        <f>'[1]POR FONDO X MES REPARTIR'!C$21*M34</f>
        <v>3463881.5704289563</v>
      </c>
      <c r="D34" s="870">
        <f>'[1]POR FONDO X MES REPARTIR'!D$21*M34</f>
        <v>211379.32749625796</v>
      </c>
      <c r="E34" s="869">
        <f>'[1]POR FONDO X MES REPARTIR'!F$21*M34</f>
        <v>97455.297473827231</v>
      </c>
      <c r="F34" s="869">
        <f>'[1]POR FONDO X MES REPARTIR'!G$21*M34</f>
        <v>25217.952587233216</v>
      </c>
      <c r="G34" s="869">
        <f>'[1]POR FONDO X MES REPARTIR'!H$21*M34</f>
        <v>826808.70405053266</v>
      </c>
      <c r="H34" s="869">
        <v>165742.25389614198</v>
      </c>
      <c r="I34" s="869"/>
      <c r="J34" s="869">
        <f t="shared" si="0"/>
        <v>12600277.68089867</v>
      </c>
      <c r="K34" s="869">
        <f>'[1]POR FONDO X MES REPARTIR'!J$21*M34</f>
        <v>108681.73126431408</v>
      </c>
      <c r="L34" s="871">
        <f t="shared" si="1"/>
        <v>12708959.412162984</v>
      </c>
      <c r="M34" s="872">
        <v>3.6313029947222918E-3</v>
      </c>
    </row>
    <row r="35" spans="1:13">
      <c r="A35" s="873" t="s">
        <v>1836</v>
      </c>
      <c r="B35" s="869">
        <f>'[1]POR FONDO X MES REPARTIR'!B$21*M35</f>
        <v>9195723.919191055</v>
      </c>
      <c r="C35" s="870">
        <f>'[1]POR FONDO X MES REPARTIR'!C$21*M35</f>
        <v>4078584.4572291281</v>
      </c>
      <c r="D35" s="870">
        <f>'[1]POR FONDO X MES REPARTIR'!D$21*M35</f>
        <v>248890.85327447267</v>
      </c>
      <c r="E35" s="869">
        <f>'[1]POR FONDO X MES REPARTIR'!F$21*M35</f>
        <v>114749.78386809288</v>
      </c>
      <c r="F35" s="869">
        <f>'[1]POR FONDO X MES REPARTIR'!G$21*M35</f>
        <v>29693.148386910179</v>
      </c>
      <c r="G35" s="869">
        <f>'[1]POR FONDO X MES REPARTIR'!H$21*M35</f>
        <v>973534.76464977884</v>
      </c>
      <c r="H35" s="869">
        <v>239845.14702943884</v>
      </c>
      <c r="I35" s="869"/>
      <c r="J35" s="869">
        <f t="shared" si="0"/>
        <v>14881022.073628876</v>
      </c>
      <c r="K35" s="869">
        <f>'[1]POR FONDO X MES REPARTIR'!J$21*M35</f>
        <v>127968.46858262867</v>
      </c>
      <c r="L35" s="871">
        <f t="shared" si="1"/>
        <v>15008990.542211505</v>
      </c>
      <c r="M35" s="872">
        <v>4.2757166065379741E-3</v>
      </c>
    </row>
    <row r="36" spans="1:13">
      <c r="A36" s="874" t="s">
        <v>1837</v>
      </c>
      <c r="B36" s="869">
        <f>'[1]POR FONDO X MES REPARTIR'!B$21*M36</f>
        <v>8144571.277480579</v>
      </c>
      <c r="C36" s="870">
        <f>'[1]POR FONDO X MES REPARTIR'!C$21*M36</f>
        <v>3612366.1513806386</v>
      </c>
      <c r="D36" s="870">
        <f>'[1]POR FONDO X MES REPARTIR'!D$21*M36</f>
        <v>220440.42563918419</v>
      </c>
      <c r="E36" s="869">
        <f>'[1]POR FONDO X MES REPARTIR'!F$21*M36</f>
        <v>101632.86784183806</v>
      </c>
      <c r="F36" s="869">
        <f>'[1]POR FONDO X MES REPARTIR'!G$21*M36</f>
        <v>26298.958691581931</v>
      </c>
      <c r="G36" s="869">
        <f>'[1]POR FONDO X MES REPARTIR'!H$21*M36</f>
        <v>862251.12361712987</v>
      </c>
      <c r="H36" s="869">
        <v>155772.21542323145</v>
      </c>
      <c r="I36" s="869"/>
      <c r="J36" s="869">
        <f t="shared" si="0"/>
        <v>13123333.020074183</v>
      </c>
      <c r="K36" s="869">
        <f>'[1]POR FONDO X MES REPARTIR'!J$21*M36</f>
        <v>113340.53988573198</v>
      </c>
      <c r="L36" s="871">
        <f t="shared" si="1"/>
        <v>13236673.559959915</v>
      </c>
      <c r="M36" s="872">
        <v>3.7869643510697482E-3</v>
      </c>
    </row>
    <row r="37" spans="1:13">
      <c r="A37" s="873" t="s">
        <v>1838</v>
      </c>
      <c r="B37" s="869">
        <f>'[1]POR FONDO X MES REPARTIR'!B$21*M37</f>
        <v>11133588.790232839</v>
      </c>
      <c r="C37" s="870">
        <f>'[1]POR FONDO X MES REPARTIR'!C$21*M37</f>
        <v>4938086.7229231419</v>
      </c>
      <c r="D37" s="870">
        <f>'[1]POR FONDO X MES REPARTIR'!D$21*M37</f>
        <v>301340.97525754379</v>
      </c>
      <c r="E37" s="869">
        <f>'[1]POR FONDO X MES REPARTIR'!F$21*M37</f>
        <v>138931.62937277788</v>
      </c>
      <c r="F37" s="869">
        <f>'[1]POR FONDO X MES REPARTIR'!G$21*M37</f>
        <v>35950.546899009722</v>
      </c>
      <c r="G37" s="869">
        <f>'[1]POR FONDO X MES REPARTIR'!H$21*M37</f>
        <v>1178693.0357909484</v>
      </c>
      <c r="H37" s="869">
        <v>317809.89343829977</v>
      </c>
      <c r="I37" s="869"/>
      <c r="J37" s="869">
        <f t="shared" si="0"/>
        <v>18044401.593914561</v>
      </c>
      <c r="K37" s="869">
        <f>'[1]POR FONDO X MES REPARTIR'!J$21*M37</f>
        <v>154935.95934752165</v>
      </c>
      <c r="L37" s="871">
        <f t="shared" si="1"/>
        <v>18199337.553262081</v>
      </c>
      <c r="M37" s="872">
        <v>5.1767616012716594E-3</v>
      </c>
    </row>
    <row r="38" spans="1:13">
      <c r="A38" s="873" t="s">
        <v>1839</v>
      </c>
      <c r="B38" s="869">
        <f>'[1]POR FONDO X MES REPARTIR'!B$21*M38</f>
        <v>7368162.8599841008</v>
      </c>
      <c r="C38" s="870">
        <f>'[1]POR FONDO X MES REPARTIR'!C$21*M38</f>
        <v>3268005.3015018869</v>
      </c>
      <c r="D38" s="870">
        <f>'[1]POR FONDO X MES REPARTIR'!D$21*M38</f>
        <v>199426.20694163322</v>
      </c>
      <c r="E38" s="869">
        <f>'[1]POR FONDO X MES REPARTIR'!F$21*M38</f>
        <v>91944.375790096878</v>
      </c>
      <c r="F38" s="869">
        <f>'[1]POR FONDO X MES REPARTIR'!G$21*M38</f>
        <v>23791.922752686856</v>
      </c>
      <c r="G38" s="869">
        <f>'[1]POR FONDO X MES REPARTIR'!H$21*M38</f>
        <v>780054.15982811328</v>
      </c>
      <c r="H38" s="869">
        <v>115247.5011948528</v>
      </c>
      <c r="I38" s="869"/>
      <c r="J38" s="869">
        <f t="shared" si="0"/>
        <v>11846632.327993372</v>
      </c>
      <c r="K38" s="869">
        <f>'[1]POR FONDO X MES REPARTIR'!J$21*M38</f>
        <v>102535.97495372751</v>
      </c>
      <c r="L38" s="871">
        <f t="shared" si="1"/>
        <v>11949168.3029471</v>
      </c>
      <c r="M38" s="872">
        <v>3.4259593455565345E-3</v>
      </c>
    </row>
    <row r="39" spans="1:13">
      <c r="A39" s="873" t="s">
        <v>1840</v>
      </c>
      <c r="B39" s="869">
        <f>'[1]POR FONDO X MES REPARTIR'!B$21*M39</f>
        <v>9710686.4450803678</v>
      </c>
      <c r="C39" s="870">
        <f>'[1]POR FONDO X MES REPARTIR'!C$21*M39</f>
        <v>4306986.0678695189</v>
      </c>
      <c r="D39" s="870">
        <f>'[1]POR FONDO X MES REPARTIR'!D$21*M39</f>
        <v>262828.79482200922</v>
      </c>
      <c r="E39" s="869">
        <f>'[1]POR FONDO X MES REPARTIR'!F$21*M39</f>
        <v>121175.79655238453</v>
      </c>
      <c r="F39" s="869">
        <f>'[1]POR FONDO X MES REPARTIR'!G$21*M39</f>
        <v>31355.971110743605</v>
      </c>
      <c r="G39" s="869">
        <f>'[1]POR FONDO X MES REPARTIR'!H$21*M39</f>
        <v>1028052.9217683116</v>
      </c>
      <c r="H39" s="869">
        <v>253312.37713508616</v>
      </c>
      <c r="I39" s="869"/>
      <c r="J39" s="869">
        <f t="shared" si="0"/>
        <v>15714398.374338424</v>
      </c>
      <c r="K39" s="869">
        <f>'[1]POR FONDO X MES REPARTIR'!J$21*M39</f>
        <v>135134.73046636896</v>
      </c>
      <c r="L39" s="871">
        <f t="shared" si="1"/>
        <v>15849533.104804793</v>
      </c>
      <c r="M39" s="872">
        <v>4.5151576601231685E-3</v>
      </c>
    </row>
    <row r="40" spans="1:13">
      <c r="A40" s="873" t="s">
        <v>1841</v>
      </c>
      <c r="B40" s="869">
        <f>'[1]POR FONDO X MES REPARTIR'!B$21*M40</f>
        <v>8146427.0031263037</v>
      </c>
      <c r="C40" s="870">
        <f>'[1]POR FONDO X MES REPARTIR'!C$21*M40</f>
        <v>3613189.2223908217</v>
      </c>
      <c r="D40" s="870">
        <f>'[1]POR FONDO X MES REPARTIR'!D$21*M40</f>
        <v>220490.65258634643</v>
      </c>
      <c r="E40" s="869">
        <f>'[1]POR FONDO X MES REPARTIR'!F$21*M40</f>
        <v>101656.02470459694</v>
      </c>
      <c r="F40" s="869">
        <f>'[1]POR FONDO X MES REPARTIR'!G$21*M40</f>
        <v>26304.950861143359</v>
      </c>
      <c r="G40" s="869">
        <f>'[1]POR FONDO X MES REPARTIR'!H$21*M40</f>
        <v>862447.58595610841</v>
      </c>
      <c r="H40" s="869">
        <v>188634.70377872285</v>
      </c>
      <c r="I40" s="869"/>
      <c r="J40" s="869">
        <f t="shared" si="0"/>
        <v>13159150.143404042</v>
      </c>
      <c r="K40" s="869">
        <f>'[1]POR FONDO X MES REPARTIR'!J$21*M40</f>
        <v>113366.36432011906</v>
      </c>
      <c r="L40" s="871">
        <f t="shared" si="1"/>
        <v>13272516.507724162</v>
      </c>
      <c r="M40" s="872">
        <v>3.7878272039598882E-3</v>
      </c>
    </row>
    <row r="41" spans="1:13">
      <c r="A41" s="874" t="s">
        <v>1842</v>
      </c>
      <c r="B41" s="869">
        <f>'[1]POR FONDO X MES REPARTIR'!B$21*M41</f>
        <v>7307778.9655249352</v>
      </c>
      <c r="C41" s="870">
        <f>'[1]POR FONDO X MES REPARTIR'!C$21*M41</f>
        <v>3241223.1997802225</v>
      </c>
      <c r="D41" s="870">
        <f>'[1]POR FONDO X MES REPARTIR'!D$21*M41</f>
        <v>197791.86046189468</v>
      </c>
      <c r="E41" s="869">
        <f>'[1]POR FONDO X MES REPARTIR'!F$21*M41</f>
        <v>91190.869171238679</v>
      </c>
      <c r="F41" s="869">
        <f>'[1]POR FONDO X MES REPARTIR'!G$21*M41</f>
        <v>23596.94213407415</v>
      </c>
      <c r="G41" s="869">
        <f>'[1]POR FONDO X MES REPARTIR'!H$21*M41</f>
        <v>773661.42544444418</v>
      </c>
      <c r="H41" s="869">
        <v>126477.93171827025</v>
      </c>
      <c r="I41" s="869"/>
      <c r="J41" s="869">
        <f t="shared" si="0"/>
        <v>11761721.194235081</v>
      </c>
      <c r="K41" s="869">
        <f>'[1]POR FONDO X MES REPARTIR'!J$21*M41</f>
        <v>101695.66759251278</v>
      </c>
      <c r="L41" s="871">
        <f t="shared" si="1"/>
        <v>11863416.861827593</v>
      </c>
      <c r="M41" s="872">
        <v>3.3978827718603982E-3</v>
      </c>
    </row>
    <row r="42" spans="1:13">
      <c r="A42" s="873" t="s">
        <v>1843</v>
      </c>
      <c r="B42" s="869">
        <f>'[1]POR FONDO X MES REPARTIR'!B$21*M42</f>
        <v>16777660.75223187</v>
      </c>
      <c r="C42" s="870">
        <f>'[1]POR FONDO X MES REPARTIR'!C$21*M42</f>
        <v>7441405.0458722068</v>
      </c>
      <c r="D42" s="870">
        <f>'[1]POR FONDO X MES REPARTIR'!D$21*M42</f>
        <v>454103.05238263018</v>
      </c>
      <c r="E42" s="869">
        <f>'[1]POR FONDO X MES REPARTIR'!F$21*M42</f>
        <v>209361.76010166187</v>
      </c>
      <c r="F42" s="869">
        <f>'[1]POR FONDO X MES REPARTIR'!G$21*M42</f>
        <v>54175.350921701538</v>
      </c>
      <c r="G42" s="869">
        <f>'[1]POR FONDO X MES REPARTIR'!H$21*M42</f>
        <v>1776220.7908080334</v>
      </c>
      <c r="H42" s="869">
        <v>779915.55846713425</v>
      </c>
      <c r="I42" s="869"/>
      <c r="J42" s="869">
        <f t="shared" si="0"/>
        <v>27492842.310785238</v>
      </c>
      <c r="K42" s="869">
        <f>'[1]POR FONDO X MES REPARTIR'!J$21*M42</f>
        <v>233479.34015083589</v>
      </c>
      <c r="L42" s="871">
        <f t="shared" si="1"/>
        <v>27726321.650936075</v>
      </c>
      <c r="M42" s="872">
        <v>7.8010739913001699E-3</v>
      </c>
    </row>
    <row r="43" spans="1:13">
      <c r="A43" s="873" t="s">
        <v>1844</v>
      </c>
      <c r="B43" s="869">
        <f>'[1]POR FONDO X MES REPARTIR'!B$21*M43</f>
        <v>19539126.642965481</v>
      </c>
      <c r="C43" s="870">
        <f>'[1]POR FONDO X MES REPARTIR'!C$21*M43</f>
        <v>8666199.5220971182</v>
      </c>
      <c r="D43" s="870">
        <f>'[1]POR FONDO X MES REPARTIR'!D$21*M43</f>
        <v>528844.70490208757</v>
      </c>
      <c r="E43" s="869">
        <f>'[1]POR FONDO X MES REPARTIR'!F$21*M43</f>
        <v>243820.99538377856</v>
      </c>
      <c r="F43" s="869">
        <f>'[1]POR FONDO X MES REPARTIR'!G$21*M43</f>
        <v>63092.171085019079</v>
      </c>
      <c r="G43" s="869">
        <f>'[1]POR FONDO X MES REPARTIR'!H$21*M43</f>
        <v>2068572.2217174813</v>
      </c>
      <c r="H43" s="869">
        <v>926400.91536834778</v>
      </c>
      <c r="I43" s="869"/>
      <c r="J43" s="869">
        <f t="shared" si="0"/>
        <v>32036057.17351931</v>
      </c>
      <c r="K43" s="869">
        <f>'[1]POR FONDO X MES REPARTIR'!J$21*M43</f>
        <v>271908.13207474916</v>
      </c>
      <c r="L43" s="871">
        <f t="shared" si="1"/>
        <v>32307965.305594061</v>
      </c>
      <c r="M43" s="872">
        <v>9.085067037541663E-3</v>
      </c>
    </row>
    <row r="44" spans="1:13">
      <c r="A44" s="873" t="s">
        <v>1845</v>
      </c>
      <c r="B44" s="869">
        <f>'[1]POR FONDO X MES REPARTIR'!B$21*M44</f>
        <v>9745385.4195439443</v>
      </c>
      <c r="C44" s="870">
        <f>'[1]POR FONDO X MES REPARTIR'!C$21*M44</f>
        <v>4322376.1229834603</v>
      </c>
      <c r="D44" s="870">
        <f>'[1]POR FONDO X MES REPARTIR'!D$21*M44</f>
        <v>263767.95496186137</v>
      </c>
      <c r="E44" s="869">
        <f>'[1]POR FONDO X MES REPARTIR'!F$21*M44</f>
        <v>121608.79126330993</v>
      </c>
      <c r="F44" s="869">
        <f>'[1]POR FONDO X MES REPARTIR'!G$21*M44</f>
        <v>31468.014687374955</v>
      </c>
      <c r="G44" s="869">
        <f>'[1]POR FONDO X MES REPARTIR'!H$21*M44</f>
        <v>1031726.439833321</v>
      </c>
      <c r="H44" s="869">
        <v>293996.523216412</v>
      </c>
      <c r="I44" s="869"/>
      <c r="J44" s="869">
        <f t="shared" si="0"/>
        <v>15810329.266489681</v>
      </c>
      <c r="K44" s="869">
        <f>'[1]POR FONDO X MES REPARTIR'!J$21*M44</f>
        <v>135617.60431757549</v>
      </c>
      <c r="L44" s="871">
        <f t="shared" si="1"/>
        <v>15945946.870807257</v>
      </c>
      <c r="M44" s="872">
        <v>4.5312915700412475E-3</v>
      </c>
    </row>
    <row r="45" spans="1:13">
      <c r="A45" s="873" t="s">
        <v>1846</v>
      </c>
      <c r="B45" s="869">
        <f>'[1]POR FONDO X MES REPARTIR'!B$21*M45</f>
        <v>9658483.181950381</v>
      </c>
      <c r="C45" s="870">
        <f>'[1]POR FONDO X MES REPARTIR'!C$21*M45</f>
        <v>4283832.3260336788</v>
      </c>
      <c r="D45" s="870">
        <f>'[1]POR FONDO X MES REPARTIR'!D$21*M45</f>
        <v>261415.86476687583</v>
      </c>
      <c r="E45" s="869">
        <f>'[1]POR FONDO X MES REPARTIR'!F$21*M45</f>
        <v>120524.37278042095</v>
      </c>
      <c r="F45" s="869">
        <f>'[1]POR FONDO X MES REPARTIR'!G$21*M45</f>
        <v>31187.405889340571</v>
      </c>
      <c r="G45" s="869">
        <f>'[1]POR FONDO X MES REPARTIR'!H$21*M45</f>
        <v>1022526.2561211254</v>
      </c>
      <c r="H45" s="869">
        <v>285443.64471879939</v>
      </c>
      <c r="I45" s="869"/>
      <c r="J45" s="869">
        <f t="shared" si="0"/>
        <v>15663413.052260622</v>
      </c>
      <c r="K45" s="869">
        <f>'[1]POR FONDO X MES REPARTIR'!J$21*M45</f>
        <v>134408.2654597566</v>
      </c>
      <c r="L45" s="871">
        <f t="shared" si="1"/>
        <v>15797821.31772038</v>
      </c>
      <c r="M45" s="872">
        <v>4.4908848175452681E-3</v>
      </c>
    </row>
    <row r="46" spans="1:13">
      <c r="A46" s="874" t="s">
        <v>1847</v>
      </c>
      <c r="B46" s="869">
        <f>'[1]POR FONDO X MES REPARTIR'!B$21*M46</f>
        <v>10794464.872611212</v>
      </c>
      <c r="C46" s="870">
        <f>'[1]POR FONDO X MES REPARTIR'!C$21*M46</f>
        <v>4787674.9063396044</v>
      </c>
      <c r="D46" s="870">
        <f>'[1]POR FONDO X MES REPARTIR'!D$21*M46</f>
        <v>292162.26981093077</v>
      </c>
      <c r="E46" s="869">
        <f>'[1]POR FONDO X MES REPARTIR'!F$21*M46</f>
        <v>134699.8367924928</v>
      </c>
      <c r="F46" s="869">
        <f>'[1]POR FONDO X MES REPARTIR'!G$21*M46</f>
        <v>34855.510021437272</v>
      </c>
      <c r="G46" s="869">
        <f>'[1]POR FONDO X MES REPARTIR'!H$21*M46</f>
        <v>1142790.5961102752</v>
      </c>
      <c r="H46" s="869">
        <v>342757.55448576721</v>
      </c>
      <c r="I46" s="869"/>
      <c r="J46" s="869">
        <f t="shared" si="0"/>
        <v>17529405.546171721</v>
      </c>
      <c r="K46" s="869">
        <f>'[1]POR FONDO X MES REPARTIR'!J$21*M46</f>
        <v>150216.68234669598</v>
      </c>
      <c r="L46" s="871">
        <f t="shared" si="1"/>
        <v>17679622.228518415</v>
      </c>
      <c r="M46" s="872">
        <v>5.01907985930212E-3</v>
      </c>
    </row>
    <row r="47" spans="1:13">
      <c r="A47" s="874" t="s">
        <v>1848</v>
      </c>
      <c r="B47" s="869">
        <f>'[1]POR FONDO X MES REPARTIR'!B$21*M47</f>
        <v>9117314.1873156279</v>
      </c>
      <c r="C47" s="870">
        <f>'[1]POR FONDO X MES REPARTIR'!C$21*M47</f>
        <v>4043807.3459834103</v>
      </c>
      <c r="D47" s="870">
        <f>'[1]POR FONDO X MES REPARTIR'!D$21*M47</f>
        <v>246768.62067560467</v>
      </c>
      <c r="E47" s="869">
        <f>'[1]POR FONDO X MES REPARTIR'!F$21*M47</f>
        <v>113771.33998864116</v>
      </c>
      <c r="F47" s="869">
        <f>'[1]POR FONDO X MES REPARTIR'!G$21*M47</f>
        <v>29439.962033773158</v>
      </c>
      <c r="G47" s="869">
        <f>'[1]POR FONDO X MES REPARTIR'!H$21*M47</f>
        <v>965233.66725512047</v>
      </c>
      <c r="H47" s="869">
        <v>244167.65232534058</v>
      </c>
      <c r="I47" s="869"/>
      <c r="J47" s="869">
        <f t="shared" si="0"/>
        <v>14760502.775577519</v>
      </c>
      <c r="K47" s="869">
        <f>'[1]POR FONDO X MES REPARTIR'!J$21*M47</f>
        <v>126877.31214967702</v>
      </c>
      <c r="L47" s="871">
        <f t="shared" si="1"/>
        <v>14887380.087727197</v>
      </c>
      <c r="M47" s="872">
        <v>4.2392585967455879E-3</v>
      </c>
    </row>
    <row r="48" spans="1:13">
      <c r="A48" s="873" t="s">
        <v>1849</v>
      </c>
      <c r="B48" s="869">
        <f>'[1]POR FONDO X MES REPARTIR'!B$21*M48</f>
        <v>27992739.096898939</v>
      </c>
      <c r="C48" s="870">
        <f>'[1]POR FONDO X MES REPARTIR'!C$21*M48</f>
        <v>12415634.875424331</v>
      </c>
      <c r="D48" s="870">
        <f>'[1]POR FONDO X MES REPARTIR'!D$21*M48</f>
        <v>757649.61851201009</v>
      </c>
      <c r="E48" s="869">
        <f>'[1]POR FONDO X MES REPARTIR'!F$21*M48</f>
        <v>349310.26523550088</v>
      </c>
      <c r="F48" s="869">
        <f>'[1]POR FONDO X MES REPARTIR'!G$21*M48</f>
        <v>90389.028973088411</v>
      </c>
      <c r="G48" s="869">
        <f>'[1]POR FONDO X MES REPARTIR'!H$21*M48</f>
        <v>2963540.9792728443</v>
      </c>
      <c r="H48" s="869">
        <v>1398443.856065802</v>
      </c>
      <c r="I48" s="869"/>
      <c r="J48" s="869">
        <f t="shared" si="0"/>
        <v>45967707.720382512</v>
      </c>
      <c r="K48" s="869">
        <f>'[1]POR FONDO X MES REPARTIR'!J$21*M48</f>
        <v>389549.31500144012</v>
      </c>
      <c r="L48" s="871">
        <f t="shared" si="1"/>
        <v>46357257.035383955</v>
      </c>
      <c r="M48" s="872">
        <v>1.3015725621047639E-2</v>
      </c>
    </row>
    <row r="49" spans="1:13">
      <c r="A49" s="874" t="s">
        <v>1850</v>
      </c>
      <c r="B49" s="869">
        <f>'[1]POR FONDO X MES REPARTIR'!B$21*M49</f>
        <v>8318476.7940368308</v>
      </c>
      <c r="C49" s="870">
        <f>'[1]POR FONDO X MES REPARTIR'!C$21*M49</f>
        <v>3689498.5602138881</v>
      </c>
      <c r="D49" s="870">
        <f>'[1]POR FONDO X MES REPARTIR'!D$21*M49</f>
        <v>225147.34080814582</v>
      </c>
      <c r="E49" s="869">
        <f>'[1]POR FONDO X MES REPARTIR'!F$21*M49</f>
        <v>103802.96566270158</v>
      </c>
      <c r="F49" s="869">
        <f>'[1]POR FONDO X MES REPARTIR'!G$21*M49</f>
        <v>26860.502551944075</v>
      </c>
      <c r="G49" s="869">
        <f>'[1]POR FONDO X MES REPARTIR'!H$21*M49</f>
        <v>880662.18810967752</v>
      </c>
      <c r="H49" s="869">
        <v>173545.33750668296</v>
      </c>
      <c r="I49" s="869"/>
      <c r="J49" s="869">
        <f t="shared" si="0"/>
        <v>13417993.68888987</v>
      </c>
      <c r="K49" s="869">
        <f>'[1]POR FONDO X MES REPARTIR'!J$21*M49</f>
        <v>115760.6237015728</v>
      </c>
      <c r="L49" s="871">
        <f t="shared" si="1"/>
        <v>13533754.312591443</v>
      </c>
      <c r="M49" s="872">
        <v>3.8678248370567552E-3</v>
      </c>
    </row>
    <row r="50" spans="1:13">
      <c r="A50" s="874" t="s">
        <v>1851</v>
      </c>
      <c r="B50" s="869">
        <f>'[1]POR FONDO X MES REPARTIR'!B$21*M50</f>
        <v>24065647.000632793</v>
      </c>
      <c r="C50" s="870">
        <f>'[1]POR FONDO X MES REPARTIR'!C$21*M50</f>
        <v>10673849.571005635</v>
      </c>
      <c r="D50" s="870">
        <f>'[1]POR FONDO X MES REPARTIR'!D$21*M50</f>
        <v>651359.20447649376</v>
      </c>
      <c r="E50" s="869">
        <f>'[1]POR FONDO X MES REPARTIR'!F$21*M50</f>
        <v>300305.64382269554</v>
      </c>
      <c r="F50" s="869">
        <f>'[1]POR FONDO X MES REPARTIR'!G$21*M50</f>
        <v>77708.382036729454</v>
      </c>
      <c r="G50" s="869">
        <f>'[1]POR FONDO X MES REPARTIR'!H$21*M50</f>
        <v>2547786.7968622884</v>
      </c>
      <c r="H50" s="869">
        <v>1148380.0024942469</v>
      </c>
      <c r="I50" s="869"/>
      <c r="J50" s="869">
        <f t="shared" si="0"/>
        <v>39465036.601330876</v>
      </c>
      <c r="K50" s="869">
        <f>'[1]POR FONDO X MES REPARTIR'!J$21*M50</f>
        <v>334899.57062478072</v>
      </c>
      <c r="L50" s="871">
        <f t="shared" si="1"/>
        <v>39799936.17195566</v>
      </c>
      <c r="M50" s="872">
        <v>1.1189753784684994E-2</v>
      </c>
    </row>
    <row r="51" spans="1:13">
      <c r="A51" s="874" t="s">
        <v>1852</v>
      </c>
      <c r="B51" s="869">
        <f>'[1]POR FONDO X MES REPARTIR'!B$21*M51</f>
        <v>71548640.545098037</v>
      </c>
      <c r="C51" s="870">
        <f>'[1]POR FONDO X MES REPARTIR'!C$21*M51</f>
        <v>31734007.656983003</v>
      </c>
      <c r="D51" s="870">
        <f>'[1]POR FONDO X MES REPARTIR'!D$21*M51</f>
        <v>1936530.7562935764</v>
      </c>
      <c r="E51" s="869">
        <f>'[1]POR FONDO X MES REPARTIR'!F$21*M51</f>
        <v>892827.0477402627</v>
      </c>
      <c r="F51" s="869">
        <f>'[1]POR FONDO X MES REPARTIR'!G$21*M51</f>
        <v>231031.77294759263</v>
      </c>
      <c r="G51" s="869">
        <f>'[1]POR FONDO X MES REPARTIR'!H$21*M51</f>
        <v>7574725.98635945</v>
      </c>
      <c r="H51" s="869">
        <v>3604811.9147825977</v>
      </c>
      <c r="I51" s="869"/>
      <c r="J51" s="869">
        <f t="shared" si="0"/>
        <v>117522575.68020453</v>
      </c>
      <c r="K51" s="869">
        <f>'[1]POR FONDO X MES REPARTIR'!J$21*M51</f>
        <v>995676.90811346355</v>
      </c>
      <c r="L51" s="871">
        <f t="shared" si="1"/>
        <v>118518252.58831799</v>
      </c>
      <c r="M51" s="872">
        <v>3.3267822440324391E-2</v>
      </c>
    </row>
    <row r="52" spans="1:13">
      <c r="A52" s="873" t="s">
        <v>1853</v>
      </c>
      <c r="B52" s="869">
        <f>'[1]POR FONDO X MES REPARTIR'!B$21*M52</f>
        <v>9282959.3461164925</v>
      </c>
      <c r="C52" s="870">
        <f>'[1]POR FONDO X MES REPARTIR'!C$21*M52</f>
        <v>4117276.033825431</v>
      </c>
      <c r="D52" s="870">
        <f>'[1]POR FONDO X MES REPARTIR'!D$21*M52</f>
        <v>251251.96154980082</v>
      </c>
      <c r="E52" s="869">
        <f>'[1]POR FONDO X MES REPARTIR'!F$21*M52</f>
        <v>115838.36008822535</v>
      </c>
      <c r="F52" s="869">
        <f>'[1]POR FONDO X MES REPARTIR'!G$21*M52</f>
        <v>29974.833058944176</v>
      </c>
      <c r="G52" s="869">
        <f>'[1]POR FONDO X MES REPARTIR'!H$21*M52</f>
        <v>982770.22251772776</v>
      </c>
      <c r="H52" s="869">
        <v>254727.63357524003</v>
      </c>
      <c r="I52" s="869"/>
      <c r="J52" s="869">
        <f t="shared" si="0"/>
        <v>15034798.390731862</v>
      </c>
      <c r="K52" s="869">
        <f>'[1]POR FONDO X MES REPARTIR'!J$21*M52</f>
        <v>129182.44413125324</v>
      </c>
      <c r="L52" s="871">
        <f t="shared" si="1"/>
        <v>15163980.834863115</v>
      </c>
      <c r="M52" s="872">
        <v>4.3162782813839428E-3</v>
      </c>
    </row>
    <row r="53" spans="1:13">
      <c r="A53" s="873" t="s">
        <v>1854</v>
      </c>
      <c r="B53" s="869">
        <f>'[1]POR FONDO X MES REPARTIR'!B$21*M53</f>
        <v>7661920.4613977904</v>
      </c>
      <c r="C53" s="870">
        <f>'[1]POR FONDO X MES REPARTIR'!C$21*M53</f>
        <v>3398295.7710557161</v>
      </c>
      <c r="D53" s="870">
        <f>'[1]POR FONDO X MES REPARTIR'!D$21*M53</f>
        <v>207377.03068473525</v>
      </c>
      <c r="E53" s="869">
        <f>'[1]POR FONDO X MES REPARTIR'!F$21*M53</f>
        <v>95610.060141655296</v>
      </c>
      <c r="F53" s="869">
        <f>'[1]POR FONDO X MES REPARTIR'!G$21*M53</f>
        <v>24740.471026342166</v>
      </c>
      <c r="G53" s="869">
        <f>'[1]POR FONDO X MES REPARTIR'!H$21*M53</f>
        <v>811153.74914478743</v>
      </c>
      <c r="H53" s="869">
        <v>149888.21970958443</v>
      </c>
      <c r="I53" s="869"/>
      <c r="J53" s="869">
        <f t="shared" si="0"/>
        <v>12348985.763160611</v>
      </c>
      <c r="K53" s="869">
        <f>'[1]POR FONDO X MES REPARTIR'!J$21*M53</f>
        <v>106623.93047715985</v>
      </c>
      <c r="L53" s="871">
        <f t="shared" si="1"/>
        <v>12455609.69363777</v>
      </c>
      <c r="M53" s="872">
        <v>3.5625472059249833E-3</v>
      </c>
    </row>
    <row r="54" spans="1:13">
      <c r="A54" s="873" t="s">
        <v>1855</v>
      </c>
      <c r="B54" s="869">
        <f>'[1]POR FONDO X MES REPARTIR'!B$21*M54</f>
        <v>10490241.690370472</v>
      </c>
      <c r="C54" s="870">
        <f>'[1]POR FONDO X MES REPARTIR'!C$21*M54</f>
        <v>4652742.6319999658</v>
      </c>
      <c r="D54" s="870">
        <f>'[1]POR FONDO X MES REPARTIR'!D$21*M54</f>
        <v>283928.18535176682</v>
      </c>
      <c r="E54" s="869">
        <f>'[1]POR FONDO X MES REPARTIR'!F$21*M54</f>
        <v>130903.55661742865</v>
      </c>
      <c r="F54" s="869">
        <f>'[1]POR FONDO X MES REPARTIR'!G$21*M54</f>
        <v>33873.168209917669</v>
      </c>
      <c r="G54" s="869">
        <f>'[1]POR FONDO X MES REPARTIR'!H$21*M54</f>
        <v>1110583.0345603195</v>
      </c>
      <c r="H54" s="869">
        <v>328482.42163305811</v>
      </c>
      <c r="I54" s="869"/>
      <c r="J54" s="869">
        <f t="shared" si="0"/>
        <v>17030754.688742928</v>
      </c>
      <c r="K54" s="869">
        <f>'[1]POR FONDO X MES REPARTIR'!J$21*M54</f>
        <v>145983.08691899569</v>
      </c>
      <c r="L54" s="871">
        <f t="shared" si="1"/>
        <v>17176737.775661923</v>
      </c>
      <c r="M54" s="872">
        <v>4.8776258396043444E-3</v>
      </c>
    </row>
    <row r="55" spans="1:13">
      <c r="A55" s="873" t="s">
        <v>1856</v>
      </c>
      <c r="B55" s="869">
        <f>'[1]POR FONDO X MES REPARTIR'!B$21*M55</f>
        <v>7221605.9897599304</v>
      </c>
      <c r="C55" s="870">
        <f>'[1]POR FONDO X MES REPARTIR'!C$21*M55</f>
        <v>3203002.8527279538</v>
      </c>
      <c r="D55" s="870">
        <f>'[1]POR FONDO X MES REPARTIR'!D$21*M55</f>
        <v>195459.50841915965</v>
      </c>
      <c r="E55" s="869">
        <f>'[1]POR FONDO X MES REPARTIR'!F$21*M55</f>
        <v>90115.550856856906</v>
      </c>
      <c r="F55" s="869">
        <f>'[1]POR FONDO X MES REPARTIR'!G$21*M55</f>
        <v>23318.688134843931</v>
      </c>
      <c r="G55" s="869">
        <f>'[1]POR FONDO X MES REPARTIR'!H$21*M55</f>
        <v>764538.44737139926</v>
      </c>
      <c r="H55" s="869">
        <v>111201.23550104849</v>
      </c>
      <c r="I55" s="869"/>
      <c r="J55" s="869">
        <f t="shared" si="0"/>
        <v>11609242.272771193</v>
      </c>
      <c r="K55" s="869">
        <f>'[1]POR FONDO X MES REPARTIR'!J$21*M55</f>
        <v>100496.47720372328</v>
      </c>
      <c r="L55" s="871">
        <f t="shared" si="1"/>
        <v>11709738.749974916</v>
      </c>
      <c r="M55" s="872">
        <v>3.3578151027186262E-3</v>
      </c>
    </row>
    <row r="56" spans="1:13">
      <c r="A56" s="873" t="s">
        <v>1857</v>
      </c>
      <c r="B56" s="869">
        <f>'[1]POR FONDO X MES REPARTIR'!B$21*M56</f>
        <v>7725666.8061751127</v>
      </c>
      <c r="C56" s="870">
        <f>'[1]POR FONDO X MES REPARTIR'!C$21*M56</f>
        <v>3426569.2222052622</v>
      </c>
      <c r="D56" s="870">
        <f>'[1]POR FONDO X MES REPARTIR'!D$21*M56</f>
        <v>209102.38502161845</v>
      </c>
      <c r="E56" s="869">
        <f>'[1]POR FONDO X MES REPARTIR'!F$21*M56</f>
        <v>96405.525441599006</v>
      </c>
      <c r="F56" s="869">
        <f>'[1]POR FONDO X MES REPARTIR'!G$21*M56</f>
        <v>24946.309054020003</v>
      </c>
      <c r="G56" s="869">
        <f>'[1]POR FONDO X MES REPARTIR'!H$21*M56</f>
        <v>817902.46010060038</v>
      </c>
      <c r="H56" s="869">
        <v>153762.31653136923</v>
      </c>
      <c r="I56" s="869"/>
      <c r="J56" s="869">
        <f t="shared" si="0"/>
        <v>12454355.024529582</v>
      </c>
      <c r="K56" s="869">
        <f>'[1]POR FONDO X MES REPARTIR'!J$21*M56</f>
        <v>107511.02998020929</v>
      </c>
      <c r="L56" s="871">
        <f t="shared" si="1"/>
        <v>12561866.054509791</v>
      </c>
      <c r="M56" s="872">
        <v>3.5921872111454177E-3</v>
      </c>
    </row>
    <row r="57" spans="1:13">
      <c r="A57" s="873" t="s">
        <v>1858</v>
      </c>
      <c r="B57" s="869">
        <f>'[1]POR FONDO X MES REPARTIR'!B$21*M57</f>
        <v>9419485.7435212731</v>
      </c>
      <c r="C57" s="870">
        <f>'[1]POR FONDO X MES REPARTIR'!C$21*M57</f>
        <v>4177829.6615060684</v>
      </c>
      <c r="D57" s="870">
        <f>'[1]POR FONDO X MES REPARTIR'!D$21*M57</f>
        <v>254947.17596066961</v>
      </c>
      <c r="E57" s="869">
        <f>'[1]POR FONDO X MES REPARTIR'!F$21*M57</f>
        <v>117542.01873784976</v>
      </c>
      <c r="F57" s="869">
        <f>'[1]POR FONDO X MES REPARTIR'!G$21*M57</f>
        <v>30415.679110053876</v>
      </c>
      <c r="G57" s="869">
        <f>'[1]POR FONDO X MES REPARTIR'!H$21*M57</f>
        <v>997224.02684394957</v>
      </c>
      <c r="H57" s="869">
        <v>266695.26069800719</v>
      </c>
      <c r="I57" s="869"/>
      <c r="J57" s="869">
        <f t="shared" si="0"/>
        <v>15264139.566377871</v>
      </c>
      <c r="K57" s="869">
        <f>'[1]POR FONDO X MES REPARTIR'!J$21*M57</f>
        <v>131082.35697667173</v>
      </c>
      <c r="L57" s="871">
        <f t="shared" si="1"/>
        <v>15395221.923354542</v>
      </c>
      <c r="M57" s="872">
        <v>4.3797586761570141E-3</v>
      </c>
    </row>
    <row r="58" spans="1:13">
      <c r="A58" s="873" t="s">
        <v>1859</v>
      </c>
      <c r="B58" s="869">
        <f>'[1]POR FONDO X MES REPARTIR'!B$21*M58</f>
        <v>21268183.004228912</v>
      </c>
      <c r="C58" s="870">
        <f>'[1]POR FONDO X MES REPARTIR'!C$21*M58</f>
        <v>9433088.8352924362</v>
      </c>
      <c r="D58" s="870">
        <f>'[1]POR FONDO X MES REPARTIR'!D$21*M58</f>
        <v>575643.2296181675</v>
      </c>
      <c r="E58" s="869">
        <f>'[1]POR FONDO X MES REPARTIR'!F$21*M58</f>
        <v>265397.20248767606</v>
      </c>
      <c r="F58" s="869">
        <f>'[1]POR FONDO X MES REPARTIR'!G$21*M58</f>
        <v>68675.323380096088</v>
      </c>
      <c r="G58" s="869">
        <f>'[1]POR FONDO X MES REPARTIR'!H$21*M58</f>
        <v>2251624.3112017941</v>
      </c>
      <c r="H58" s="869">
        <v>1029993.7252145588</v>
      </c>
      <c r="I58" s="869"/>
      <c r="J58" s="869">
        <f t="shared" si="0"/>
        <v>34892605.631423645</v>
      </c>
      <c r="K58" s="869">
        <f>'[1]POR FONDO X MES REPARTIR'!J$21*M58</f>
        <v>295969.8260303674</v>
      </c>
      <c r="L58" s="871">
        <f t="shared" si="1"/>
        <v>35188575.457454011</v>
      </c>
      <c r="M58" s="872">
        <v>9.8890227741928495E-3</v>
      </c>
    </row>
    <row r="59" spans="1:13">
      <c r="A59" s="873" t="s">
        <v>1860</v>
      </c>
      <c r="B59" s="869">
        <f>'[1]POR FONDO X MES REPARTIR'!B$21*M59</f>
        <v>8137503.1363467509</v>
      </c>
      <c r="C59" s="870">
        <f>'[1]POR FONDO X MES REPARTIR'!C$21*M59</f>
        <v>3609231.2148793624</v>
      </c>
      <c r="D59" s="870">
        <f>'[1]POR FONDO X MES REPARTIR'!D$21*M59</f>
        <v>220249.11980037022</v>
      </c>
      <c r="E59" s="869">
        <f>'[1]POR FONDO X MES REPARTIR'!F$21*M59</f>
        <v>101544.66731792246</v>
      </c>
      <c r="F59" s="869">
        <f>'[1]POR FONDO X MES REPARTIR'!G$21*M59</f>
        <v>26276.13554406786</v>
      </c>
      <c r="G59" s="869">
        <f>'[1]POR FONDO X MES REPARTIR'!H$21*M59</f>
        <v>861502.832218247</v>
      </c>
      <c r="H59" s="869">
        <v>209709.93831488234</v>
      </c>
      <c r="I59" s="869"/>
      <c r="J59" s="869">
        <f t="shared" si="0"/>
        <v>13166017.044421604</v>
      </c>
      <c r="K59" s="869">
        <f>'[1]POR FONDO X MES REPARTIR'!J$21*M59</f>
        <v>113242.17903838921</v>
      </c>
      <c r="L59" s="871">
        <f t="shared" si="1"/>
        <v>13279259.223459993</v>
      </c>
      <c r="M59" s="872">
        <v>3.7836778922016008E-3</v>
      </c>
    </row>
    <row r="60" spans="1:13">
      <c r="A60" s="874" t="s">
        <v>1861</v>
      </c>
      <c r="B60" s="869">
        <f>'[1]POR FONDO X MES REPARTIR'!B$21*M60</f>
        <v>724518614.34352493</v>
      </c>
      <c r="C60" s="870">
        <f>'[1]POR FONDO X MES REPARTIR'!C$21*M60</f>
        <v>321346137.11789614</v>
      </c>
      <c r="D60" s="870">
        <f>'[1]POR FONDO X MES REPARTIR'!D$21*M60</f>
        <v>19609772.729351554</v>
      </c>
      <c r="E60" s="869">
        <f>'[1]POR FONDO X MES REPARTIR'!F$21*M60</f>
        <v>9040979.8222436514</v>
      </c>
      <c r="F60" s="869">
        <f>'[1]POR FONDO X MES REPARTIR'!G$21*M60</f>
        <v>2339482.8850704939</v>
      </c>
      <c r="G60" s="869">
        <f>'[1]POR FONDO X MES REPARTIR'!H$21*M60</f>
        <v>76703483.586244553</v>
      </c>
      <c r="H60" s="869">
        <v>30369081.758135151</v>
      </c>
      <c r="I60" s="869">
        <v>74553222</v>
      </c>
      <c r="J60" s="869">
        <f t="shared" si="0"/>
        <v>1258480774.2424664</v>
      </c>
      <c r="K60" s="869">
        <f>'[1]POR FONDO X MES REPARTIR'!J$21*M60</f>
        <v>10082462.060834162</v>
      </c>
      <c r="L60" s="871">
        <f t="shared" si="1"/>
        <v>1268563236.3033006</v>
      </c>
      <c r="M60" s="872">
        <v>0.33687791176825671</v>
      </c>
    </row>
    <row r="61" spans="1:13">
      <c r="A61" s="873" t="s">
        <v>1862</v>
      </c>
      <c r="B61" s="869">
        <f>'[1]POR FONDO X MES REPARTIR'!B$21*M61</f>
        <v>7713991.1238599513</v>
      </c>
      <c r="C61" s="870">
        <f>'[1]POR FONDO X MES REPARTIR'!C$21*M61</f>
        <v>3421390.7004448618</v>
      </c>
      <c r="D61" s="870">
        <f>'[1]POR FONDO X MES REPARTIR'!D$21*M61</f>
        <v>208786.37177899404</v>
      </c>
      <c r="E61" s="869">
        <f>'[1]POR FONDO X MES REPARTIR'!F$21*M61</f>
        <v>96259.829242588356</v>
      </c>
      <c r="F61" s="869">
        <f>'[1]POR FONDO X MES REPARTIR'!G$21*M61</f>
        <v>24908.608077941433</v>
      </c>
      <c r="G61" s="869">
        <f>'[1]POR FONDO X MES REPARTIR'!H$21*M61</f>
        <v>816666.37659758271</v>
      </c>
      <c r="H61" s="869">
        <v>133842.15826342645</v>
      </c>
      <c r="I61" s="869"/>
      <c r="J61" s="869">
        <f t="shared" si="0"/>
        <v>12415845.168265348</v>
      </c>
      <c r="K61" s="869">
        <f>'[1]POR FONDO X MES REPARTIR'!J$21*M61</f>
        <v>107348.55020171026</v>
      </c>
      <c r="L61" s="871">
        <f t="shared" si="1"/>
        <v>12523193.718467059</v>
      </c>
      <c r="M61" s="872">
        <v>3.5867583934464202E-3</v>
      </c>
    </row>
    <row r="62" spans="1:13">
      <c r="A62" s="874" t="s">
        <v>1863</v>
      </c>
      <c r="B62" s="869">
        <f>'[1]POR FONDO X MES REPARTIR'!B$21*M62</f>
        <v>30674819.283481549</v>
      </c>
      <c r="C62" s="870">
        <f>'[1]POR FONDO X MES REPARTIR'!C$21*M62</f>
        <v>13605219.366886567</v>
      </c>
      <c r="D62" s="870">
        <f>'[1]POR FONDO X MES REPARTIR'!D$21*M62</f>
        <v>830242.62283176417</v>
      </c>
      <c r="E62" s="869">
        <f>'[1]POR FONDO X MES REPARTIR'!F$21*M62</f>
        <v>382778.87786804745</v>
      </c>
      <c r="F62" s="869">
        <f>'[1]POR FONDO X MES REPARTIR'!G$21*M62</f>
        <v>99049.511352250032</v>
      </c>
      <c r="G62" s="869">
        <f>'[1]POR FONDO X MES REPARTIR'!H$21*M62</f>
        <v>3247487.9883568482</v>
      </c>
      <c r="H62" s="869">
        <v>1488242.0566675034</v>
      </c>
      <c r="I62" s="869"/>
      <c r="J62" s="869">
        <f t="shared" si="0"/>
        <v>50327839.707444534</v>
      </c>
      <c r="K62" s="869">
        <f>'[1]POR FONDO X MES REPARTIR'!J$21*M62</f>
        <v>426873.36878001207</v>
      </c>
      <c r="L62" s="871">
        <f t="shared" si="1"/>
        <v>50754713.076224543</v>
      </c>
      <c r="M62" s="872">
        <v>1.4262806861699603E-2</v>
      </c>
    </row>
    <row r="63" spans="1:13">
      <c r="A63" s="873" t="s">
        <v>1864</v>
      </c>
      <c r="B63" s="869">
        <f>'[1]POR FONDO X MES REPARTIR'!B$21*M63</f>
        <v>14278758.706577869</v>
      </c>
      <c r="C63" s="870">
        <f>'[1]POR FONDO X MES REPARTIR'!C$21*M63</f>
        <v>6333065.655400482</v>
      </c>
      <c r="D63" s="870">
        <f>'[1]POR FONDO X MES REPARTIR'!D$21*M63</f>
        <v>386467.9354676737</v>
      </c>
      <c r="E63" s="869">
        <f>'[1]POR FONDO X MES REPARTIR'!F$21*M63</f>
        <v>178178.95468403722</v>
      </c>
      <c r="F63" s="869">
        <f>'[1]POR FONDO X MES REPARTIR'!G$21*M63</f>
        <v>46106.353864155579</v>
      </c>
      <c r="G63" s="869">
        <f>'[1]POR FONDO X MES REPARTIR'!H$21*M63</f>
        <v>1511666.5222939972</v>
      </c>
      <c r="H63" s="869">
        <v>540584.82626937563</v>
      </c>
      <c r="I63" s="869"/>
      <c r="J63" s="869">
        <f t="shared" si="0"/>
        <v>23274828.954557594</v>
      </c>
      <c r="K63" s="869">
        <f>'[1]POR FONDO X MES REPARTIR'!J$21*M63</f>
        <v>198704.40880987071</v>
      </c>
      <c r="L63" s="871">
        <f t="shared" si="1"/>
        <v>23473533.363367464</v>
      </c>
      <c r="M63" s="872">
        <v>6.6391647094853632E-3</v>
      </c>
    </row>
    <row r="64" spans="1:13">
      <c r="A64" s="873" t="s">
        <v>1865</v>
      </c>
      <c r="B64" s="869">
        <f>'[1]POR FONDO X MES REPARTIR'!B$21*M64</f>
        <v>7444600.8817089368</v>
      </c>
      <c r="C64" s="870">
        <f>'[1]POR FONDO X MES REPARTIR'!C$21*M64</f>
        <v>3301907.8990665688</v>
      </c>
      <c r="D64" s="870">
        <f>'[1]POR FONDO X MES REPARTIR'!D$21*M64</f>
        <v>201495.07336442819</v>
      </c>
      <c r="E64" s="869">
        <f>'[1]POR FONDO X MES REPARTIR'!F$21*M64</f>
        <v>92898.215482252504</v>
      </c>
      <c r="F64" s="869">
        <f>'[1]POR FONDO X MES REPARTIR'!G$21*M64</f>
        <v>24038.742420330498</v>
      </c>
      <c r="G64" s="869">
        <f>'[1]POR FONDO X MES REPARTIR'!H$21*M64</f>
        <v>788146.51581271191</v>
      </c>
      <c r="H64" s="869">
        <v>124721.8150242478</v>
      </c>
      <c r="I64" s="869"/>
      <c r="J64" s="869">
        <f t="shared" si="0"/>
        <v>11977809.142879475</v>
      </c>
      <c r="K64" s="869">
        <f>'[1]POR FONDO X MES REPARTIR'!J$21*M64</f>
        <v>103599.6929021534</v>
      </c>
      <c r="L64" s="871">
        <f t="shared" si="1"/>
        <v>12081408.835781628</v>
      </c>
      <c r="M64" s="872">
        <v>3.4615005733850163E-3</v>
      </c>
    </row>
    <row r="65" spans="1:13">
      <c r="A65" s="873" t="s">
        <v>1866</v>
      </c>
      <c r="B65" s="869">
        <f>'[1]POR FONDO X MES REPARTIR'!B$21*M65</f>
        <v>10208005.369789647</v>
      </c>
      <c r="C65" s="870">
        <f>'[1]POR FONDO X MES REPARTIR'!C$21*M65</f>
        <v>4527562.2024326809</v>
      </c>
      <c r="D65" s="870">
        <f>'[1]POR FONDO X MES REPARTIR'!D$21*M65</f>
        <v>276289.19583101699</v>
      </c>
      <c r="E65" s="869">
        <f>'[1]POR FONDO X MES REPARTIR'!F$21*M65</f>
        <v>127381.64175015147</v>
      </c>
      <c r="F65" s="869">
        <f>'[1]POR FONDO X MES REPARTIR'!G$21*M65</f>
        <v>32961.822347337744</v>
      </c>
      <c r="G65" s="869">
        <f>'[1]POR FONDO X MES REPARTIR'!H$21*M65</f>
        <v>1080703.1825392246</v>
      </c>
      <c r="H65" s="869">
        <v>310379.75380835438</v>
      </c>
      <c r="I65" s="869"/>
      <c r="J65" s="869">
        <f t="shared" si="0"/>
        <v>16563283.168498414</v>
      </c>
      <c r="K65" s="869">
        <f>'[1]POR FONDO X MES REPARTIR'!J$21*M65</f>
        <v>142055.46251003005</v>
      </c>
      <c r="L65" s="871">
        <f t="shared" si="1"/>
        <v>16705338.631008444</v>
      </c>
      <c r="M65" s="872">
        <v>4.7463950051991107E-3</v>
      </c>
    </row>
    <row r="66" spans="1:13">
      <c r="A66" s="873" t="s">
        <v>1867</v>
      </c>
      <c r="B66" s="869">
        <f>'[1]POR FONDO X MES REPARTIR'!B$21*M66</f>
        <v>27484039.776124496</v>
      </c>
      <c r="C66" s="870">
        <f>'[1]POR FONDO X MES REPARTIR'!C$21*M66</f>
        <v>12190011.187572664</v>
      </c>
      <c r="D66" s="870">
        <f>'[1]POR FONDO X MES REPARTIR'!D$21*M66</f>
        <v>743881.19645842223</v>
      </c>
      <c r="E66" s="869">
        <f>'[1]POR FONDO X MES REPARTIR'!F$21*M66</f>
        <v>342962.408598473</v>
      </c>
      <c r="F66" s="869">
        <f>'[1]POR FONDO X MES REPARTIR'!G$21*M66</f>
        <v>88746.430244721545</v>
      </c>
      <c r="G66" s="869">
        <f>'[1]POR FONDO X MES REPARTIR'!H$21*M66</f>
        <v>2909685.8964235084</v>
      </c>
      <c r="H66" s="869">
        <v>1397187.0496512558</v>
      </c>
      <c r="I66" s="869"/>
      <c r="J66" s="869">
        <f t="shared" si="0"/>
        <v>45156513.945073545</v>
      </c>
      <c r="K66" s="869">
        <f>'[1]POR FONDO X MES REPARTIR'!J$21*M66</f>
        <v>382470.21240760584</v>
      </c>
      <c r="L66" s="871">
        <f t="shared" si="1"/>
        <v>45538984.157481149</v>
      </c>
      <c r="M66" s="872">
        <v>1.2779196756905618E-2</v>
      </c>
    </row>
    <row r="67" spans="1:13">
      <c r="A67" s="873" t="s">
        <v>1868</v>
      </c>
      <c r="B67" s="869">
        <f>'[1]POR FONDO X MES REPARTIR'!B$21*M67</f>
        <v>10933963.938323282</v>
      </c>
      <c r="C67" s="870">
        <f>'[1]POR FONDO X MES REPARTIR'!C$21*M67</f>
        <v>4849547.0032197461</v>
      </c>
      <c r="D67" s="870">
        <f>'[1]POR FONDO X MES REPARTIR'!D$21*M67</f>
        <v>295937.94226490794</v>
      </c>
      <c r="E67" s="869">
        <f>'[1]POR FONDO X MES REPARTIR'!F$21*M67</f>
        <v>136440.5901884113</v>
      </c>
      <c r="F67" s="869">
        <f>'[1]POR FONDO X MES REPARTIR'!G$21*M67</f>
        <v>35305.95486889287</v>
      </c>
      <c r="G67" s="869">
        <f>'[1]POR FONDO X MES REPARTIR'!H$21*M67</f>
        <v>1157559.1114876715</v>
      </c>
      <c r="H67" s="869">
        <v>343212.52471038332</v>
      </c>
      <c r="I67" s="869"/>
      <c r="J67" s="869">
        <f t="shared" si="0"/>
        <v>17751967.065063294</v>
      </c>
      <c r="K67" s="869">
        <f>'[1]POR FONDO X MES REPARTIR'!J$21*M67</f>
        <v>152157.96309465598</v>
      </c>
      <c r="L67" s="871">
        <f t="shared" si="1"/>
        <v>17904125.028157949</v>
      </c>
      <c r="M67" s="872">
        <v>5.0839424494693655E-3</v>
      </c>
    </row>
    <row r="68" spans="1:13">
      <c r="A68" s="873" t="s">
        <v>1869</v>
      </c>
      <c r="B68" s="869">
        <f>'[1]POR FONDO X MES REPARTIR'!B$21*M68</f>
        <v>23202514.1357425</v>
      </c>
      <c r="C68" s="870">
        <f>'[1]POR FONDO X MES REPARTIR'!C$21*M68</f>
        <v>10291023.779561596</v>
      </c>
      <c r="D68" s="870">
        <f>'[1]POR FONDO X MES REPARTIR'!D$21*M68</f>
        <v>627997.70764170366</v>
      </c>
      <c r="E68" s="869">
        <f>'[1]POR FONDO X MES REPARTIR'!F$21*M68</f>
        <v>289534.95186130377</v>
      </c>
      <c r="F68" s="869">
        <f>'[1]POR FONDO X MES REPARTIR'!G$21*M68</f>
        <v>74921.311387368216</v>
      </c>
      <c r="G68" s="869">
        <f>'[1]POR FONDO X MES REPARTIR'!H$21*M68</f>
        <v>2456408.4716899963</v>
      </c>
      <c r="H68" s="869">
        <v>1145201.2819266939</v>
      </c>
      <c r="I68" s="869"/>
      <c r="J68" s="869">
        <f t="shared" si="0"/>
        <v>38087601.639811166</v>
      </c>
      <c r="K68" s="869">
        <f>'[1]POR FONDO X MES REPARTIR'!J$21*M68</f>
        <v>322888.1409783517</v>
      </c>
      <c r="L68" s="871">
        <f t="shared" si="1"/>
        <v>38410489.780789517</v>
      </c>
      <c r="M68" s="872">
        <v>1.0788424693414844E-2</v>
      </c>
    </row>
    <row r="69" spans="1:13">
      <c r="A69" s="874" t="s">
        <v>1870</v>
      </c>
      <c r="B69" s="869">
        <f>'[1]POR FONDO X MES REPARTIR'!B$21*M69</f>
        <v>52607673.763167687</v>
      </c>
      <c r="C69" s="870">
        <f>'[1]POR FONDO X MES REPARTIR'!C$21*M69</f>
        <v>23333110.305067915</v>
      </c>
      <c r="D69" s="870">
        <f>'[1]POR FONDO X MES REPARTIR'!D$21*M69</f>
        <v>1423875.8064902553</v>
      </c>
      <c r="E69" s="869">
        <f>'[1]POR FONDO X MES REPARTIR'!F$21*M69</f>
        <v>656470.25151856465</v>
      </c>
      <c r="F69" s="869">
        <f>'[1]POR FONDO X MES REPARTIR'!G$21*M69</f>
        <v>169871.07019164579</v>
      </c>
      <c r="G69" s="869">
        <f>'[1]POR FONDO X MES REPARTIR'!H$21*M69</f>
        <v>5569479.8741090531</v>
      </c>
      <c r="H69" s="869">
        <v>2172519.2758386713</v>
      </c>
      <c r="I69" s="869"/>
      <c r="J69" s="869">
        <f t="shared" si="0"/>
        <v>85933000.34638381</v>
      </c>
      <c r="K69" s="869">
        <f>'[1]POR FONDO X MES REPARTIR'!J$21*M69</f>
        <v>732092.81904575997</v>
      </c>
      <c r="L69" s="871">
        <f t="shared" si="1"/>
        <v>86665093.165429577</v>
      </c>
      <c r="M69" s="872">
        <v>2.4460880548085841E-2</v>
      </c>
    </row>
    <row r="70" spans="1:13">
      <c r="A70" s="873" t="s">
        <v>1871</v>
      </c>
      <c r="B70" s="869">
        <f>'[1]POR FONDO X MES REPARTIR'!B$21*M70</f>
        <v>6146901.6279515317</v>
      </c>
      <c r="C70" s="870">
        <f>'[1]POR FONDO X MES REPARTIR'!C$21*M70</f>
        <v>2726338.6395885837</v>
      </c>
      <c r="D70" s="870">
        <f>'[1]POR FONDO X MES REPARTIR'!D$21*M70</f>
        <v>166371.631490834</v>
      </c>
      <c r="E70" s="869">
        <f>'[1]POR FONDO X MES REPARTIR'!F$21*M70</f>
        <v>76704.742276333636</v>
      </c>
      <c r="F70" s="869">
        <f>'[1]POR FONDO X MES REPARTIR'!G$21*M70</f>
        <v>19848.449536157987</v>
      </c>
      <c r="G70" s="869">
        <f>'[1]POR FONDO X MES REPARTIR'!H$21*M70</f>
        <v>650761.42805944174</v>
      </c>
      <c r="H70" s="869">
        <v>43727.04297771064</v>
      </c>
      <c r="I70" s="869"/>
      <c r="J70" s="869">
        <f t="shared" si="0"/>
        <v>9830653.5618805941</v>
      </c>
      <c r="K70" s="869">
        <f>'[1]POR FONDO X MES REPARTIR'!J$21*M70</f>
        <v>85540.800786266147</v>
      </c>
      <c r="L70" s="871">
        <f t="shared" si="1"/>
        <v>9916194.3626668602</v>
      </c>
      <c r="M70" s="872">
        <v>2.8581120529877465E-3</v>
      </c>
    </row>
    <row r="71" spans="1:13">
      <c r="A71" s="873" t="s">
        <v>1872</v>
      </c>
      <c r="B71" s="869">
        <f>'[1]POR FONDO X MES REPARTIR'!B$21*M71</f>
        <v>7902013.5192069402</v>
      </c>
      <c r="C71" s="870">
        <f>'[1]POR FONDO X MES REPARTIR'!C$21*M71</f>
        <v>3504784.3762459378</v>
      </c>
      <c r="D71" s="870">
        <f>'[1]POR FONDO X MES REPARTIR'!D$21*M71</f>
        <v>213875.37345236519</v>
      </c>
      <c r="E71" s="869">
        <f>'[1]POR FONDO X MES REPARTIR'!F$21*M71</f>
        <v>98606.085983006691</v>
      </c>
      <c r="F71" s="869">
        <f>'[1]POR FONDO X MES REPARTIR'!G$21*M71</f>
        <v>25515.735579175896</v>
      </c>
      <c r="G71" s="869">
        <f>'[1]POR FONDO X MES REPARTIR'!H$21*M71</f>
        <v>836571.96967666689</v>
      </c>
      <c r="H71" s="869">
        <v>149760.19597220022</v>
      </c>
      <c r="I71" s="869"/>
      <c r="J71" s="869">
        <f t="shared" si="0"/>
        <v>12731127.256116293</v>
      </c>
      <c r="K71" s="869">
        <f>'[1]POR FONDO X MES REPARTIR'!J$21*M71</f>
        <v>109965.08569181753</v>
      </c>
      <c r="L71" s="871">
        <f t="shared" si="1"/>
        <v>12841092.34180811</v>
      </c>
      <c r="M71" s="872">
        <v>3.6741827751754544E-3</v>
      </c>
    </row>
    <row r="72" spans="1:13">
      <c r="A72" s="873" t="s">
        <v>1873</v>
      </c>
      <c r="B72" s="869">
        <f>'[1]POR FONDO X MES REPARTIR'!B$21*M72</f>
        <v>8830624.9163165037</v>
      </c>
      <c r="C72" s="870">
        <f>'[1]POR FONDO X MES REPARTIR'!C$21*M72</f>
        <v>3916651.8968826463</v>
      </c>
      <c r="D72" s="870">
        <f>'[1]POR FONDO X MES REPARTIR'!D$21*M72</f>
        <v>239009.1078943765</v>
      </c>
      <c r="E72" s="869">
        <f>'[1]POR FONDO X MES REPARTIR'!F$21*M72</f>
        <v>110193.85852295742</v>
      </c>
      <c r="F72" s="869">
        <f>'[1]POR FONDO X MES REPARTIR'!G$21*M72</f>
        <v>28514.237518822632</v>
      </c>
      <c r="G72" s="869">
        <f>'[1]POR FONDO X MES REPARTIR'!H$21*M72</f>
        <v>934882.38937614067</v>
      </c>
      <c r="H72" s="869">
        <v>218598.32993727</v>
      </c>
      <c r="I72" s="869"/>
      <c r="J72" s="869">
        <f t="shared" si="0"/>
        <v>14278474.736448716</v>
      </c>
      <c r="K72" s="869">
        <f>'[1]POR FONDO X MES REPARTIR'!J$21*M72</f>
        <v>122887.72010763412</v>
      </c>
      <c r="L72" s="871">
        <f t="shared" si="1"/>
        <v>14401362.45655635</v>
      </c>
      <c r="M72" s="872">
        <v>4.1059572832547568E-3</v>
      </c>
    </row>
    <row r="73" spans="1:13">
      <c r="A73" s="873" t="s">
        <v>1874</v>
      </c>
      <c r="B73" s="869">
        <f>'[1]POR FONDO X MES REPARTIR'!B$21*M73</f>
        <v>9024986.5180415995</v>
      </c>
      <c r="C73" s="870">
        <f>'[1]POR FONDO X MES REPARTIR'!C$21*M73</f>
        <v>4002857.2043542806</v>
      </c>
      <c r="D73" s="870">
        <f>'[1]POR FONDO X MES REPARTIR'!D$21*M73</f>
        <v>244269.68610684286</v>
      </c>
      <c r="E73" s="869">
        <f>'[1]POR FONDO X MES REPARTIR'!F$21*M73</f>
        <v>112619.2197001961</v>
      </c>
      <c r="F73" s="869">
        <f>'[1]POR FONDO X MES REPARTIR'!G$21*M73</f>
        <v>29141.834424890738</v>
      </c>
      <c r="G73" s="869">
        <f>'[1]POR FONDO X MES REPARTIR'!H$21*M73</f>
        <v>955459.10284157051</v>
      </c>
      <c r="H73" s="869">
        <v>226337.62406754159</v>
      </c>
      <c r="I73" s="869"/>
      <c r="J73" s="869">
        <f t="shared" si="0"/>
        <v>14595671.189536922</v>
      </c>
      <c r="K73" s="869">
        <f>'[1]POR FONDO X MES REPARTIR'!J$21*M73</f>
        <v>125592.47252762795</v>
      </c>
      <c r="L73" s="871">
        <f t="shared" si="1"/>
        <v>14721263.66206455</v>
      </c>
      <c r="M73" s="872">
        <v>4.1963291925761073E-3</v>
      </c>
    </row>
    <row r="74" spans="1:13">
      <c r="A74" s="873" t="s">
        <v>1875</v>
      </c>
      <c r="B74" s="869">
        <f>'[1]POR FONDO X MES REPARTIR'!B$21*M74</f>
        <v>6640373.95091841</v>
      </c>
      <c r="C74" s="870">
        <f>'[1]POR FONDO X MES REPARTIR'!C$21*M74</f>
        <v>2945208.6887779813</v>
      </c>
      <c r="D74" s="870">
        <f>'[1]POR FONDO X MES REPARTIR'!D$21*M74</f>
        <v>179727.92063238175</v>
      </c>
      <c r="E74" s="869">
        <f>'[1]POR FONDO X MES REPARTIR'!F$21*M74</f>
        <v>82862.587259822045</v>
      </c>
      <c r="F74" s="869">
        <f>'[1]POR FONDO X MES REPARTIR'!G$21*M74</f>
        <v>21441.880030532568</v>
      </c>
      <c r="G74" s="869">
        <f>'[1]POR FONDO X MES REPARTIR'!H$21*M74</f>
        <v>703004.45601704938</v>
      </c>
      <c r="H74" s="869">
        <v>74780.070967626438</v>
      </c>
      <c r="I74" s="869"/>
      <c r="J74" s="869">
        <f t="shared" si="0"/>
        <v>10647399.554603802</v>
      </c>
      <c r="K74" s="869">
        <f>'[1]POR FONDO X MES REPARTIR'!J$21*M74</f>
        <v>92408.00319609436</v>
      </c>
      <c r="L74" s="871">
        <f t="shared" si="1"/>
        <v>10739807.557799896</v>
      </c>
      <c r="M74" s="872">
        <v>3.0875608516595932E-3</v>
      </c>
    </row>
    <row r="75" spans="1:13">
      <c r="A75" s="873" t="s">
        <v>1876</v>
      </c>
      <c r="B75" s="869">
        <f>'[1]POR FONDO X MES REPARTIR'!B$21*M75</f>
        <v>6824249.4754553484</v>
      </c>
      <c r="C75" s="870">
        <f>'[1]POR FONDO X MES REPARTIR'!C$21*M75</f>
        <v>3026763.1007015598</v>
      </c>
      <c r="D75" s="870">
        <f>'[1]POR FONDO X MES REPARTIR'!D$21*M75</f>
        <v>184704.68337563687</v>
      </c>
      <c r="E75" s="869">
        <f>'[1]POR FONDO X MES REPARTIR'!F$21*M75</f>
        <v>85157.096847611203</v>
      </c>
      <c r="F75" s="869">
        <f>'[1]POR FONDO X MES REPARTIR'!G$21*M75</f>
        <v>22035.617215638988</v>
      </c>
      <c r="G75" s="869">
        <f>'[1]POR FONDO X MES REPARTIR'!H$21*M75</f>
        <v>722471.02733628382</v>
      </c>
      <c r="H75" s="869">
        <v>80719.50872092598</v>
      </c>
      <c r="I75" s="869"/>
      <c r="J75" s="869">
        <f t="shared" ref="J75:J117" si="2">B75+C75+D75+E75+F75+G75+H75+I75</f>
        <v>10946100.509653004</v>
      </c>
      <c r="K75" s="869">
        <f>'[1]POR FONDO X MES REPARTIR'!J$21*M75</f>
        <v>94966.830482732781</v>
      </c>
      <c r="L75" s="871">
        <f t="shared" ref="L75:L117" si="3">J75+K75</f>
        <v>11041067.340135736</v>
      </c>
      <c r="M75" s="872">
        <v>3.1730570715012641E-3</v>
      </c>
    </row>
    <row r="76" spans="1:13">
      <c r="A76" s="873" t="s">
        <v>1877</v>
      </c>
      <c r="B76" s="869">
        <f>'[1]POR FONDO X MES REPARTIR'!B$21*M76</f>
        <v>8315469.2431088826</v>
      </c>
      <c r="C76" s="870">
        <f>'[1]POR FONDO X MES REPARTIR'!C$21*M76</f>
        <v>3688164.619506571</v>
      </c>
      <c r="D76" s="870">
        <f>'[1]POR FONDO X MES REPARTIR'!D$21*M76</f>
        <v>225065.93863434182</v>
      </c>
      <c r="E76" s="869">
        <f>'[1]POR FONDO X MES REPARTIR'!F$21*M76</f>
        <v>103765.43563004867</v>
      </c>
      <c r="F76" s="869">
        <f>'[1]POR FONDO X MES REPARTIR'!G$21*M76</f>
        <v>26850.791119024871</v>
      </c>
      <c r="G76" s="869">
        <f>'[1]POR FONDO X MES REPARTIR'!H$21*M76</f>
        <v>880343.78409814544</v>
      </c>
      <c r="H76" s="869">
        <v>186672.46544650631</v>
      </c>
      <c r="I76" s="869"/>
      <c r="J76" s="869">
        <f t="shared" si="2"/>
        <v>13426332.277543519</v>
      </c>
      <c r="K76" s="869">
        <f>'[1]POR FONDO X MES REPARTIR'!J$21*M76</f>
        <v>115718.77036954413</v>
      </c>
      <c r="L76" s="871">
        <f t="shared" si="3"/>
        <v>13542051.047913063</v>
      </c>
      <c r="M76" s="872">
        <v>3.8664264223630734E-3</v>
      </c>
    </row>
    <row r="77" spans="1:13">
      <c r="A77" s="873" t="s">
        <v>1878</v>
      </c>
      <c r="B77" s="869">
        <f>'[1]POR FONDO X MES REPARTIR'!B$21*M77</f>
        <v>12173608.280539379</v>
      </c>
      <c r="C77" s="870">
        <f>'[1]POR FONDO X MES REPARTIR'!C$21*M77</f>
        <v>5399367.136042892</v>
      </c>
      <c r="D77" s="870">
        <f>'[1]POR FONDO X MES REPARTIR'!D$21*M77</f>
        <v>329490.07375584322</v>
      </c>
      <c r="E77" s="869">
        <f>'[1]POR FONDO X MES REPARTIR'!F$21*M77</f>
        <v>151909.61922762968</v>
      </c>
      <c r="F77" s="869">
        <f>'[1]POR FONDO X MES REPARTIR'!G$21*M77</f>
        <v>39308.787459766732</v>
      </c>
      <c r="G77" s="869">
        <f>'[1]POR FONDO X MES REPARTIR'!H$21*M77</f>
        <v>1288798.0300931078</v>
      </c>
      <c r="H77" s="869">
        <v>412500.54843031242</v>
      </c>
      <c r="I77" s="869"/>
      <c r="J77" s="869">
        <f t="shared" si="2"/>
        <v>19794982.47554893</v>
      </c>
      <c r="K77" s="869">
        <f>'[1]POR FONDO X MES REPARTIR'!J$21*M77</f>
        <v>169408.95817177539</v>
      </c>
      <c r="L77" s="871">
        <f t="shared" si="3"/>
        <v>19964391.433720704</v>
      </c>
      <c r="M77" s="872">
        <v>5.6603372985092101E-3</v>
      </c>
    </row>
    <row r="78" spans="1:13">
      <c r="A78" s="873" t="s">
        <v>1879</v>
      </c>
      <c r="B78" s="869">
        <f>'[1]POR FONDO X MES REPARTIR'!B$21*M78</f>
        <v>7643702.8510344764</v>
      </c>
      <c r="C78" s="870">
        <f>'[1]POR FONDO X MES REPARTIR'!C$21*M78</f>
        <v>3390215.7043716125</v>
      </c>
      <c r="D78" s="870">
        <f>'[1]POR FONDO X MES REPARTIR'!D$21*M78</f>
        <v>206883.95405174888</v>
      </c>
      <c r="E78" s="869">
        <f>'[1]POR FONDO X MES REPARTIR'!F$21*M78</f>
        <v>95382.729822677284</v>
      </c>
      <c r="F78" s="869">
        <f>'[1]POR FONDO X MES REPARTIR'!G$21*M78</f>
        <v>24681.646053721586</v>
      </c>
      <c r="G78" s="869">
        <f>'[1]POR FONDO X MES REPARTIR'!H$21*M78</f>
        <v>809225.08347655041</v>
      </c>
      <c r="H78" s="869">
        <v>134736.25519224387</v>
      </c>
      <c r="I78" s="869"/>
      <c r="J78" s="869">
        <f t="shared" si="2"/>
        <v>12304828.224003034</v>
      </c>
      <c r="K78" s="869">
        <f>'[1]POR FONDO X MES REPARTIR'!J$21*M78</f>
        <v>106370.41267693935</v>
      </c>
      <c r="L78" s="871">
        <f t="shared" si="3"/>
        <v>12411198.636679973</v>
      </c>
      <c r="M78" s="872">
        <v>3.5540766015607853E-3</v>
      </c>
    </row>
    <row r="79" spans="1:13">
      <c r="A79" s="873" t="s">
        <v>1880</v>
      </c>
      <c r="B79" s="869">
        <f>'[1]POR FONDO X MES REPARTIR'!B$21*M79</f>
        <v>11706698.521231715</v>
      </c>
      <c r="C79" s="870">
        <f>'[1]POR FONDO X MES REPARTIR'!C$21*M79</f>
        <v>5192278.3952351585</v>
      </c>
      <c r="D79" s="870">
        <f>'[1]POR FONDO X MES REPARTIR'!D$21*M79</f>
        <v>316852.72519933217</v>
      </c>
      <c r="E79" s="869">
        <f>'[1]POR FONDO X MES REPARTIR'!F$21*M79</f>
        <v>146083.23791852541</v>
      </c>
      <c r="F79" s="869">
        <f>'[1]POR FONDO X MES REPARTIR'!G$21*M79</f>
        <v>37801.127933637916</v>
      </c>
      <c r="G79" s="869">
        <f>'[1]POR FONDO X MES REPARTIR'!H$21*M79</f>
        <v>1239367.1330115153</v>
      </c>
      <c r="H79" s="869">
        <v>421686.48537813377</v>
      </c>
      <c r="I79" s="869"/>
      <c r="J79" s="869">
        <f t="shared" si="2"/>
        <v>19060767.625908017</v>
      </c>
      <c r="K79" s="869">
        <f>'[1]POR FONDO X MES REPARTIR'!J$21*M79</f>
        <v>162911.40263509919</v>
      </c>
      <c r="L79" s="871">
        <f t="shared" si="3"/>
        <v>19223679.028543115</v>
      </c>
      <c r="M79" s="872">
        <v>5.4432392397625691E-3</v>
      </c>
    </row>
    <row r="80" spans="1:13">
      <c r="A80" s="873" t="s">
        <v>1881</v>
      </c>
      <c r="B80" s="869">
        <f>'[1]POR FONDO X MES REPARTIR'!B$21*M80</f>
        <v>8251023.7317519635</v>
      </c>
      <c r="C80" s="870">
        <f>'[1]POR FONDO X MES REPARTIR'!C$21*M80</f>
        <v>3659581.066621739</v>
      </c>
      <c r="D80" s="870">
        <f>'[1]POR FONDO X MES REPARTIR'!D$21*M80</f>
        <v>223321.66070121914</v>
      </c>
      <c r="E80" s="869">
        <f>'[1]POR FONDO X MES REPARTIR'!F$21*M80</f>
        <v>102961.24570824795</v>
      </c>
      <c r="F80" s="869">
        <f>'[1]POR FONDO X MES REPARTIR'!G$21*M80</f>
        <v>26642.695470611834</v>
      </c>
      <c r="G80" s="869">
        <f>'[1]POR FONDO X MES REPARTIR'!H$21*M80</f>
        <v>873521.05363310198</v>
      </c>
      <c r="H80" s="869">
        <v>171407.82265379289</v>
      </c>
      <c r="I80" s="869"/>
      <c r="J80" s="869">
        <f t="shared" si="2"/>
        <v>13308459.276540676</v>
      </c>
      <c r="K80" s="869">
        <f>'[1]POR FONDO X MES REPARTIR'!J$21*M80</f>
        <v>114821.94120548471</v>
      </c>
      <c r="L80" s="871">
        <f t="shared" si="3"/>
        <v>13423281.217746161</v>
      </c>
      <c r="M80" s="872">
        <v>3.8364613271136879E-3</v>
      </c>
    </row>
    <row r="81" spans="1:13">
      <c r="A81" s="873" t="s">
        <v>1882</v>
      </c>
      <c r="B81" s="869">
        <f>'[1]POR FONDO X MES REPARTIR'!B$21*M81</f>
        <v>6664274.2373503605</v>
      </c>
      <c r="C81" s="870">
        <f>'[1]POR FONDO X MES REPARTIR'!C$21*M81</f>
        <v>2955809.1958855558</v>
      </c>
      <c r="D81" s="870">
        <f>'[1]POR FONDO X MES REPARTIR'!D$21*M81</f>
        <v>180374.80419868132</v>
      </c>
      <c r="E81" s="869">
        <f>'[1]POR FONDO X MES REPARTIR'!F$21*M81</f>
        <v>83160.829434832136</v>
      </c>
      <c r="F81" s="869">
        <f>'[1]POR FONDO X MES REPARTIR'!G$21*M81</f>
        <v>21519.054460490446</v>
      </c>
      <c r="G81" s="869">
        <f>'[1]POR FONDO X MES REPARTIR'!H$21*M81</f>
        <v>705534.73638769344</v>
      </c>
      <c r="H81" s="869">
        <v>76748.920252971686</v>
      </c>
      <c r="I81" s="869"/>
      <c r="J81" s="869">
        <f t="shared" si="2"/>
        <v>10687421.777970586</v>
      </c>
      <c r="K81" s="869">
        <f>'[1]POR FONDO X MES REPARTIR'!J$21*M81</f>
        <v>92740.601595117638</v>
      </c>
      <c r="L81" s="871">
        <f t="shared" si="3"/>
        <v>10780162.379565703</v>
      </c>
      <c r="M81" s="872">
        <v>3.098673718084915E-3</v>
      </c>
    </row>
    <row r="82" spans="1:13">
      <c r="A82" s="874" t="s">
        <v>1883</v>
      </c>
      <c r="B82" s="869">
        <f>'[1]POR FONDO X MES REPARTIR'!B$21*M82</f>
        <v>6695049.1216575988</v>
      </c>
      <c r="C82" s="870">
        <f>'[1]POR FONDO X MES REPARTIR'!C$21*M82</f>
        <v>2969458.7971471353</v>
      </c>
      <c r="D82" s="870">
        <f>'[1]POR FONDO X MES REPARTIR'!D$21*M82</f>
        <v>181207.75517480474</v>
      </c>
      <c r="E82" s="869">
        <f>'[1]POR FONDO X MES REPARTIR'!F$21*M82</f>
        <v>83544.85698435994</v>
      </c>
      <c r="F82" s="869">
        <f>'[1]POR FONDO X MES REPARTIR'!G$21*M82</f>
        <v>21618.427083500337</v>
      </c>
      <c r="G82" s="869">
        <f>'[1]POR FONDO X MES REPARTIR'!H$21*M82</f>
        <v>708792.8180802773</v>
      </c>
      <c r="H82" s="869">
        <v>73524.301533552833</v>
      </c>
      <c r="I82" s="869"/>
      <c r="J82" s="869">
        <f t="shared" si="2"/>
        <v>10733196.077661231</v>
      </c>
      <c r="K82" s="869">
        <f>'[1]POR FONDO X MES REPARTIR'!J$21*M82</f>
        <v>93168.867477196371</v>
      </c>
      <c r="L82" s="871">
        <f t="shared" si="3"/>
        <v>10826364.945138428</v>
      </c>
      <c r="M82" s="872">
        <v>3.1129830519723897E-3</v>
      </c>
    </row>
    <row r="83" spans="1:13">
      <c r="A83" s="873" t="s">
        <v>1884</v>
      </c>
      <c r="B83" s="869">
        <f>'[1]POR FONDO X MES REPARTIR'!B$21*M83</f>
        <v>9083937.9086060617</v>
      </c>
      <c r="C83" s="870">
        <f>'[1]POR FONDO X MES REPARTIR'!C$21*M83</f>
        <v>4029003.9468403705</v>
      </c>
      <c r="D83" s="870">
        <f>'[1]POR FONDO X MES REPARTIR'!D$21*M83</f>
        <v>245865.260531243</v>
      </c>
      <c r="E83" s="869">
        <f>'[1]POR FONDO X MES REPARTIR'!F$21*M83</f>
        <v>113354.85067231327</v>
      </c>
      <c r="F83" s="869">
        <f>'[1]POR FONDO X MES REPARTIR'!G$21*M83</f>
        <v>29332.189464148949</v>
      </c>
      <c r="G83" s="869">
        <f>'[1]POR FONDO X MES REPARTIR'!H$21*M83</f>
        <v>961700.18061242218</v>
      </c>
      <c r="H83" s="869">
        <v>258263.90459202082</v>
      </c>
      <c r="I83" s="869"/>
      <c r="J83" s="869">
        <f t="shared" si="2"/>
        <v>14721458.24131858</v>
      </c>
      <c r="K83" s="869">
        <f>'[1]POR FONDO X MES REPARTIR'!J$21*M83</f>
        <v>126412.84504398928</v>
      </c>
      <c r="L83" s="871">
        <f t="shared" si="3"/>
        <v>14847871.086362569</v>
      </c>
      <c r="M83" s="872">
        <v>4.2237396979185899E-3</v>
      </c>
    </row>
    <row r="84" spans="1:13">
      <c r="A84" s="873" t="s">
        <v>1885</v>
      </c>
      <c r="B84" s="869">
        <f>'[1]POR FONDO X MES REPARTIR'!B$21*M84</f>
        <v>8009579.3577704802</v>
      </c>
      <c r="C84" s="870">
        <f>'[1]POR FONDO X MES REPARTIR'!C$21*M84</f>
        <v>3552493.1114308308</v>
      </c>
      <c r="D84" s="870">
        <f>'[1]POR FONDO X MES REPARTIR'!D$21*M84</f>
        <v>216786.74329975602</v>
      </c>
      <c r="E84" s="869">
        <f>'[1]POR FONDO X MES REPARTIR'!F$21*M84</f>
        <v>99948.357329474238</v>
      </c>
      <c r="F84" s="869">
        <f>'[1]POR FONDO X MES REPARTIR'!G$21*M84</f>
        <v>25863.067494955136</v>
      </c>
      <c r="G84" s="869">
        <f>'[1]POR FONDO X MES REPARTIR'!H$21*M84</f>
        <v>847959.77168666071</v>
      </c>
      <c r="H84" s="869">
        <v>164383.85549998062</v>
      </c>
      <c r="I84" s="869"/>
      <c r="J84" s="869">
        <f t="shared" si="2"/>
        <v>12917014.264512138</v>
      </c>
      <c r="K84" s="869">
        <f>'[1]POR FONDO X MES REPARTIR'!J$21*M84</f>
        <v>111461.9809611563</v>
      </c>
      <c r="L84" s="871">
        <f t="shared" si="3"/>
        <v>13028476.245473295</v>
      </c>
      <c r="M84" s="872">
        <v>3.7241974391958124E-3</v>
      </c>
    </row>
    <row r="85" spans="1:13">
      <c r="A85" s="873" t="s">
        <v>1886</v>
      </c>
      <c r="B85" s="869">
        <f>'[1]POR FONDO X MES REPARTIR'!B$21*M85</f>
        <v>10066915.311820228</v>
      </c>
      <c r="C85" s="870">
        <f>'[1]POR FONDO X MES REPARTIR'!C$21*M85</f>
        <v>4464984.4518868318</v>
      </c>
      <c r="D85" s="870">
        <f>'[1]POR FONDO X MES REPARTIR'!D$21*M85</f>
        <v>272470.46168619691</v>
      </c>
      <c r="E85" s="869">
        <f>'[1]POR FONDO X MES REPARTIR'!F$21*M85</f>
        <v>125621.03499420702</v>
      </c>
      <c r="F85" s="869">
        <f>'[1]POR FONDO X MES REPARTIR'!G$21*M85</f>
        <v>32506.240158918557</v>
      </c>
      <c r="G85" s="869">
        <f>'[1]POR FONDO X MES REPARTIR'!H$21*M85</f>
        <v>1065766.2316708947</v>
      </c>
      <c r="H85" s="869">
        <v>313714.79714957112</v>
      </c>
      <c r="I85" s="869"/>
      <c r="J85" s="869">
        <f t="shared" si="2"/>
        <v>16341978.529366849</v>
      </c>
      <c r="K85" s="869">
        <f>'[1]POR FONDO X MES REPARTIR'!J$21*M85</f>
        <v>140092.0413798131</v>
      </c>
      <c r="L85" s="871">
        <f t="shared" si="3"/>
        <v>16482070.570746662</v>
      </c>
      <c r="M85" s="872">
        <v>4.6807926546741808E-3</v>
      </c>
    </row>
    <row r="86" spans="1:13">
      <c r="A86" s="874" t="s">
        <v>1887</v>
      </c>
      <c r="B86" s="869">
        <f>'[1]POR FONDO X MES REPARTIR'!B$21*M86</f>
        <v>17739640.124274354</v>
      </c>
      <c r="C86" s="870">
        <f>'[1]POR FONDO X MES REPARTIR'!C$21*M86</f>
        <v>7868072.2826733598</v>
      </c>
      <c r="D86" s="870">
        <f>'[1]POR FONDO X MES REPARTIR'!D$21*M86</f>
        <v>480139.92221953563</v>
      </c>
      <c r="E86" s="869">
        <f>'[1]POR FONDO X MES REPARTIR'!F$21*M86</f>
        <v>221365.91833841216</v>
      </c>
      <c r="F86" s="869">
        <f>'[1]POR FONDO X MES REPARTIR'!G$21*M86</f>
        <v>57281.598617936957</v>
      </c>
      <c r="G86" s="869">
        <f>'[1]POR FONDO X MES REPARTIR'!H$21*M86</f>
        <v>1878063.8180442958</v>
      </c>
      <c r="H86" s="869">
        <v>801512.85659414704</v>
      </c>
      <c r="I86" s="869"/>
      <c r="J86" s="869">
        <f t="shared" si="2"/>
        <v>29046076.520762041</v>
      </c>
      <c r="K86" s="869">
        <f>'[1]POR FONDO X MES REPARTIR'!J$21*M86</f>
        <v>246866.32611628505</v>
      </c>
      <c r="L86" s="871">
        <f t="shared" si="3"/>
        <v>29292942.846878327</v>
      </c>
      <c r="M86" s="872">
        <v>8.248363537216731E-3</v>
      </c>
    </row>
    <row r="87" spans="1:13">
      <c r="A87" s="874" t="s">
        <v>1888</v>
      </c>
      <c r="B87" s="869">
        <f>'[1]POR FONDO X MES REPARTIR'!B$21*M87</f>
        <v>7307888.643001928</v>
      </c>
      <c r="C87" s="870">
        <f>'[1]POR FONDO X MES REPARTIR'!C$21*M87</f>
        <v>3241271.8450915543</v>
      </c>
      <c r="D87" s="870">
        <f>'[1]POR FONDO X MES REPARTIR'!D$21*M87</f>
        <v>197794.82898520766</v>
      </c>
      <c r="E87" s="869">
        <f>'[1]POR FONDO X MES REPARTIR'!F$21*M87</f>
        <v>91192.237792881831</v>
      </c>
      <c r="F87" s="869">
        <f>'[1]POR FONDO X MES REPARTIR'!G$21*M87</f>
        <v>23597.296284506207</v>
      </c>
      <c r="G87" s="869">
        <f>'[1]POR FONDO X MES REPARTIR'!H$21*M87</f>
        <v>773673.03680181969</v>
      </c>
      <c r="H87" s="869">
        <v>124427.92381207406</v>
      </c>
      <c r="I87" s="869"/>
      <c r="J87" s="869">
        <f t="shared" si="2"/>
        <v>11759845.811769972</v>
      </c>
      <c r="K87" s="869">
        <f>'[1]POR FONDO X MES REPARTIR'!J$21*M87</f>
        <v>101697.19387352036</v>
      </c>
      <c r="L87" s="871">
        <f t="shared" si="3"/>
        <v>11861543.005643493</v>
      </c>
      <c r="M87" s="872">
        <v>3.397933768368543E-3</v>
      </c>
    </row>
    <row r="88" spans="1:13">
      <c r="A88" s="873" t="s">
        <v>1889</v>
      </c>
      <c r="B88" s="869">
        <f>'[1]POR FONDO X MES REPARTIR'!B$21*M88</f>
        <v>8117868.6352449059</v>
      </c>
      <c r="C88" s="870">
        <f>'[1]POR FONDO X MES REPARTIR'!C$21*M88</f>
        <v>3600522.7138713766</v>
      </c>
      <c r="D88" s="870">
        <f>'[1]POR FONDO X MES REPARTIR'!D$21*M88</f>
        <v>219717.6936966941</v>
      </c>
      <c r="E88" s="869">
        <f>'[1]POR FONDO X MES REPARTIR'!F$21*M88</f>
        <v>101299.65618257372</v>
      </c>
      <c r="F88" s="869">
        <f>'[1]POR FONDO X MES REPARTIR'!G$21*M88</f>
        <v>26212.735407238684</v>
      </c>
      <c r="G88" s="869">
        <f>'[1]POR FONDO X MES REPARTIR'!H$21*M88</f>
        <v>859424.16287397617</v>
      </c>
      <c r="H88" s="869">
        <v>172132.02520361225</v>
      </c>
      <c r="I88" s="869"/>
      <c r="J88" s="869">
        <f t="shared" si="2"/>
        <v>13097177.622480378</v>
      </c>
      <c r="K88" s="869">
        <f>'[1]POR FONDO X MES REPARTIR'!J$21*M88</f>
        <v>112968.94366731164</v>
      </c>
      <c r="L88" s="871">
        <f t="shared" si="3"/>
        <v>13210146.566147689</v>
      </c>
      <c r="M88" s="872">
        <v>3.7745484791004698E-3</v>
      </c>
    </row>
    <row r="89" spans="1:13">
      <c r="A89" s="873" t="s">
        <v>1890</v>
      </c>
      <c r="B89" s="869">
        <f>'[1]POR FONDO X MES REPARTIR'!B$21*M89</f>
        <v>34838738.801600821</v>
      </c>
      <c r="C89" s="870">
        <f>'[1]POR FONDO X MES REPARTIR'!C$21*M89</f>
        <v>15452044.867194569</v>
      </c>
      <c r="D89" s="870">
        <f>'[1]POR FONDO X MES REPARTIR'!D$21*M89</f>
        <v>942942.99214886583</v>
      </c>
      <c r="E89" s="869">
        <f>'[1]POR FONDO X MES REPARTIR'!F$21*M89</f>
        <v>434738.77454906411</v>
      </c>
      <c r="F89" s="869">
        <f>'[1]POR FONDO X MES REPARTIR'!G$21*M89</f>
        <v>112494.87804759377</v>
      </c>
      <c r="G89" s="869">
        <f>'[1]POR FONDO X MES REPARTIR'!H$21*M89</f>
        <v>3688314.6642896631</v>
      </c>
      <c r="H89" s="869">
        <v>1837455.284854721</v>
      </c>
      <c r="I89" s="869"/>
      <c r="J89" s="869">
        <f t="shared" si="2"/>
        <v>57306730.262685299</v>
      </c>
      <c r="K89" s="869">
        <f>'[1]POR FONDO X MES REPARTIR'!J$21*M89</f>
        <v>484818.82350631221</v>
      </c>
      <c r="L89" s="871">
        <f t="shared" si="3"/>
        <v>57791549.08619161</v>
      </c>
      <c r="M89" s="872">
        <v>1.619889585136083E-2</v>
      </c>
    </row>
    <row r="90" spans="1:13">
      <c r="A90" s="873" t="s">
        <v>1891</v>
      </c>
      <c r="B90" s="869">
        <f>'[1]POR FONDO X MES REPARTIR'!B$21*M90</f>
        <v>12577655.548398519</v>
      </c>
      <c r="C90" s="870">
        <f>'[1]POR FONDO X MES REPARTIR'!C$21*M90</f>
        <v>5578574.4416512083</v>
      </c>
      <c r="D90" s="870">
        <f>'[1]POR FONDO X MES REPARTIR'!D$21*M90</f>
        <v>340425.99029100675</v>
      </c>
      <c r="E90" s="869">
        <f>'[1]POR FONDO X MES REPARTIR'!F$21*M90</f>
        <v>156951.56449118521</v>
      </c>
      <c r="F90" s="869">
        <f>'[1]POR FONDO X MES REPARTIR'!G$21*M90</f>
        <v>40613.462935596202</v>
      </c>
      <c r="G90" s="869">
        <f>'[1]POR FONDO X MES REPARTIR'!H$21*M90</f>
        <v>1331573.7881823345</v>
      </c>
      <c r="H90" s="869">
        <v>456187.92639939347</v>
      </c>
      <c r="I90" s="869"/>
      <c r="J90" s="869">
        <f t="shared" si="2"/>
        <v>20481982.722349245</v>
      </c>
      <c r="K90" s="869">
        <f>'[1]POR FONDO X MES REPARTIR'!J$21*M90</f>
        <v>175031.71398276952</v>
      </c>
      <c r="L90" s="871">
        <f t="shared" si="3"/>
        <v>20657014.436332013</v>
      </c>
      <c r="M90" s="872">
        <v>5.8482063154776526E-3</v>
      </c>
    </row>
    <row r="91" spans="1:13">
      <c r="A91" s="873" t="s">
        <v>1892</v>
      </c>
      <c r="B91" s="869">
        <f>'[1]POR FONDO X MES REPARTIR'!B$21*M91</f>
        <v>7738948.7805882683</v>
      </c>
      <c r="C91" s="870">
        <f>'[1]POR FONDO X MES REPARTIR'!C$21*M91</f>
        <v>3432460.183578054</v>
      </c>
      <c r="D91" s="870">
        <f>'[1]POR FONDO X MES REPARTIR'!D$21*M91</f>
        <v>209461.87405955716</v>
      </c>
      <c r="E91" s="869">
        <f>'[1]POR FONDO X MES REPARTIR'!F$21*M91</f>
        <v>96571.265921265905</v>
      </c>
      <c r="F91" s="869">
        <f>'[1]POR FONDO X MES REPARTIR'!G$21*M91</f>
        <v>24989.196774506901</v>
      </c>
      <c r="G91" s="869">
        <f>'[1]POR FONDO X MES REPARTIR'!H$21*M91</f>
        <v>819308.59886118351</v>
      </c>
      <c r="H91" s="869">
        <v>157882.88249977262</v>
      </c>
      <c r="I91" s="869"/>
      <c r="J91" s="869">
        <f t="shared" si="2"/>
        <v>12479622.782282611</v>
      </c>
      <c r="K91" s="869">
        <f>'[1]POR FONDO X MES REPARTIR'!J$21*M91</f>
        <v>107695.8630548363</v>
      </c>
      <c r="L91" s="871">
        <f t="shared" si="3"/>
        <v>12587318.645337448</v>
      </c>
      <c r="M91" s="872">
        <v>3.5983629031371514E-3</v>
      </c>
    </row>
    <row r="92" spans="1:13">
      <c r="A92" s="873" t="s">
        <v>1893</v>
      </c>
      <c r="B92" s="869">
        <f>'[1]POR FONDO X MES REPARTIR'!B$21*M92</f>
        <v>8048105.694744993</v>
      </c>
      <c r="C92" s="870">
        <f>'[1]POR FONDO X MES REPARTIR'!C$21*M92</f>
        <v>3569580.718731686</v>
      </c>
      <c r="D92" s="870">
        <f>'[1]POR FONDO X MES REPARTIR'!D$21*M92</f>
        <v>217829.49457930616</v>
      </c>
      <c r="E92" s="869">
        <f>'[1]POR FONDO X MES REPARTIR'!F$21*M92</f>
        <v>100429.11217595548</v>
      </c>
      <c r="F92" s="869">
        <f>'[1]POR FONDO X MES REPARTIR'!G$21*M92</f>
        <v>25987.469690001562</v>
      </c>
      <c r="G92" s="869">
        <f>'[1]POR FONDO X MES REPARTIR'!H$21*M92</f>
        <v>852038.48574211705</v>
      </c>
      <c r="H92" s="869">
        <v>154487.61811188099</v>
      </c>
      <c r="I92" s="869"/>
      <c r="J92" s="869">
        <f t="shared" si="2"/>
        <v>12968458.593775939</v>
      </c>
      <c r="K92" s="869">
        <f>'[1]POR FONDO X MES REPARTIR'!J$21*M92</f>
        <v>111998.11671143014</v>
      </c>
      <c r="L92" s="871">
        <f t="shared" si="3"/>
        <v>13080456.710487369</v>
      </c>
      <c r="M92" s="872">
        <v>3.7421109498925855E-3</v>
      </c>
    </row>
    <row r="93" spans="1:13">
      <c r="A93" s="874" t="s">
        <v>1894</v>
      </c>
      <c r="B93" s="869">
        <f>'[1]POR FONDO X MES REPARTIR'!B$21*M93</f>
        <v>7065505.5200513219</v>
      </c>
      <c r="C93" s="870">
        <f>'[1]POR FONDO X MES REPARTIR'!C$21*M93</f>
        <v>3133767.5260571521</v>
      </c>
      <c r="D93" s="870">
        <f>'[1]POR FONDO X MES REPARTIR'!D$21*M93</f>
        <v>191234.50346645125</v>
      </c>
      <c r="E93" s="869">
        <f>'[1]POR FONDO X MES REPARTIR'!F$21*M93</f>
        <v>88167.635138836267</v>
      </c>
      <c r="F93" s="869">
        <f>'[1]POR FONDO X MES REPARTIR'!G$21*M93</f>
        <v>22814.637072518013</v>
      </c>
      <c r="G93" s="869">
        <f>'[1]POR FONDO X MES REPARTIR'!H$21*M93</f>
        <v>748012.37118914921</v>
      </c>
      <c r="H93" s="869">
        <v>73581.522875650655</v>
      </c>
      <c r="I93" s="869"/>
      <c r="J93" s="869">
        <f t="shared" si="2"/>
        <v>11323083.715851078</v>
      </c>
      <c r="K93" s="869">
        <f>'[1]POR FONDO X MES REPARTIR'!J$21*M93</f>
        <v>98324.169919470136</v>
      </c>
      <c r="L93" s="871">
        <f t="shared" si="3"/>
        <v>11421407.885770548</v>
      </c>
      <c r="M93" s="872">
        <v>3.2852333922968337E-3</v>
      </c>
    </row>
    <row r="94" spans="1:13">
      <c r="A94" s="873" t="s">
        <v>1895</v>
      </c>
      <c r="B94" s="869">
        <f>'[1]POR FONDO X MES REPARTIR'!B$21*M94</f>
        <v>10498408.790019372</v>
      </c>
      <c r="C94" s="870">
        <f>'[1]POR FONDO X MES REPARTIR'!C$21*M94</f>
        <v>4656364.9901722381</v>
      </c>
      <c r="D94" s="870">
        <f>'[1]POR FONDO X MES REPARTIR'!D$21*M94</f>
        <v>284149.23552881164</v>
      </c>
      <c r="E94" s="869">
        <f>'[1]POR FONDO X MES REPARTIR'!F$21*M94</f>
        <v>131005.47060786335</v>
      </c>
      <c r="F94" s="869">
        <f>'[1]POR FONDO X MES REPARTIR'!G$21*M94</f>
        <v>33899.539913102381</v>
      </c>
      <c r="G94" s="869">
        <f>'[1]POR FONDO X MES REPARTIR'!H$21*M94</f>
        <v>1111447.6707221307</v>
      </c>
      <c r="H94" s="869">
        <v>328879.77611871978</v>
      </c>
      <c r="I94" s="869"/>
      <c r="J94" s="869">
        <f t="shared" si="2"/>
        <v>17044155.473082241</v>
      </c>
      <c r="K94" s="869">
        <f>'[1]POR FONDO X MES REPARTIR'!J$21*M94</f>
        <v>146096.74096559559</v>
      </c>
      <c r="L94" s="871">
        <f t="shared" si="3"/>
        <v>17190252.214047838</v>
      </c>
      <c r="M94" s="872">
        <v>4.8814232789253726E-3</v>
      </c>
    </row>
    <row r="95" spans="1:13">
      <c r="A95" s="873" t="s">
        <v>1896</v>
      </c>
      <c r="B95" s="869">
        <f>'[1]POR FONDO X MES REPARTIR'!B$21*M95</f>
        <v>16388668.381093303</v>
      </c>
      <c r="C95" s="870">
        <f>'[1]POR FONDO X MES REPARTIR'!C$21*M95</f>
        <v>7268875.0468369573</v>
      </c>
      <c r="D95" s="870">
        <f>'[1]POR FONDO X MES REPARTIR'!D$21*M95</f>
        <v>443574.61068290862</v>
      </c>
      <c r="E95" s="869">
        <f>'[1]POR FONDO X MES REPARTIR'!F$21*M95</f>
        <v>204507.67891058433</v>
      </c>
      <c r="F95" s="869">
        <f>'[1]POR FONDO X MES REPARTIR'!G$21*M95</f>
        <v>52919.28796253763</v>
      </c>
      <c r="G95" s="869">
        <f>'[1]POR FONDO X MES REPARTIR'!H$21*M95</f>
        <v>1735038.8675777572</v>
      </c>
      <c r="H95" s="869">
        <v>764502.21450694557</v>
      </c>
      <c r="I95" s="869"/>
      <c r="J95" s="869">
        <f t="shared" si="2"/>
        <v>26858086.087570991</v>
      </c>
      <c r="K95" s="869">
        <f>'[1]POR FONDO X MES REPARTIR'!J$21*M95</f>
        <v>228066.08955062577</v>
      </c>
      <c r="L95" s="871">
        <f t="shared" si="3"/>
        <v>27086152.177121617</v>
      </c>
      <c r="M95" s="872">
        <v>7.6202050183177732E-3</v>
      </c>
    </row>
    <row r="96" spans="1:13">
      <c r="A96" s="873" t="s">
        <v>1897</v>
      </c>
      <c r="B96" s="869">
        <f>'[1]POR FONDO X MES REPARTIR'!B$21*M96</f>
        <v>6973349.2753303936</v>
      </c>
      <c r="C96" s="870">
        <f>'[1]POR FONDO X MES REPARTIR'!C$21*M96</f>
        <v>3092893.4164537778</v>
      </c>
      <c r="D96" s="870">
        <f>'[1]POR FONDO X MES REPARTIR'!D$21*M96</f>
        <v>188740.20866326615</v>
      </c>
      <c r="E96" s="869">
        <f>'[1]POR FONDO X MES REPARTIR'!F$21*M96</f>
        <v>87017.653989255181</v>
      </c>
      <c r="F96" s="869">
        <f>'[1]POR FONDO X MES REPARTIR'!G$21*M96</f>
        <v>22517.062996422908</v>
      </c>
      <c r="G96" s="869">
        <f>'[1]POR FONDO X MES REPARTIR'!H$21*M96</f>
        <v>738255.95518494956</v>
      </c>
      <c r="H96" s="869">
        <v>102925.80243955886</v>
      </c>
      <c r="I96" s="869"/>
      <c r="J96" s="869">
        <f t="shared" si="2"/>
        <v>11205699.375057625</v>
      </c>
      <c r="K96" s="869">
        <f>'[1]POR FONDO X MES REPARTIR'!J$21*M96</f>
        <v>97041.715855940492</v>
      </c>
      <c r="L96" s="871">
        <f t="shared" si="3"/>
        <v>11302741.090913566</v>
      </c>
      <c r="M96" s="872">
        <v>3.2423836950449272E-3</v>
      </c>
    </row>
    <row r="97" spans="1:13">
      <c r="A97" s="873" t="s">
        <v>1898</v>
      </c>
      <c r="B97" s="869">
        <f>'[1]POR FONDO X MES REPARTIR'!B$21*M97</f>
        <v>9086933.1206787862</v>
      </c>
      <c r="C97" s="870">
        <f>'[1]POR FONDO X MES REPARTIR'!C$21*M97</f>
        <v>4030332.4148884835</v>
      </c>
      <c r="D97" s="870">
        <f>'[1]POR FONDO X MES REPARTIR'!D$21*M97</f>
        <v>245946.32874241041</v>
      </c>
      <c r="E97" s="869">
        <f>'[1]POR FONDO X MES REPARTIR'!F$21*M97</f>
        <v>113392.22673329602</v>
      </c>
      <c r="F97" s="869">
        <f>'[1]POR FONDO X MES REPARTIR'!G$21*M97</f>
        <v>29341.861054695513</v>
      </c>
      <c r="G97" s="869">
        <f>'[1]POR FONDO X MES REPARTIR'!H$21*M97</f>
        <v>962017.27833152725</v>
      </c>
      <c r="H97" s="869">
        <v>253444.1431673147</v>
      </c>
      <c r="I97" s="869"/>
      <c r="J97" s="869">
        <f t="shared" si="2"/>
        <v>14721407.373596514</v>
      </c>
      <c r="K97" s="869">
        <f>'[1]POR FONDO X MES REPARTIR'!J$21*M97</f>
        <v>126454.52666746937</v>
      </c>
      <c r="L97" s="871">
        <f t="shared" si="3"/>
        <v>14847861.900263984</v>
      </c>
      <c r="M97" s="872">
        <v>4.2251323754404456E-3</v>
      </c>
    </row>
    <row r="98" spans="1:13">
      <c r="A98" s="874" t="s">
        <v>1899</v>
      </c>
      <c r="B98" s="869">
        <f>'[1]POR FONDO X MES REPARTIR'!B$21*M98</f>
        <v>6810047.876227526</v>
      </c>
      <c r="C98" s="870">
        <f>'[1]POR FONDO X MES REPARTIR'!C$21*M98</f>
        <v>3020464.2576319552</v>
      </c>
      <c r="D98" s="870">
        <f>'[1]POR FONDO X MES REPARTIR'!D$21*M98</f>
        <v>184320.30383350007</v>
      </c>
      <c r="E98" s="869">
        <f>'[1]POR FONDO X MES REPARTIR'!F$21*M98</f>
        <v>84979.88073539485</v>
      </c>
      <c r="F98" s="869">
        <f>'[1]POR FONDO X MES REPARTIR'!G$21*M98</f>
        <v>21989.760011039456</v>
      </c>
      <c r="G98" s="869">
        <f>'[1]POR FONDO X MES REPARTIR'!H$21*M98</f>
        <v>720967.52954933362</v>
      </c>
      <c r="H98" s="869">
        <v>86913.135538453877</v>
      </c>
      <c r="I98" s="869"/>
      <c r="J98" s="869">
        <f t="shared" si="2"/>
        <v>10929682.743527204</v>
      </c>
      <c r="K98" s="869">
        <f>'[1]POR FONDO X MES REPARTIR'!J$21*M98</f>
        <v>94769.19983172814</v>
      </c>
      <c r="L98" s="871">
        <f t="shared" si="3"/>
        <v>11024451.943358932</v>
      </c>
      <c r="M98" s="872">
        <v>3.1664537834739806E-3</v>
      </c>
    </row>
    <row r="99" spans="1:13">
      <c r="A99" s="873" t="s">
        <v>1900</v>
      </c>
      <c r="B99" s="869">
        <f>'[1]POR FONDO X MES REPARTIR'!B$21*M99</f>
        <v>33288454.542319704</v>
      </c>
      <c r="C99" s="870">
        <f>'[1]POR FONDO X MES REPARTIR'!C$21*M99</f>
        <v>14764446.442127109</v>
      </c>
      <c r="D99" s="870">
        <f>'[1]POR FONDO X MES REPARTIR'!D$21*M99</f>
        <v>900983.10127989284</v>
      </c>
      <c r="E99" s="869">
        <f>'[1]POR FONDO X MES REPARTIR'!F$21*M99</f>
        <v>415393.39345129573</v>
      </c>
      <c r="F99" s="869">
        <f>'[1]POR FONDO X MES REPARTIR'!G$21*M99</f>
        <v>107488.98389969998</v>
      </c>
      <c r="G99" s="869">
        <f>'[1]POR FONDO X MES REPARTIR'!H$21*M99</f>
        <v>3524188.8559506638</v>
      </c>
      <c r="H99" s="869">
        <v>1634464.0984703528</v>
      </c>
      <c r="I99" s="869"/>
      <c r="J99" s="869">
        <f t="shared" si="2"/>
        <v>54635419.417498708</v>
      </c>
      <c r="K99" s="869">
        <f>'[1]POR FONDO X MES REPARTIR'!J$21*M99</f>
        <v>463244.93717921904</v>
      </c>
      <c r="L99" s="871">
        <f t="shared" si="3"/>
        <v>55098664.35467793</v>
      </c>
      <c r="M99" s="872">
        <v>1.5478063406790678E-2</v>
      </c>
    </row>
    <row r="100" spans="1:13">
      <c r="A100" s="873" t="s">
        <v>1901</v>
      </c>
      <c r="B100" s="869">
        <f>'[1]POR FONDO X MES REPARTIR'!B$21*M100</f>
        <v>10649110.448042812</v>
      </c>
      <c r="C100" s="870">
        <f>'[1]POR FONDO X MES REPARTIR'!C$21*M100</f>
        <v>4723205.7789447578</v>
      </c>
      <c r="D100" s="870">
        <f>'[1]POR FONDO X MES REPARTIR'!D$21*M100</f>
        <v>288228.1166027697</v>
      </c>
      <c r="E100" s="869">
        <f>'[1]POR FONDO X MES REPARTIR'!F$21*M100</f>
        <v>132886.01670066884</v>
      </c>
      <c r="F100" s="869">
        <f>'[1]POR FONDO X MES REPARTIR'!G$21*M100</f>
        <v>34386.158120996231</v>
      </c>
      <c r="G100" s="869">
        <f>'[1]POR FONDO X MES REPARTIR'!H$21*M100</f>
        <v>1127402.1844140866</v>
      </c>
      <c r="H100" s="869">
        <v>355651.81786120078</v>
      </c>
      <c r="I100" s="869"/>
      <c r="J100" s="869">
        <f t="shared" si="2"/>
        <v>17310870.52068729</v>
      </c>
      <c r="K100" s="869">
        <f>'[1]POR FONDO X MES REPARTIR'!J$21*M100</f>
        <v>148193.91793171517</v>
      </c>
      <c r="L100" s="871">
        <f t="shared" si="3"/>
        <v>17459064.438619006</v>
      </c>
      <c r="M100" s="872">
        <v>4.9514947151174573E-3</v>
      </c>
    </row>
    <row r="101" spans="1:13">
      <c r="A101" s="873" t="s">
        <v>1902</v>
      </c>
      <c r="B101" s="869">
        <f>'[1]POR FONDO X MES REPARTIR'!B$21*M101</f>
        <v>13869988.342641596</v>
      </c>
      <c r="C101" s="870">
        <f>'[1]POR FONDO X MES REPARTIR'!C$21*M101</f>
        <v>6151763.5124069331</v>
      </c>
      <c r="D101" s="870">
        <f>'[1]POR FONDO X MES REPARTIR'!D$21*M101</f>
        <v>375404.18392755935</v>
      </c>
      <c r="E101" s="869">
        <f>'[1]POR FONDO X MES REPARTIR'!F$21*M101</f>
        <v>173078.07178177024</v>
      </c>
      <c r="F101" s="869">
        <f>'[1]POR FONDO X MES REPARTIR'!G$21*M101</f>
        <v>44786.427431044613</v>
      </c>
      <c r="G101" s="869">
        <f>'[1]POR FONDO X MES REPARTIR'!H$21*M101</f>
        <v>1468390.7385114941</v>
      </c>
      <c r="H101" s="869">
        <v>536449.87684568297</v>
      </c>
      <c r="I101" s="869"/>
      <c r="J101" s="869">
        <f t="shared" si="2"/>
        <v>22619861.15354608</v>
      </c>
      <c r="K101" s="869">
        <f>'[1]POR FONDO X MES REPARTIR'!J$21*M101</f>
        <v>193015.92599605757</v>
      </c>
      <c r="L101" s="871">
        <f t="shared" si="3"/>
        <v>22812877.079542138</v>
      </c>
      <c r="M101" s="872">
        <v>6.4490996043667387E-3</v>
      </c>
    </row>
    <row r="102" spans="1:13">
      <c r="A102" s="873" t="s">
        <v>1903</v>
      </c>
      <c r="B102" s="869">
        <f>'[1]POR FONDO X MES REPARTIR'!B$21*M102</f>
        <v>10572398.20636045</v>
      </c>
      <c r="C102" s="870">
        <f>'[1]POR FONDO X MES REPARTIR'!C$21*M102</f>
        <v>4689181.5564523963</v>
      </c>
      <c r="D102" s="870">
        <f>'[1]POR FONDO X MES REPARTIR'!D$21*M102</f>
        <v>286151.82816080435</v>
      </c>
      <c r="E102" s="869">
        <f>'[1]POR FONDO X MES REPARTIR'!F$21*M102</f>
        <v>131928.75512665432</v>
      </c>
      <c r="F102" s="869">
        <f>'[1]POR FONDO X MES REPARTIR'!G$21*M102</f>
        <v>34138.452992462175</v>
      </c>
      <c r="G102" s="869">
        <f>'[1]POR FONDO X MES REPARTIR'!H$21*M102</f>
        <v>1119280.7972554162</v>
      </c>
      <c r="H102" s="869">
        <v>381724.68820364913</v>
      </c>
      <c r="I102" s="869"/>
      <c r="J102" s="869">
        <f t="shared" si="2"/>
        <v>17214804.284551829</v>
      </c>
      <c r="K102" s="869">
        <f>'[1]POR FONDO X MES REPARTIR'!J$21*M102</f>
        <v>147126.38391526375</v>
      </c>
      <c r="L102" s="871">
        <f t="shared" si="3"/>
        <v>17361930.668467093</v>
      </c>
      <c r="M102" s="872">
        <v>4.9158259838062105E-3</v>
      </c>
    </row>
    <row r="103" spans="1:13">
      <c r="A103" s="873" t="s">
        <v>1904</v>
      </c>
      <c r="B103" s="869">
        <f>'[1]POR FONDO X MES REPARTIR'!B$21*M103</f>
        <v>17619129.445518162</v>
      </c>
      <c r="C103" s="870">
        <f>'[1]POR FONDO X MES REPARTIR'!C$21*M103</f>
        <v>7814622.1154408092</v>
      </c>
      <c r="D103" s="870">
        <f>'[1]POR FONDO X MES REPARTIR'!D$21*M103</f>
        <v>476878.1881866426</v>
      </c>
      <c r="E103" s="869">
        <f>'[1]POR FONDO X MES REPARTIR'!F$21*M103</f>
        <v>219862.11347621851</v>
      </c>
      <c r="F103" s="869">
        <f>'[1]POR FONDO X MES REPARTIR'!G$21*M103</f>
        <v>56892.467593782676</v>
      </c>
      <c r="G103" s="869">
        <f>'[1]POR FONDO X MES REPARTIR'!H$21*M103</f>
        <v>1865305.5690677417</v>
      </c>
      <c r="H103" s="869">
        <v>695778.1154881363</v>
      </c>
      <c r="I103" s="869"/>
      <c r="J103" s="869">
        <f t="shared" si="2"/>
        <v>28748468.014771491</v>
      </c>
      <c r="K103" s="869">
        <f>'[1]POR FONDO X MES REPARTIR'!J$21*M103</f>
        <v>245189.28936052741</v>
      </c>
      <c r="L103" s="871">
        <f t="shared" si="3"/>
        <v>28993657.304132018</v>
      </c>
      <c r="M103" s="872">
        <v>8.1923299378012827E-3</v>
      </c>
    </row>
    <row r="104" spans="1:13">
      <c r="A104" s="873" t="s">
        <v>1905</v>
      </c>
      <c r="B104" s="869">
        <f>'[1]POR FONDO X MES REPARTIR'!B$21*M104</f>
        <v>8871804.2432695553</v>
      </c>
      <c r="C104" s="870">
        <f>'[1]POR FONDO X MES REPARTIR'!C$21*M104</f>
        <v>3934916.1862790864</v>
      </c>
      <c r="D104" s="870">
        <f>'[1]POR FONDO X MES REPARTIR'!D$21*M104</f>
        <v>240123.66482460621</v>
      </c>
      <c r="E104" s="869">
        <f>'[1]POR FONDO X MES REPARTIR'!F$21*M104</f>
        <v>110707.71897692719</v>
      </c>
      <c r="F104" s="869">
        <f>'[1]POR FONDO X MES REPARTIR'!G$21*M104</f>
        <v>28647.206263473417</v>
      </c>
      <c r="G104" s="869">
        <f>'[1]POR FONDO X MES REPARTIR'!H$21*M104</f>
        <v>939241.97071263671</v>
      </c>
      <c r="H104" s="869">
        <v>239557.92110361991</v>
      </c>
      <c r="I104" s="869"/>
      <c r="J104" s="869">
        <f t="shared" si="2"/>
        <v>14364998.911429906</v>
      </c>
      <c r="K104" s="869">
        <f>'[1]POR FONDO X MES REPARTIR'!J$21*M104</f>
        <v>123460.77508990123</v>
      </c>
      <c r="L104" s="871">
        <f t="shared" si="3"/>
        <v>14488459.686519807</v>
      </c>
      <c r="M104" s="872">
        <v>4.1251043491787095E-3</v>
      </c>
    </row>
    <row r="105" spans="1:13">
      <c r="A105" s="873" t="s">
        <v>1906</v>
      </c>
      <c r="B105" s="869">
        <f>'[1]POR FONDO X MES REPARTIR'!B$21*M105</f>
        <v>9206925.2178726681</v>
      </c>
      <c r="C105" s="870">
        <f>'[1]POR FONDO X MES REPARTIR'!C$21*M105</f>
        <v>4083552.5753571927</v>
      </c>
      <c r="D105" s="870">
        <f>'[1]POR FONDO X MES REPARTIR'!D$21*M105</f>
        <v>249194.0268811564</v>
      </c>
      <c r="E105" s="869">
        <f>'[1]POR FONDO X MES REPARTIR'!F$21*M105</f>
        <v>114889.56042228831</v>
      </c>
      <c r="F105" s="869">
        <f>'[1]POR FONDO X MES REPARTIR'!G$21*M105</f>
        <v>29729.317570196024</v>
      </c>
      <c r="G105" s="869">
        <f>'[1]POR FONDO X MES REPARTIR'!H$21*M105</f>
        <v>974720.62601008115</v>
      </c>
      <c r="H105" s="869">
        <v>228704.17187700808</v>
      </c>
      <c r="I105" s="869"/>
      <c r="J105" s="869">
        <f t="shared" si="2"/>
        <v>14887715.495990591</v>
      </c>
      <c r="K105" s="869">
        <f>'[1]POR FONDO X MES REPARTIR'!J$21*M105</f>
        <v>128124.34679852761</v>
      </c>
      <c r="L105" s="871">
        <f t="shared" si="3"/>
        <v>15015839.842789119</v>
      </c>
      <c r="M105" s="872">
        <v>4.2809248510664788E-3</v>
      </c>
    </row>
    <row r="106" spans="1:13">
      <c r="A106" s="873" t="s">
        <v>1907</v>
      </c>
      <c r="B106" s="869">
        <f>'[1]POR FONDO X MES REPARTIR'!B$21*M106</f>
        <v>60562525.529790945</v>
      </c>
      <c r="C106" s="870">
        <f>'[1]POR FONDO X MES REPARTIR'!C$21*M106</f>
        <v>26861330.058077361</v>
      </c>
      <c r="D106" s="870">
        <f>'[1]POR FONDO X MES REPARTIR'!D$21*M106</f>
        <v>1639181.2964403038</v>
      </c>
      <c r="E106" s="869">
        <f>'[1]POR FONDO X MES REPARTIR'!F$21*M106</f>
        <v>755735.68499006412</v>
      </c>
      <c r="F106" s="869">
        <f>'[1]POR FONDO X MES REPARTIR'!G$21*M106</f>
        <v>195557.42136724718</v>
      </c>
      <c r="G106" s="869">
        <f>'[1]POR FONDO X MES REPARTIR'!H$21*M106</f>
        <v>6411645.7340780981</v>
      </c>
      <c r="H106" s="869">
        <v>3507449.4903009408</v>
      </c>
      <c r="I106" s="869"/>
      <c r="J106" s="869">
        <f t="shared" si="2"/>
        <v>99933425.215044945</v>
      </c>
      <c r="K106" s="869">
        <f>'[1]POR FONDO X MES REPARTIR'!J$21*M106</f>
        <v>842793.20623900089</v>
      </c>
      <c r="L106" s="871">
        <f t="shared" si="3"/>
        <v>100776218.42128395</v>
      </c>
      <c r="M106" s="872">
        <v>2.8159631413160868E-2</v>
      </c>
    </row>
    <row r="107" spans="1:13">
      <c r="A107" s="873" t="s">
        <v>1908</v>
      </c>
      <c r="B107" s="869">
        <f>'[1]POR FONDO X MES REPARTIR'!B$21*M107</f>
        <v>7948858.463848697</v>
      </c>
      <c r="C107" s="870">
        <f>'[1]POR FONDO X MES REPARTIR'!C$21*M107</f>
        <v>3525561.540153272</v>
      </c>
      <c r="D107" s="870">
        <f>'[1]POR FONDO X MES REPARTIR'!D$21*M107</f>
        <v>215143.27561492901</v>
      </c>
      <c r="E107" s="869">
        <f>'[1]POR FONDO X MES REPARTIR'!F$21*M107</f>
        <v>99190.645428265372</v>
      </c>
      <c r="F107" s="869">
        <f>'[1]POR FONDO X MES REPARTIR'!G$21*M107</f>
        <v>25666.998699366071</v>
      </c>
      <c r="G107" s="869">
        <f>'[1]POR FONDO X MES REPARTIR'!H$21*M107</f>
        <v>841531.35977554414</v>
      </c>
      <c r="H107" s="869">
        <v>169825.35313026138</v>
      </c>
      <c r="I107" s="869"/>
      <c r="J107" s="869">
        <f t="shared" si="2"/>
        <v>12825777.636650333</v>
      </c>
      <c r="K107" s="869">
        <f>'[1]POR FONDO X MES REPARTIR'!J$21*M107</f>
        <v>110616.98388703552</v>
      </c>
      <c r="L107" s="871">
        <f t="shared" si="3"/>
        <v>12936394.620537369</v>
      </c>
      <c r="M107" s="872">
        <v>3.6959641715611268E-3</v>
      </c>
    </row>
    <row r="108" spans="1:13">
      <c r="A108" s="873" t="s">
        <v>1909</v>
      </c>
      <c r="B108" s="869">
        <f>'[1]POR FONDO X MES REPARTIR'!B$21*M108</f>
        <v>15767907.941636436</v>
      </c>
      <c r="C108" s="870">
        <f>'[1]POR FONDO X MES REPARTIR'!C$21*M108</f>
        <v>6993548.8297516769</v>
      </c>
      <c r="D108" s="870">
        <f>'[1]POR FONDO X MES REPARTIR'!D$21*M108</f>
        <v>426773.14982858498</v>
      </c>
      <c r="E108" s="869">
        <f>'[1]POR FONDO X MES REPARTIR'!F$21*M108</f>
        <v>196761.45611317304</v>
      </c>
      <c r="F108" s="869">
        <f>'[1]POR FONDO X MES REPARTIR'!G$21*M108</f>
        <v>50914.841982700316</v>
      </c>
      <c r="G108" s="869">
        <f>'[1]POR FONDO X MES REPARTIR'!H$21*M108</f>
        <v>1669320.0754912177</v>
      </c>
      <c r="H108" s="869">
        <v>678768.46458781138</v>
      </c>
      <c r="I108" s="869"/>
      <c r="J108" s="869">
        <f t="shared" si="2"/>
        <v>25783994.759391602</v>
      </c>
      <c r="K108" s="869">
        <f>'[1]POR FONDO X MES REPARTIR'!J$21*M108</f>
        <v>219427.53499069691</v>
      </c>
      <c r="L108" s="871">
        <f t="shared" si="3"/>
        <v>26003422.2943823</v>
      </c>
      <c r="M108" s="872">
        <v>7.3315713291170403E-3</v>
      </c>
    </row>
    <row r="109" spans="1:13">
      <c r="A109" s="873" t="s">
        <v>1910</v>
      </c>
      <c r="B109" s="869">
        <f>'[1]POR FONDO X MES REPARTIR'!B$21*M109</f>
        <v>8337932.6271610707</v>
      </c>
      <c r="C109" s="870">
        <f>'[1]POR FONDO X MES REPARTIR'!C$21*M109</f>
        <v>3698127.8165160874</v>
      </c>
      <c r="D109" s="870">
        <f>'[1]POR FONDO X MES REPARTIR'!D$21*M109</f>
        <v>225673.93109619827</v>
      </c>
      <c r="E109" s="869">
        <f>'[1]POR FONDO X MES REPARTIR'!F$21*M109</f>
        <v>104045.7472713709</v>
      </c>
      <c r="F109" s="869">
        <f>'[1]POR FONDO X MES REPARTIR'!G$21*M109</f>
        <v>26923.325766845446</v>
      </c>
      <c r="G109" s="869">
        <f>'[1]POR FONDO X MES REPARTIR'!H$21*M109</f>
        <v>882721.9421962637</v>
      </c>
      <c r="H109" s="869">
        <v>204060.40178465573</v>
      </c>
      <c r="I109" s="869"/>
      <c r="J109" s="869">
        <f t="shared" si="2"/>
        <v>13479485.79179249</v>
      </c>
      <c r="K109" s="869">
        <f>'[1]POR FONDO X MES REPARTIR'!J$21*M109</f>
        <v>116031.37271402543</v>
      </c>
      <c r="L109" s="871">
        <f t="shared" si="3"/>
        <v>13595517.164506515</v>
      </c>
      <c r="M109" s="872">
        <v>3.8768711752802999E-3</v>
      </c>
    </row>
    <row r="110" spans="1:13">
      <c r="A110" s="873" t="s">
        <v>1911</v>
      </c>
      <c r="B110" s="869">
        <f>'[1]POR FONDO X MES REPARTIR'!B$21*M110</f>
        <v>8084102.6813165685</v>
      </c>
      <c r="C110" s="870">
        <f>'[1]POR FONDO X MES REPARTIR'!C$21*M110</f>
        <v>3585546.4818655178</v>
      </c>
      <c r="D110" s="870">
        <f>'[1]POR FONDO X MES REPARTIR'!D$21*M110</f>
        <v>218803.78662872399</v>
      </c>
      <c r="E110" s="869">
        <f>'[1]POR FONDO X MES REPARTIR'!F$21*M110</f>
        <v>100878.30426407054</v>
      </c>
      <c r="F110" s="869">
        <f>'[1]POR FONDO X MES REPARTIR'!G$21*M110</f>
        <v>26103.704569728732</v>
      </c>
      <c r="G110" s="869">
        <f>'[1]POR FONDO X MES REPARTIR'!H$21*M110</f>
        <v>855849.42201619595</v>
      </c>
      <c r="H110" s="869">
        <v>163396.65272498204</v>
      </c>
      <c r="I110" s="869"/>
      <c r="J110" s="869">
        <f t="shared" si="2"/>
        <v>13034681.033385787</v>
      </c>
      <c r="K110" s="869">
        <f>'[1]POR FONDO X MES REPARTIR'!J$21*M110</f>
        <v>112499.05380845851</v>
      </c>
      <c r="L110" s="871">
        <f t="shared" si="3"/>
        <v>13147180.087194245</v>
      </c>
      <c r="M110" s="872">
        <v>3.758848393798247E-3</v>
      </c>
    </row>
    <row r="111" spans="1:13">
      <c r="A111" s="873" t="s">
        <v>1912</v>
      </c>
      <c r="B111" s="869">
        <f>'[1]POR FONDO X MES REPARTIR'!B$21*M111</f>
        <v>45375888.980823785</v>
      </c>
      <c r="C111" s="870">
        <f>'[1]POR FONDO X MES REPARTIR'!C$21*M111</f>
        <v>20125592.846900396</v>
      </c>
      <c r="D111" s="870">
        <f>'[1]POR FONDO X MES REPARTIR'!D$21*M111</f>
        <v>1228140.7995465868</v>
      </c>
      <c r="E111" s="869">
        <f>'[1]POR FONDO X MES REPARTIR'!F$21*M111</f>
        <v>566227.68355470093</v>
      </c>
      <c r="F111" s="869">
        <f>'[1]POR FONDO X MES REPARTIR'!G$21*M111</f>
        <v>146519.51456303502</v>
      </c>
      <c r="G111" s="869">
        <f>'[1]POR FONDO X MES REPARTIR'!H$21*M111</f>
        <v>4803863.8162602475</v>
      </c>
      <c r="H111" s="869">
        <v>2189220.4608513578</v>
      </c>
      <c r="I111" s="869"/>
      <c r="J111" s="869">
        <f t="shared" si="2"/>
        <v>74435454.102500111</v>
      </c>
      <c r="K111" s="869">
        <f>'[1]POR FONDO X MES REPARTIR'!J$21*M111</f>
        <v>631454.69290711451</v>
      </c>
      <c r="L111" s="871">
        <f t="shared" si="3"/>
        <v>75066908.795407221</v>
      </c>
      <c r="M111" s="872">
        <v>2.1098332633370222E-2</v>
      </c>
    </row>
    <row r="112" spans="1:13">
      <c r="A112" s="873" t="s">
        <v>1913</v>
      </c>
      <c r="B112" s="869">
        <f>'[1]POR FONDO X MES REPARTIR'!B$21*M112</f>
        <v>64189114.967394575</v>
      </c>
      <c r="C112" s="870">
        <f>'[1]POR FONDO X MES REPARTIR'!C$21*M112</f>
        <v>28469833.254013095</v>
      </c>
      <c r="D112" s="870">
        <f>'[1]POR FONDO X MES REPARTIR'!D$21*M112</f>
        <v>1737338.3254608924</v>
      </c>
      <c r="E112" s="869">
        <f>'[1]POR FONDO X MES REPARTIR'!F$21*M112</f>
        <v>800990.45316278387</v>
      </c>
      <c r="F112" s="869">
        <f>'[1]POR FONDO X MES REPARTIR'!G$21*M112</f>
        <v>207267.74012577714</v>
      </c>
      <c r="G112" s="869">
        <f>'[1]POR FONDO X MES REPARTIR'!H$21*M112</f>
        <v>6795586.2400833517</v>
      </c>
      <c r="H112" s="869">
        <v>3547934.1200046483</v>
      </c>
      <c r="I112" s="869"/>
      <c r="J112" s="869">
        <f t="shared" si="2"/>
        <v>105748065.10024513</v>
      </c>
      <c r="K112" s="869">
        <f>'[1]POR FONDO X MES REPARTIR'!J$21*M112</f>
        <v>893261.130307441</v>
      </c>
      <c r="L112" s="871">
        <f t="shared" si="3"/>
        <v>106641326.23055257</v>
      </c>
      <c r="M112" s="872">
        <v>2.984587915392831E-2</v>
      </c>
    </row>
    <row r="113" spans="1:13">
      <c r="A113" s="874" t="s">
        <v>1914</v>
      </c>
      <c r="B113" s="869">
        <f>'[1]POR FONDO X MES REPARTIR'!B$21*M113</f>
        <v>7908969.4249759531</v>
      </c>
      <c r="C113" s="870">
        <f>'[1]POR FONDO X MES REPARTIR'!C$21*M113</f>
        <v>3507869.532934498</v>
      </c>
      <c r="D113" s="870">
        <f>'[1]POR FONDO X MES REPARTIR'!D$21*M113</f>
        <v>214063.64153624419</v>
      </c>
      <c r="E113" s="869">
        <f>'[1]POR FONDO X MES REPARTIR'!F$21*M113</f>
        <v>98692.885966413683</v>
      </c>
      <c r="F113" s="869">
        <f>'[1]POR FONDO X MES REPARTIR'!G$21*M113</f>
        <v>25538.196316794783</v>
      </c>
      <c r="G113" s="869">
        <f>'[1]POR FONDO X MES REPARTIR'!H$21*M113</f>
        <v>837308.3789191877</v>
      </c>
      <c r="H113" s="869">
        <v>163227.63375839323</v>
      </c>
      <c r="I113" s="869"/>
      <c r="J113" s="869">
        <f t="shared" si="2"/>
        <v>12755669.694407487</v>
      </c>
      <c r="K113" s="869">
        <f>'[1]POR FONDO X MES REPARTIR'!J$21*M113</f>
        <v>110061.88466237034</v>
      </c>
      <c r="L113" s="871">
        <f t="shared" si="3"/>
        <v>12865731.579069858</v>
      </c>
      <c r="M113" s="872">
        <v>3.6774170481996818E-3</v>
      </c>
    </row>
    <row r="114" spans="1:13">
      <c r="A114" s="873" t="s">
        <v>1915</v>
      </c>
      <c r="B114" s="869">
        <f>'[1]POR FONDO X MES REPARTIR'!B$21*M114</f>
        <v>16227565.073887201</v>
      </c>
      <c r="C114" s="870">
        <f>'[1]POR FONDO X MES REPARTIR'!C$21*M114</f>
        <v>7197420.8089158144</v>
      </c>
      <c r="D114" s="870">
        <f>'[1]POR FONDO X MES REPARTIR'!D$21*M114</f>
        <v>439214.19926253252</v>
      </c>
      <c r="E114" s="869">
        <f>'[1]POR FONDO X MES REPARTIR'!F$21*M114</f>
        <v>202497.3347718532</v>
      </c>
      <c r="F114" s="869">
        <f>'[1]POR FONDO X MES REPARTIR'!G$21*M114</f>
        <v>52399.082653142737</v>
      </c>
      <c r="G114" s="869">
        <f>'[1]POR FONDO X MES REPARTIR'!H$21*M114</f>
        <v>1717983.1499808123</v>
      </c>
      <c r="H114" s="869">
        <v>777676.85861066997</v>
      </c>
      <c r="I114" s="869"/>
      <c r="J114" s="869">
        <f t="shared" si="2"/>
        <v>26614756.508082028</v>
      </c>
      <c r="K114" s="869">
        <f>'[1]POR FONDO X MES REPARTIR'!J$21*M114</f>
        <v>225824.16235838624</v>
      </c>
      <c r="L114" s="871">
        <f t="shared" si="3"/>
        <v>26840580.670440413</v>
      </c>
      <c r="M114" s="872">
        <v>7.5452971489599558E-3</v>
      </c>
    </row>
    <row r="115" spans="1:13">
      <c r="A115" s="874" t="s">
        <v>1916</v>
      </c>
      <c r="B115" s="869">
        <f>'[1]POR FONDO X MES REPARTIR'!B$21*M115</f>
        <v>7636456.470409113</v>
      </c>
      <c r="C115" s="870">
        <f>'[1]POR FONDO X MES REPARTIR'!C$21*M115</f>
        <v>3387001.7132112114</v>
      </c>
      <c r="D115" s="870">
        <f>'[1]POR FONDO X MES REPARTIR'!D$21*M115</f>
        <v>206687.82399468677</v>
      </c>
      <c r="E115" s="869">
        <f>'[1]POR FONDO X MES REPARTIR'!F$21*M115</f>
        <v>95292.305118989636</v>
      </c>
      <c r="F115" s="869">
        <f>'[1]POR FONDO X MES REPARTIR'!G$21*M115</f>
        <v>24658.247367868495</v>
      </c>
      <c r="G115" s="869">
        <f>'[1]POR FONDO X MES REPARTIR'!H$21*M115</f>
        <v>808457.92218303308</v>
      </c>
      <c r="H115" s="869">
        <v>129449.63557970067</v>
      </c>
      <c r="I115" s="869"/>
      <c r="J115" s="869">
        <f t="shared" si="2"/>
        <v>12288004.117864603</v>
      </c>
      <c r="K115" s="869">
        <f>'[1]POR FONDO X MES REPARTIR'!J$21*M115</f>
        <v>106269.5714338199</v>
      </c>
      <c r="L115" s="871">
        <f t="shared" si="3"/>
        <v>12394273.689298423</v>
      </c>
      <c r="M115" s="872">
        <v>3.5507072670473276E-3</v>
      </c>
    </row>
    <row r="116" spans="1:13" ht="15.75" thickBot="1">
      <c r="A116" s="875" t="s">
        <v>1917</v>
      </c>
      <c r="B116" s="876">
        <f>'[1]POR FONDO X MES REPARTIR'!B$21*M116</f>
        <v>7073936.6210688492</v>
      </c>
      <c r="C116" s="877">
        <f>'[1]POR FONDO X MES REPARTIR'!C$21*M116</f>
        <v>3137506.9769007829</v>
      </c>
      <c r="D116" s="877">
        <f>'[1]POR FONDO X MES REPARTIR'!D$21*M116</f>
        <v>191462.69908701748</v>
      </c>
      <c r="E116" s="876">
        <f>'[1]POR FONDO X MES REPARTIR'!F$21*M116</f>
        <v>88272.843497420443</v>
      </c>
      <c r="F116" s="876">
        <f>'[1]POR FONDO X MES REPARTIR'!G$21*M116</f>
        <v>22841.861240596398</v>
      </c>
      <c r="G116" s="876">
        <f>'[1]POR FONDO X MES REPARTIR'!H$21*M116</f>
        <v>748904.9567013901</v>
      </c>
      <c r="H116" s="876">
        <v>98351.849746951353</v>
      </c>
      <c r="I116" s="869"/>
      <c r="J116" s="876">
        <f t="shared" si="2"/>
        <v>11361277.808243008</v>
      </c>
      <c r="K116" s="876">
        <f>'[1]POR FONDO X MES REPARTIR'!J$21*M116</f>
        <v>98441.497831351735</v>
      </c>
      <c r="L116" s="878">
        <f t="shared" si="3"/>
        <v>11459719.30607436</v>
      </c>
      <c r="M116" s="879">
        <v>3.2891535837846196E-3</v>
      </c>
    </row>
    <row r="117" spans="1:13" s="885" customFormat="1" ht="20.100000000000001" customHeight="1" thickTop="1" thickBot="1">
      <c r="A117" s="880" t="s">
        <v>165</v>
      </c>
      <c r="B117" s="881">
        <f>'[1]POR FONDO X MES REPARTIR'!B$21*M117</f>
        <v>2150686017.2000003</v>
      </c>
      <c r="C117" s="882">
        <f>'[1]POR FONDO X MES REPARTIR'!C$21*M117</f>
        <v>953894945.00000036</v>
      </c>
      <c r="D117" s="882">
        <f>'[1]POR FONDO X MES REPARTIR'!D$21*M117</f>
        <v>58210325.00000003</v>
      </c>
      <c r="E117" s="881">
        <f>'[1]POR FONDO X MES REPARTIR'!F$21*M117</f>
        <v>26837556.000000015</v>
      </c>
      <c r="F117" s="881">
        <f>'[1]POR FONDO X MES REPARTIR'!G$21*M117</f>
        <v>6944601.6000000006</v>
      </c>
      <c r="G117" s="881">
        <f>'[1]POR FONDO X MES REPARTIR'!H$21*M117</f>
        <v>227689263.40000004</v>
      </c>
      <c r="H117" s="881">
        <f>SUM(H11:H116)</f>
        <v>83104930.400000066</v>
      </c>
      <c r="I117" s="881">
        <f>SUM(I11:I116)</f>
        <v>74553222</v>
      </c>
      <c r="J117" s="881">
        <f t="shared" si="2"/>
        <v>3581920860.6000009</v>
      </c>
      <c r="K117" s="881">
        <f>'[1]POR FONDO X MES REPARTIR'!J$21*M117</f>
        <v>29929127.760000005</v>
      </c>
      <c r="L117" s="883">
        <f t="shared" si="3"/>
        <v>3611849988.3600011</v>
      </c>
      <c r="M117" s="884">
        <f>SUM(M11:M116)</f>
        <v>1.0000000000000002</v>
      </c>
    </row>
    <row r="118" spans="1:13" ht="15.75" thickTop="1">
      <c r="B118" s="886"/>
      <c r="C118" s="887"/>
      <c r="D118" s="888"/>
      <c r="E118" s="888"/>
      <c r="F118" s="888"/>
      <c r="G118" s="888"/>
      <c r="H118" s="888"/>
      <c r="I118" s="888"/>
      <c r="J118" s="888"/>
      <c r="K118" s="888"/>
    </row>
    <row r="119" spans="1:13">
      <c r="B119" s="889"/>
      <c r="C119" s="889"/>
      <c r="D119" s="890"/>
      <c r="E119" s="890"/>
      <c r="F119" s="890"/>
      <c r="G119" s="890"/>
      <c r="H119" s="890"/>
      <c r="I119" s="890"/>
      <c r="J119" s="890"/>
      <c r="K119" s="890"/>
    </row>
    <row r="120" spans="1:13">
      <c r="B120" s="887"/>
      <c r="C120" s="887"/>
      <c r="D120" s="888"/>
      <c r="E120" s="888"/>
      <c r="F120" s="888"/>
      <c r="G120" s="888"/>
      <c r="H120" s="888"/>
      <c r="I120" s="888"/>
      <c r="J120" s="888"/>
      <c r="K120" s="888"/>
    </row>
    <row r="123" spans="1:13">
      <c r="I123" s="125"/>
    </row>
  </sheetData>
  <mergeCells count="6">
    <mergeCell ref="A1:M1"/>
    <mergeCell ref="A2:M2"/>
    <mergeCell ref="A3:M3"/>
    <mergeCell ref="A4:M4"/>
    <mergeCell ref="A5:M5"/>
    <mergeCell ref="A6:M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41</vt:i4>
      </vt:variant>
    </vt:vector>
  </HeadingPairs>
  <TitlesOfParts>
    <vt:vector size="41" baseType="lpstr">
      <vt:lpstr>1 Gasto Total</vt:lpstr>
      <vt:lpstr>2a Clasf. Admva.</vt:lpstr>
      <vt:lpstr>2b Clasificación FF</vt:lpstr>
      <vt:lpstr>2c Clasificación Funcional</vt:lpstr>
      <vt:lpstr>2d Clasificación Programática</vt:lpstr>
      <vt:lpstr>2e Clasificación Tipo de Gasto</vt:lpstr>
      <vt:lpstr>2f COG Total</vt:lpstr>
      <vt:lpstr>3 Gasto Educación</vt:lpstr>
      <vt:lpstr>4a Participaciónes Municipios</vt:lpstr>
      <vt:lpstr>4b Aportaciones Municipios</vt:lpstr>
      <vt:lpstr>5 Deuda Pública</vt:lpstr>
      <vt:lpstr>6 Pensiones</vt:lpstr>
      <vt:lpstr>7a Principales Programas</vt:lpstr>
      <vt:lpstr>7b Programas-FF</vt:lpstr>
      <vt:lpstr>7c Programas-COG</vt:lpstr>
      <vt:lpstr>7d Destino Recursos R-33</vt:lpstr>
      <vt:lpstr>7e Programas Concurrentes</vt:lpstr>
      <vt:lpstr>8 Resumen de Plazas</vt:lpstr>
      <vt:lpstr>9 Previsiones Salariales</vt:lpstr>
      <vt:lpstr>10a Montos Máximo Adquiciones</vt:lpstr>
      <vt:lpstr>10b Montos Máximo Obra Pública</vt:lpstr>
      <vt:lpstr>11a,b y c Subsidios y Ayudas</vt:lpstr>
      <vt:lpstr>11d, e y f Financim Partidos</vt:lpstr>
      <vt:lpstr>11g Fideicomisos Públicos</vt:lpstr>
      <vt:lpstr>12 Seguro Popular</vt:lpstr>
      <vt:lpstr>13 Comunicación Social</vt:lpstr>
      <vt:lpstr>14 Gastos Plurianuales</vt:lpstr>
      <vt:lpstr>15 Proyectos de Inversión</vt:lpstr>
      <vt:lpstr>16. Transversales</vt:lpstr>
      <vt:lpstr>Anexo 18a LDF Balance Presup.</vt:lpstr>
      <vt:lpstr>Anexo 18b LDF Proyección Ingres</vt:lpstr>
      <vt:lpstr>Anexo 18c LDF Result. Egresos</vt:lpstr>
      <vt:lpstr>Anexo 18c LDF Result. Ingresos</vt:lpstr>
      <vt:lpstr>18d LDF COG-Capítulo</vt:lpstr>
      <vt:lpstr>18e LDF COG-Concepto</vt:lpstr>
      <vt:lpstr>18f Clasif. Admva LDF</vt:lpstr>
      <vt:lpstr>18g Clasif. Prog. Tipo Gral.</vt:lpstr>
      <vt:lpstr>18h Analít, Deuda</vt:lpstr>
      <vt:lpstr>18i Analít. Oblig. Diferntes</vt:lpstr>
      <vt:lpstr>18j Estudios Actuariales</vt:lpstr>
      <vt:lpstr>19 Cuentas bancarios Produc.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A. Hernandez Cruz</dc:creator>
  <cp:lastModifiedBy>HP</cp:lastModifiedBy>
  <cp:lastPrinted>2018-11-07T18:16:16Z</cp:lastPrinted>
  <dcterms:created xsi:type="dcterms:W3CDTF">2016-03-16T14:16:58Z</dcterms:created>
  <dcterms:modified xsi:type="dcterms:W3CDTF">2019-01-05T00:34:59Z</dcterms:modified>
</cp:coreProperties>
</file>