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OR MUNICIPIO ANUALPUBLICACIÓN" sheetId="1" r:id="rId1"/>
  </sheets>
  <externalReferences>
    <externalReference r:id="rId4"/>
  </externalReferences>
  <definedNames>
    <definedName name="_xlnm.Print_Area" localSheetId="0">'POR MUNICIPIO ANUALPUBLICACIÓN'!$A$1:$V$114</definedName>
    <definedName name="_xlnm.Print_Titles" localSheetId="0">'POR MUNICIPIO ANUALPUBLICACIÓN'!$1:$6</definedName>
  </definedNames>
  <calcPr fullCalcOnLoad="1"/>
</workbook>
</file>

<file path=xl/sharedStrings.xml><?xml version="1.0" encoding="utf-8"?>
<sst xmlns="http://schemas.openxmlformats.org/spreadsheetml/2006/main" count="147" uniqueCount="130">
  <si>
    <t>Porcentajes y Montos Estimados de Participaciones Federales y Estatales, Correspondiente a los municipios para el Ejercicio Fiscal 2016</t>
  </si>
  <si>
    <t xml:space="preserve">Clave de </t>
  </si>
  <si>
    <t>Clave y nombre de los</t>
  </si>
  <si>
    <t xml:space="preserve">Fondo General de </t>
  </si>
  <si>
    <t>Fondo de Fomento Municipal</t>
  </si>
  <si>
    <t>Impuesto Especial sobre</t>
  </si>
  <si>
    <t>Fondo de Fiscalización y</t>
  </si>
  <si>
    <t>Fondo de Compensación del</t>
  </si>
  <si>
    <t>Fondo del Impueto Sobre la</t>
  </si>
  <si>
    <t>Impuesto sobre Automóviles Nuevos</t>
  </si>
  <si>
    <t>Impuesto estatales</t>
  </si>
  <si>
    <t>Impuesto Especial sobre venta</t>
  </si>
  <si>
    <t xml:space="preserve">TOTAL PARTICIPACIONES </t>
  </si>
  <si>
    <t xml:space="preserve"> la región</t>
  </si>
  <si>
    <t>Participaciones</t>
  </si>
  <si>
    <t>Producción y Servicios</t>
  </si>
  <si>
    <t>Recaudación</t>
  </si>
  <si>
    <t xml:space="preserve">Renta </t>
  </si>
  <si>
    <t xml:space="preserve"> Final de Gasolina y Diesel</t>
  </si>
  <si>
    <t>municipios</t>
  </si>
  <si>
    <t>Porcentaje</t>
  </si>
  <si>
    <t>Monto (pesos)</t>
  </si>
  <si>
    <t>001 ABALA, YUC.</t>
  </si>
  <si>
    <t>002 ACANCEH, YUC.</t>
  </si>
  <si>
    <t>003 AKIL, YUC.</t>
  </si>
  <si>
    <t>004 BACA, YUC.</t>
  </si>
  <si>
    <t>005 BOKOBA, YUC.</t>
  </si>
  <si>
    <t>006 BUCTZOTZ, YUC.</t>
  </si>
  <si>
    <t>007 CACALCHEN, YUC.</t>
  </si>
  <si>
    <t>008 CALOTMUL, YUC.</t>
  </si>
  <si>
    <t>009 CANSAHCAB, YUC.</t>
  </si>
  <si>
    <t>010 CANTAMAYEC, YUC.</t>
  </si>
  <si>
    <t>011 CELESTUN, YUC.</t>
  </si>
  <si>
    <t>012 CENOTILLO, YUC.</t>
  </si>
  <si>
    <t>013 CONKAL, YUC.</t>
  </si>
  <si>
    <t>014 CUNCUNUL, YUC.</t>
  </si>
  <si>
    <t>015 CUZAMA, YUC.</t>
  </si>
  <si>
    <t>016 CHACSINKIN, YUC.</t>
  </si>
  <si>
    <t>017 CHANKOM, YUC.</t>
  </si>
  <si>
    <t>018 CHAPAB,YUC.</t>
  </si>
  <si>
    <t>019 CHEMAX, YUC.</t>
  </si>
  <si>
    <t>020 CHICXULUB PUEBLO, YUC.</t>
  </si>
  <si>
    <t>021 CHICHIMILA, YUC.</t>
  </si>
  <si>
    <t>022 CHIKINDZONOT, YUC.</t>
  </si>
  <si>
    <t>023 CHOCHOLA, YUC.</t>
  </si>
  <si>
    <t>024 CHUMAYEL, YUC.</t>
  </si>
  <si>
    <t>025 DZAN, YUC.</t>
  </si>
  <si>
    <t>026 DZEMUL, YUC.</t>
  </si>
  <si>
    <t>027 DZIDZANTUN, YUC.</t>
  </si>
  <si>
    <t>028 DZILAM DE BRAVO, YUC.</t>
  </si>
  <si>
    <t>029 DZILAM GONZALEZ, YUC.</t>
  </si>
  <si>
    <t>030 DZITAS, YUC.</t>
  </si>
  <si>
    <t>031 DZONCAUICH, YUC.</t>
  </si>
  <si>
    <t>032 ESPITA, YUC.</t>
  </si>
  <si>
    <t>033 HALACHO, YUC.</t>
  </si>
  <si>
    <t>034 HOCABA, YUC.</t>
  </si>
  <si>
    <t>035 HOCTUN, YUC.</t>
  </si>
  <si>
    <t>036 HOMUN, YUC.</t>
  </si>
  <si>
    <t>037 HUHI, YUC.</t>
  </si>
  <si>
    <t>038 HUNUCMA, YUC.</t>
  </si>
  <si>
    <t>039 IXIL, YUC.</t>
  </si>
  <si>
    <t>040 IZAMAL, YUC.</t>
  </si>
  <si>
    <t>041 KANASIN, YUC.</t>
  </si>
  <si>
    <t>042 KANTUNIL, YUC.</t>
  </si>
  <si>
    <t>043 KAUA, YUC.</t>
  </si>
  <si>
    <t>044 KINCHIL, YUC.</t>
  </si>
  <si>
    <t>045 KOPOMA, YUC.</t>
  </si>
  <si>
    <t>046 MAMA, YUC.</t>
  </si>
  <si>
    <t>047 MANI, YUC.</t>
  </si>
  <si>
    <t>048 MAXCANU, YUC.</t>
  </si>
  <si>
    <t>049 MAYAPAN, YUC.</t>
  </si>
  <si>
    <t>050 MERIDA, YUC.</t>
  </si>
  <si>
    <t>051 MOCOCHA, YUC.</t>
  </si>
  <si>
    <t>052 MOTUL, YUC.</t>
  </si>
  <si>
    <t>053 MUNA, YUC.</t>
  </si>
  <si>
    <t>054 MUXUPIP, YUC.</t>
  </si>
  <si>
    <t>055 OPICHEN, YUC.</t>
  </si>
  <si>
    <t>056 OXKUTZCAB, YUC.</t>
  </si>
  <si>
    <t>057 PANABA, YUC.</t>
  </si>
  <si>
    <t>058 PETO, YUC.</t>
  </si>
  <si>
    <t>059 PROGRESO, YUC.</t>
  </si>
  <si>
    <t>060 QUINTANA ROO, YUC.</t>
  </si>
  <si>
    <t>061 RIO LAGARTOS, YUC.</t>
  </si>
  <si>
    <t>062 SACALUM, YUC.</t>
  </si>
  <si>
    <t>063 SAMAHIL, YUC.</t>
  </si>
  <si>
    <t>064 SANAHCAT, YUC.</t>
  </si>
  <si>
    <t>065 SAN FELIPE, YUC.</t>
  </si>
  <si>
    <t>066 SANTA ELENA, YUC.</t>
  </si>
  <si>
    <t>067 SEYE, YUC.</t>
  </si>
  <si>
    <t>068 SINANCHE, YUC.</t>
  </si>
  <si>
    <t>069 SOTUTA, YUC.</t>
  </si>
  <si>
    <t>070 SUCILA, YUC.</t>
  </si>
  <si>
    <t>071 SUDZAL, YUC.</t>
  </si>
  <si>
    <t>072 SUMA, YUC.</t>
  </si>
  <si>
    <t>073 TAHDZIU, YUC.</t>
  </si>
  <si>
    <t>074 TAHMEK, YUC.</t>
  </si>
  <si>
    <t>075 TEABO, YUC.</t>
  </si>
  <si>
    <t>076 TECOH, YUC.</t>
  </si>
  <si>
    <t>077 TEKAL DE VENEGAS, YUC.</t>
  </si>
  <si>
    <t>078 TEKANTO, YUC.</t>
  </si>
  <si>
    <t>079 TEKAX, YUC.</t>
  </si>
  <si>
    <t>080 TEKIT, YUC.</t>
  </si>
  <si>
    <t>081 TEKOM, YUC.</t>
  </si>
  <si>
    <t>082 TELCHAC PUEBLO, YUC.</t>
  </si>
  <si>
    <t xml:space="preserve">083 TELCHAC PUERTO, YUC.  </t>
  </si>
  <si>
    <t>084 TEMAX, YUC.</t>
  </si>
  <si>
    <t>085 TEMOZON, YUC.</t>
  </si>
  <si>
    <t>086 TEPAKAN, YUC.</t>
  </si>
  <si>
    <t>087 TETIZ, YUC.</t>
  </si>
  <si>
    <t>088 TEYA, YUC.</t>
  </si>
  <si>
    <t>089 TICUL, YUC.</t>
  </si>
  <si>
    <t>090 TIMUCUY, YUC.</t>
  </si>
  <si>
    <t>091 TINUM, YUC.</t>
  </si>
  <si>
    <t>092 TIXCACALCUPUL, YUC.</t>
  </si>
  <si>
    <t>093 TIXKOKOB, YUC.</t>
  </si>
  <si>
    <t>094 TIXMEUAC, YUC.</t>
  </si>
  <si>
    <t>095 TIXPEUAL, YUC.</t>
  </si>
  <si>
    <t>096 TIZIMIN, YUC.</t>
  </si>
  <si>
    <t>097 TUNKAS, YUC.</t>
  </si>
  <si>
    <t>098 TZUCACAB, YUC.</t>
  </si>
  <si>
    <t>099 UAYMA, YUC.</t>
  </si>
  <si>
    <t>100 UCU, YUC.</t>
  </si>
  <si>
    <t>101 UMAN, YUC.</t>
  </si>
  <si>
    <t>102 VALLADOLID, YUC.</t>
  </si>
  <si>
    <t>103 XOCCHEL, YUC.</t>
  </si>
  <si>
    <t>104 YAXCABA, YUC.</t>
  </si>
  <si>
    <t>105 YAXKUKUL, YUC.</t>
  </si>
  <si>
    <t>106 YOBAIN, YUC.</t>
  </si>
  <si>
    <t>TOTAL</t>
  </si>
  <si>
    <t>Anexo único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</si>
</sst>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00000%"/>
    <numFmt numFmtId="166" formatCode="#,##0;[Red]#,##0"/>
    <numFmt numFmtId="167" formatCode="#,##0.00;[Red]#,##0.00"/>
    <numFmt numFmtId="168" formatCode="0.000000000"/>
    <numFmt numFmtId="169" formatCode="0.0000000%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 style="thick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2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1" xfId="0" applyNumberFormat="1" applyFont="1" applyFill="1" applyBorder="1" applyAlignment="1" quotePrefix="1">
      <alignment horizontal="left" vertical="center"/>
    </xf>
    <xf numFmtId="165" fontId="0" fillId="33" borderId="25" xfId="0" applyNumberFormat="1" applyFill="1" applyBorder="1" applyAlignment="1">
      <alignment/>
    </xf>
    <xf numFmtId="41" fontId="0" fillId="0" borderId="24" xfId="0" applyNumberFormat="1" applyFont="1" applyFill="1" applyBorder="1" applyAlignment="1">
      <alignment vertical="center"/>
    </xf>
    <xf numFmtId="166" fontId="0" fillId="0" borderId="24" xfId="0" applyNumberFormat="1" applyFont="1" applyFill="1" applyBorder="1" applyAlignment="1">
      <alignment vertical="center"/>
    </xf>
    <xf numFmtId="167" fontId="0" fillId="33" borderId="24" xfId="0" applyNumberFormat="1" applyFont="1" applyFill="1" applyBorder="1" applyAlignment="1">
      <alignment vertical="center"/>
    </xf>
    <xf numFmtId="168" fontId="0" fillId="33" borderId="22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3" fontId="0" fillId="0" borderId="26" xfId="0" applyNumberFormat="1" applyFont="1" applyFill="1" applyBorder="1" applyAlignment="1" quotePrefix="1">
      <alignment horizontal="left" vertical="center"/>
    </xf>
    <xf numFmtId="168" fontId="0" fillId="33" borderId="2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 horizontal="left" vertical="center"/>
    </xf>
    <xf numFmtId="10" fontId="0" fillId="33" borderId="24" xfId="0" applyNumberFormat="1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3" fontId="0" fillId="0" borderId="28" xfId="0" applyNumberFormat="1" applyFont="1" applyFill="1" applyBorder="1" applyAlignment="1" quotePrefix="1">
      <alignment horizontal="left" vertical="center"/>
    </xf>
    <xf numFmtId="165" fontId="0" fillId="33" borderId="29" xfId="0" applyNumberFormat="1" applyFill="1" applyBorder="1" applyAlignment="1">
      <alignment/>
    </xf>
    <xf numFmtId="41" fontId="0" fillId="0" borderId="27" xfId="0" applyNumberFormat="1" applyFont="1" applyFill="1" applyBorder="1" applyAlignment="1">
      <alignment vertical="center"/>
    </xf>
    <xf numFmtId="166" fontId="0" fillId="0" borderId="27" xfId="0" applyNumberFormat="1" applyFont="1" applyFill="1" applyBorder="1" applyAlignment="1">
      <alignment vertical="center"/>
    </xf>
    <xf numFmtId="167" fontId="0" fillId="33" borderId="27" xfId="0" applyNumberFormat="1" applyFont="1" applyFill="1" applyBorder="1" applyAlignment="1">
      <alignment vertical="center"/>
    </xf>
    <xf numFmtId="168" fontId="0" fillId="33" borderId="27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Fill="1" applyBorder="1" applyAlignment="1">
      <alignment vertical="center"/>
    </xf>
    <xf numFmtId="165" fontId="3" fillId="33" borderId="30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166" fontId="3" fillId="0" borderId="30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" fontId="3" fillId="0" borderId="32" xfId="0" applyNumberFormat="1" applyFont="1" applyFill="1" applyBorder="1" applyAlignment="1">
      <alignment/>
    </xf>
    <xf numFmtId="169" fontId="3" fillId="35" borderId="3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3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P.%20PART.MUN.%20POA%202016%20X%20ANUAL,%20X%20MES%20X%20MUNICIPIO%20LIC.%20HILL%2028-01-2016%20PARA%20PUBLICACI&#211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NDO GENERAL COMPORTAMIENTO"/>
      <sheetName val="FOGEN TESOFE A NOV"/>
      <sheetName val="FOMUN COMPORTAMIENTO"/>
      <sheetName val="FOMUN TESOFE A NOV"/>
      <sheetName val="IEPS COMPORTAMIENTO"/>
      <sheetName val="IEPS TESOFE A NOV"/>
      <sheetName val="TENENCIA FEDERAL AL 12%"/>
      <sheetName val="ISAN COMPORTAMIENTO"/>
      <sheetName val="ISAN AFFY"/>
      <sheetName val="fdo. comp. isan  COMPORTAMIENTO"/>
      <sheetName val="FDO. COMP. ISAN TESOFE A NVO."/>
      <sheetName val="FOFIE COMPORTAMIENTO"/>
      <sheetName val="FOFIE TESOFE A NOV"/>
      <sheetName val="I. ESTATALES COMPORTAMIENTO"/>
      <sheetName val="ESTATALES AFFY"/>
      <sheetName val="IEPS GASOLINA COMPORTAMIENTO"/>
      <sheetName val="GASOLINAS AFFY"/>
      <sheetName val="FONDO ISR"/>
      <sheetName val="RESUMEN LIC. HILL"/>
      <sheetName val="POR FONDO LIC. HILL16"/>
      <sheetName val="POR MES BASE"/>
      <sheetName val="POR FONDO X MES REP"/>
      <sheetName val="CALENDARIO 2016"/>
      <sheetName val="POR MUNICIPIO ANUALPUBLICACIÓN"/>
      <sheetName val="ENERO 16"/>
      <sheetName val="FEBRERO 16"/>
      <sheetName val="MARZO 16"/>
      <sheetName val="ABRIL 16"/>
      <sheetName val="MAYO 16"/>
      <sheetName val="JUNIO 16"/>
      <sheetName val="JULIO 16"/>
      <sheetName val="AGOSTO 16"/>
      <sheetName val="SEP. 16"/>
      <sheetName val="OCT. 16"/>
      <sheetName val="NOV. 16"/>
      <sheetName val="DIC. 16"/>
    </sheetNames>
    <sheetDataSet>
      <sheetData sheetId="21">
        <row r="21">
          <cell r="B21">
            <v>1572660468.8000004</v>
          </cell>
          <cell r="C21">
            <v>772209828.9999999</v>
          </cell>
          <cell r="D21">
            <v>50800000</v>
          </cell>
          <cell r="F21">
            <v>19120000</v>
          </cell>
          <cell r="G21">
            <v>6000000</v>
          </cell>
          <cell r="H21">
            <v>176399999.99999997</v>
          </cell>
          <cell r="J21">
            <v>20100403.319999997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10.140625" style="0" customWidth="1"/>
    <col min="2" max="2" width="29.7109375" style="0" customWidth="1"/>
    <col min="3" max="3" width="14.00390625" style="0" customWidth="1"/>
    <col min="4" max="4" width="16.00390625" style="0" customWidth="1"/>
    <col min="5" max="5" width="14.421875" style="0" customWidth="1"/>
    <col min="6" max="6" width="14.8515625" style="0" customWidth="1"/>
    <col min="7" max="7" width="14.57421875" style="0" customWidth="1"/>
    <col min="8" max="8" width="13.28125" style="0" customWidth="1"/>
    <col min="9" max="9" width="14.00390625" style="0" customWidth="1"/>
    <col min="10" max="10" width="15.8515625" style="0" customWidth="1"/>
    <col min="11" max="11" width="15.28125" style="0" customWidth="1"/>
    <col min="12" max="12" width="18.57421875" style="0" customWidth="1"/>
    <col min="13" max="13" width="14.28125" style="0" customWidth="1"/>
    <col min="14" max="14" width="15.28125" style="0" customWidth="1"/>
    <col min="15" max="15" width="14.421875" style="0" customWidth="1"/>
    <col min="16" max="16" width="18.28125" style="0" customWidth="1"/>
    <col min="17" max="17" width="15.28125" style="0" customWidth="1"/>
    <col min="18" max="18" width="15.7109375" style="0" customWidth="1"/>
    <col min="19" max="19" width="14.00390625" style="0" customWidth="1"/>
    <col min="20" max="20" width="15.421875" style="0" customWidth="1"/>
    <col min="21" max="21" width="17.7109375" style="0" hidden="1" customWidth="1"/>
    <col min="22" max="22" width="24.8515625" style="0" hidden="1" customWidth="1"/>
  </cols>
  <sheetData>
    <row r="1" spans="2:22" ht="15.75">
      <c r="B1" s="60" t="s">
        <v>129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2:22" ht="15.7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4:20" ht="13.5" thickBo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2" ht="24.75" thickTop="1">
      <c r="A4" s="2" t="s">
        <v>1</v>
      </c>
      <c r="B4" s="3" t="s">
        <v>2</v>
      </c>
      <c r="C4" s="55" t="s">
        <v>3</v>
      </c>
      <c r="D4" s="61"/>
      <c r="E4" s="55" t="s">
        <v>4</v>
      </c>
      <c r="F4" s="61"/>
      <c r="G4" s="55" t="s">
        <v>5</v>
      </c>
      <c r="H4" s="61"/>
      <c r="I4" s="55" t="s">
        <v>6</v>
      </c>
      <c r="J4" s="61"/>
      <c r="K4" s="55" t="s">
        <v>7</v>
      </c>
      <c r="L4" s="61"/>
      <c r="M4" s="55" t="s">
        <v>8</v>
      </c>
      <c r="N4" s="61"/>
      <c r="O4" s="55" t="s">
        <v>9</v>
      </c>
      <c r="P4" s="61"/>
      <c r="Q4" s="55" t="s">
        <v>10</v>
      </c>
      <c r="R4" s="61"/>
      <c r="S4" s="55" t="s">
        <v>11</v>
      </c>
      <c r="T4" s="56"/>
      <c r="U4" s="4" t="s">
        <v>12</v>
      </c>
      <c r="V4" s="5"/>
    </row>
    <row r="5" spans="1:22" ht="12.75">
      <c r="A5" s="6" t="s">
        <v>13</v>
      </c>
      <c r="B5" s="7"/>
      <c r="C5" s="57" t="s">
        <v>14</v>
      </c>
      <c r="D5" s="58"/>
      <c r="E5" s="57"/>
      <c r="F5" s="58"/>
      <c r="G5" s="57" t="s">
        <v>15</v>
      </c>
      <c r="H5" s="58"/>
      <c r="I5" s="57" t="s">
        <v>16</v>
      </c>
      <c r="J5" s="58"/>
      <c r="K5" s="57" t="s">
        <v>9</v>
      </c>
      <c r="L5" s="58"/>
      <c r="M5" s="57" t="s">
        <v>17</v>
      </c>
      <c r="N5" s="58"/>
      <c r="O5" s="57"/>
      <c r="P5" s="58"/>
      <c r="Q5" s="57"/>
      <c r="R5" s="58"/>
      <c r="S5" s="57" t="s">
        <v>18</v>
      </c>
      <c r="T5" s="59"/>
      <c r="U5" s="8"/>
      <c r="V5" s="9"/>
    </row>
    <row r="6" spans="1:22" ht="16.5" customHeight="1" thickBot="1">
      <c r="A6" s="10"/>
      <c r="B6" s="11" t="s">
        <v>19</v>
      </c>
      <c r="C6" s="12" t="s">
        <v>20</v>
      </c>
      <c r="D6" s="13" t="s">
        <v>21</v>
      </c>
      <c r="E6" s="12" t="s">
        <v>20</v>
      </c>
      <c r="F6" s="13" t="s">
        <v>21</v>
      </c>
      <c r="G6" s="12" t="s">
        <v>20</v>
      </c>
      <c r="H6" s="13" t="s">
        <v>21</v>
      </c>
      <c r="I6" s="12" t="s">
        <v>20</v>
      </c>
      <c r="J6" s="13" t="s">
        <v>21</v>
      </c>
      <c r="K6" s="12" t="s">
        <v>20</v>
      </c>
      <c r="L6" s="13" t="s">
        <v>21</v>
      </c>
      <c r="M6" s="12" t="s">
        <v>20</v>
      </c>
      <c r="N6" s="13" t="s">
        <v>21</v>
      </c>
      <c r="O6" s="12" t="s">
        <v>20</v>
      </c>
      <c r="P6" s="13" t="s">
        <v>21</v>
      </c>
      <c r="Q6" s="12" t="s">
        <v>20</v>
      </c>
      <c r="R6" s="13" t="s">
        <v>21</v>
      </c>
      <c r="S6" s="12" t="s">
        <v>20</v>
      </c>
      <c r="T6" s="14" t="s">
        <v>21</v>
      </c>
      <c r="U6" s="15"/>
      <c r="V6" s="16"/>
    </row>
    <row r="7" spans="2:22" s="17" customFormat="1" ht="4.5" customHeight="1" hidden="1" thickTop="1"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</row>
    <row r="8" spans="1:22" ht="12.75">
      <c r="A8" s="21">
        <v>2</v>
      </c>
      <c r="B8" s="22" t="s">
        <v>22</v>
      </c>
      <c r="C8" s="23">
        <v>0.00488260834417491</v>
      </c>
      <c r="D8" s="24">
        <f>'[1]POR FONDO X MES REP'!B$21*V8</f>
        <v>7678685.127516908</v>
      </c>
      <c r="E8" s="23">
        <v>0.00488260834417491</v>
      </c>
      <c r="F8" s="24">
        <f>'[1]POR FONDO X MES REP'!C$21*V8</f>
        <v>3770398.15452928</v>
      </c>
      <c r="G8" s="23">
        <v>0.00488260834417491</v>
      </c>
      <c r="H8" s="24">
        <f>'[1]POR FONDO X MES REP'!D$21*V8</f>
        <v>248036.50388408542</v>
      </c>
      <c r="I8" s="23">
        <v>0.00488260834417491</v>
      </c>
      <c r="J8" s="25">
        <f>'[1]POR FONDO X MES REP'!H$21*V8</f>
        <v>861292.111912454</v>
      </c>
      <c r="K8" s="23">
        <v>0.00488260834417491</v>
      </c>
      <c r="L8" s="24">
        <f>'[1]POR FONDO X MES REP'!G$21*V8</f>
        <v>29295.65006504946</v>
      </c>
      <c r="M8" s="26"/>
      <c r="N8" s="24"/>
      <c r="O8" s="23">
        <v>0.00488260834417491</v>
      </c>
      <c r="P8" s="24">
        <f>'[1]POR FONDO X MES REP'!F$21*V8</f>
        <v>93355.47154062428</v>
      </c>
      <c r="Q8" s="23">
        <v>0.00488260834417491</v>
      </c>
      <c r="R8" s="24">
        <f>'[1]POR FONDO X MES REP'!J$21*V8</f>
        <v>98142.39697151305</v>
      </c>
      <c r="S8" s="27">
        <v>0.0037872968668835163</v>
      </c>
      <c r="T8" s="24">
        <v>255263.808827949</v>
      </c>
      <c r="U8" s="28">
        <f>D8+F8+H8+J8+L8+N8+P8+R8+T8</f>
        <v>13034469.225247862</v>
      </c>
      <c r="V8" s="23">
        <v>0.00488260834417491</v>
      </c>
    </row>
    <row r="9" spans="1:22" ht="12.75">
      <c r="A9" s="21">
        <v>2</v>
      </c>
      <c r="B9" s="29" t="s">
        <v>23</v>
      </c>
      <c r="C9" s="23">
        <v>0.007761124085436832</v>
      </c>
      <c r="D9" s="24">
        <f>'[1]POR FONDO X MES REP'!B$21*V9</f>
        <v>12205613.042618064</v>
      </c>
      <c r="E9" s="23">
        <v>0.007761124085436832</v>
      </c>
      <c r="F9" s="24">
        <f>'[1]POR FONDO X MES REP'!C$21*V9</f>
        <v>5993216.302862957</v>
      </c>
      <c r="G9" s="23">
        <v>0.007761124085436832</v>
      </c>
      <c r="H9" s="24">
        <f>'[1]POR FONDO X MES REP'!D$21*V9</f>
        <v>394265.1035401911</v>
      </c>
      <c r="I9" s="23">
        <v>0.007761124085436832</v>
      </c>
      <c r="J9" s="25">
        <f>'[1]POR FONDO X MES REP'!H$21*V9</f>
        <v>1369062.288671057</v>
      </c>
      <c r="K9" s="23">
        <v>0.007761124085436832</v>
      </c>
      <c r="L9" s="24">
        <f>'[1]POR FONDO X MES REP'!G$21*V9</f>
        <v>46566.74451262099</v>
      </c>
      <c r="M9" s="26"/>
      <c r="N9" s="24"/>
      <c r="O9" s="23">
        <v>0.007761124085436832</v>
      </c>
      <c r="P9" s="24">
        <f>'[1]POR FONDO X MES REP'!F$21*V9</f>
        <v>148392.69251355223</v>
      </c>
      <c r="Q9" s="23">
        <v>0.007761124085436832</v>
      </c>
      <c r="R9" s="24">
        <f>'[1]POR FONDO X MES REP'!J$21*V9</f>
        <v>156001.72433384645</v>
      </c>
      <c r="S9" s="30">
        <v>0.0084196681242913</v>
      </c>
      <c r="T9" s="24">
        <v>567485.6315772336</v>
      </c>
      <c r="U9" s="28">
        <f aca="true" t="shared" si="0" ref="U9:U72">D9+F9+H9+J9+L9+N9+P9+R9+T9</f>
        <v>20880603.530629523</v>
      </c>
      <c r="V9" s="23">
        <v>0.007761124085436832</v>
      </c>
    </row>
    <row r="10" spans="1:22" ht="12.75">
      <c r="A10" s="21">
        <v>7</v>
      </c>
      <c r="B10" s="29" t="s">
        <v>24</v>
      </c>
      <c r="C10" s="23">
        <v>0.006189466032776889</v>
      </c>
      <c r="D10" s="24">
        <f>'[1]POR FONDO X MES REP'!B$21*V10</f>
        <v>9733928.55272858</v>
      </c>
      <c r="E10" s="23">
        <v>0.006189466032776889</v>
      </c>
      <c r="F10" s="24">
        <f>'[1]POR FONDO X MES REP'!C$21*V10</f>
        <v>4779566.506771949</v>
      </c>
      <c r="G10" s="23">
        <v>0.006189466032776889</v>
      </c>
      <c r="H10" s="24">
        <f>'[1]POR FONDO X MES REP'!D$21*V10</f>
        <v>314424.87446506595</v>
      </c>
      <c r="I10" s="23">
        <v>0.006189466032776889</v>
      </c>
      <c r="J10" s="25">
        <f>'[1]POR FONDO X MES REP'!H$21*V10</f>
        <v>1091821.808181843</v>
      </c>
      <c r="K10" s="23">
        <v>0.006189466032776889</v>
      </c>
      <c r="L10" s="24">
        <f>'[1]POR FONDO X MES REP'!G$21*V10</f>
        <v>37136.79619666134</v>
      </c>
      <c r="M10" s="26"/>
      <c r="N10" s="24"/>
      <c r="O10" s="23">
        <v>0.006189466032776889</v>
      </c>
      <c r="P10" s="24">
        <f>'[1]POR FONDO X MES REP'!F$21*V10</f>
        <v>118342.59054669412</v>
      </c>
      <c r="Q10" s="23">
        <v>0.006189466032776889</v>
      </c>
      <c r="R10" s="24">
        <f>'[1]POR FONDO X MES REP'!J$21*V10</f>
        <v>124410.76359425578</v>
      </c>
      <c r="S10" s="30">
        <v>0.00600368284768089</v>
      </c>
      <c r="T10" s="24">
        <v>404648.223933692</v>
      </c>
      <c r="U10" s="28">
        <f t="shared" si="0"/>
        <v>16604280.11641874</v>
      </c>
      <c r="V10" s="23">
        <v>0.006189466032776889</v>
      </c>
    </row>
    <row r="11" spans="1:22" ht="12.75">
      <c r="A11" s="21">
        <v>2</v>
      </c>
      <c r="B11" s="31" t="s">
        <v>25</v>
      </c>
      <c r="C11" s="23">
        <v>0.0046396055656822924</v>
      </c>
      <c r="D11" s="24">
        <f>'[1]POR FONDO X MES REP'!B$21*V11</f>
        <v>7296524.263973005</v>
      </c>
      <c r="E11" s="23">
        <v>0.0046396055656822924</v>
      </c>
      <c r="F11" s="24">
        <f>'[1]POR FONDO X MES REP'!C$21*V11</f>
        <v>3582749.0205029706</v>
      </c>
      <c r="G11" s="23">
        <v>0.0046396055656822924</v>
      </c>
      <c r="H11" s="24">
        <f>'[1]POR FONDO X MES REP'!D$21*V11</f>
        <v>235691.96273666047</v>
      </c>
      <c r="I11" s="23">
        <v>0.0046396055656822924</v>
      </c>
      <c r="J11" s="25">
        <f>'[1]POR FONDO X MES REP'!H$21*V11</f>
        <v>818426.4217863563</v>
      </c>
      <c r="K11" s="23">
        <v>0.0046396055656822924</v>
      </c>
      <c r="L11" s="24">
        <f>'[1]POR FONDO X MES REP'!G$21*V11</f>
        <v>27837.633394093755</v>
      </c>
      <c r="M11" s="26"/>
      <c r="N11" s="24"/>
      <c r="O11" s="23">
        <v>0.0046396055656822924</v>
      </c>
      <c r="P11" s="24">
        <f>'[1]POR FONDO X MES REP'!F$21*V11</f>
        <v>88709.25841584543</v>
      </c>
      <c r="Q11" s="23">
        <v>0.0046396055656822924</v>
      </c>
      <c r="R11" s="24">
        <f>'[1]POR FONDO X MES REP'!J$21*V11</f>
        <v>93257.94311593082</v>
      </c>
      <c r="S11" s="30">
        <v>0.003108891470679828</v>
      </c>
      <c r="T11" s="24">
        <v>209539.2851238204</v>
      </c>
      <c r="U11" s="28">
        <f t="shared" si="0"/>
        <v>12352735.789048683</v>
      </c>
      <c r="V11" s="23">
        <v>0.0046396055656822924</v>
      </c>
    </row>
    <row r="12" spans="1:22" ht="12.75">
      <c r="A12" s="21">
        <v>4</v>
      </c>
      <c r="B12" s="31" t="s">
        <v>26</v>
      </c>
      <c r="C12" s="23">
        <v>0.0034385293380743134</v>
      </c>
      <c r="D12" s="24">
        <f>'[1]POR FONDO X MES REP'!B$21*V12</f>
        <v>5407639.160798505</v>
      </c>
      <c r="E12" s="23">
        <v>0.0034385293380743134</v>
      </c>
      <c r="F12" s="24">
        <f>'[1]POR FONDO X MES REP'!C$21*V12</f>
        <v>2655266.1521658483</v>
      </c>
      <c r="G12" s="23">
        <v>0.0034385293380743134</v>
      </c>
      <c r="H12" s="24">
        <f>'[1]POR FONDO X MES REP'!D$21*V12</f>
        <v>174677.29037417512</v>
      </c>
      <c r="I12" s="23">
        <v>0.0034385293380743134</v>
      </c>
      <c r="J12" s="25">
        <f>'[1]POR FONDO X MES REP'!H$21*V12</f>
        <v>606556.5752363087</v>
      </c>
      <c r="K12" s="23">
        <v>0.0034385293380743134</v>
      </c>
      <c r="L12" s="24">
        <f>'[1]POR FONDO X MES REP'!G$21*V12</f>
        <v>20631.17602844588</v>
      </c>
      <c r="M12" s="26"/>
      <c r="N12" s="24"/>
      <c r="O12" s="23">
        <v>0.0034385293380743134</v>
      </c>
      <c r="P12" s="24">
        <f>'[1]POR FONDO X MES REP'!F$21*V12</f>
        <v>65744.68094398087</v>
      </c>
      <c r="Q12" s="23">
        <v>0.0034385293380743134</v>
      </c>
      <c r="R12" s="24">
        <f>'[1]POR FONDO X MES REP'!J$21*V12</f>
        <v>69115.82652294631</v>
      </c>
      <c r="S12" s="30">
        <v>0.0012208587925733015</v>
      </c>
      <c r="T12" s="24">
        <v>82285.88261944053</v>
      </c>
      <c r="U12" s="28">
        <f t="shared" si="0"/>
        <v>9081916.74468965</v>
      </c>
      <c r="V12" s="23">
        <v>0.0034385293380743134</v>
      </c>
    </row>
    <row r="13" spans="1:22" ht="12.75">
      <c r="A13" s="21">
        <v>5</v>
      </c>
      <c r="B13" s="29" t="s">
        <v>27</v>
      </c>
      <c r="C13" s="23">
        <v>0.005615257691435629</v>
      </c>
      <c r="D13" s="24">
        <f>'[1]POR FONDO X MES REP'!B$21*V13</f>
        <v>8830893.793445963</v>
      </c>
      <c r="E13" s="23">
        <v>0.005615257691435629</v>
      </c>
      <c r="F13" s="24">
        <f>'[1]POR FONDO X MES REP'!C$21*V13</f>
        <v>4336157.181694441</v>
      </c>
      <c r="G13" s="23">
        <v>0.005615257691435629</v>
      </c>
      <c r="H13" s="24">
        <f>'[1]POR FONDO X MES REP'!D$21*V13</f>
        <v>285255.09072492993</v>
      </c>
      <c r="I13" s="23">
        <v>0.005615257691435629</v>
      </c>
      <c r="J13" s="25">
        <f>'[1]POR FONDO X MES REP'!H$21*V13</f>
        <v>990531.4567692447</v>
      </c>
      <c r="K13" s="23">
        <v>0.005615257691435629</v>
      </c>
      <c r="L13" s="24">
        <f>'[1]POR FONDO X MES REP'!G$21*V13</f>
        <v>33691.54614861377</v>
      </c>
      <c r="M13" s="26"/>
      <c r="N13" s="24"/>
      <c r="O13" s="23">
        <v>0.005615257691435629</v>
      </c>
      <c r="P13" s="24">
        <f>'[1]POR FONDO X MES REP'!F$21*V13</f>
        <v>107363.72706024922</v>
      </c>
      <c r="Q13" s="23">
        <v>0.005615257691435629</v>
      </c>
      <c r="R13" s="24">
        <f>'[1]POR FONDO X MES REP'!J$21*V13</f>
        <v>112868.94434358823</v>
      </c>
      <c r="S13" s="30">
        <v>0.00525985018065832</v>
      </c>
      <c r="T13" s="24">
        <v>354513.9021763708</v>
      </c>
      <c r="U13" s="28">
        <f t="shared" si="0"/>
        <v>15051275.6423634</v>
      </c>
      <c r="V13" s="23">
        <v>0.005615257691435629</v>
      </c>
    </row>
    <row r="14" spans="1:22" ht="12.75">
      <c r="A14" s="21">
        <v>4</v>
      </c>
      <c r="B14" s="31" t="s">
        <v>28</v>
      </c>
      <c r="C14" s="23">
        <v>0.0049340624789442206</v>
      </c>
      <c r="D14" s="24">
        <f>'[1]POR FONDO X MES REP'!B$21*V14</f>
        <v>7759605.011224911</v>
      </c>
      <c r="E14" s="23">
        <v>0.0049340624789442206</v>
      </c>
      <c r="F14" s="24">
        <f>'[1]POR FONDO X MES REP'!C$21*V14</f>
        <v>3810131.543140832</v>
      </c>
      <c r="G14" s="23">
        <v>0.0049340624789442206</v>
      </c>
      <c r="H14" s="24">
        <f>'[1]POR FONDO X MES REP'!D$21*V14</f>
        <v>250650.37393036642</v>
      </c>
      <c r="I14" s="23">
        <v>0.0049340624789442206</v>
      </c>
      <c r="J14" s="25">
        <f>'[1]POR FONDO X MES REP'!H$21*V14</f>
        <v>870368.6212857603</v>
      </c>
      <c r="K14" s="23">
        <v>0.0049340624789442206</v>
      </c>
      <c r="L14" s="24">
        <f>'[1]POR FONDO X MES REP'!G$21*V14</f>
        <v>29604.374873665325</v>
      </c>
      <c r="M14" s="26"/>
      <c r="N14" s="24"/>
      <c r="O14" s="23">
        <v>0.0049340624789442206</v>
      </c>
      <c r="P14" s="24">
        <f>'[1]POR FONDO X MES REP'!F$21*V14</f>
        <v>94339.2745974135</v>
      </c>
      <c r="Q14" s="23">
        <v>0.0049340624789442206</v>
      </c>
      <c r="R14" s="24">
        <f>'[1]POR FONDO X MES REP'!J$21*V14</f>
        <v>99176.64583285783</v>
      </c>
      <c r="S14" s="30">
        <v>0.003887922846475371</v>
      </c>
      <c r="T14" s="24">
        <v>262045.99985244</v>
      </c>
      <c r="U14" s="28">
        <f t="shared" si="0"/>
        <v>13175921.844738247</v>
      </c>
      <c r="V14" s="23">
        <v>0.0049340624789442206</v>
      </c>
    </row>
    <row r="15" spans="1:22" ht="12.75">
      <c r="A15" s="21">
        <v>5</v>
      </c>
      <c r="B15" s="29" t="s">
        <v>29</v>
      </c>
      <c r="C15" s="23">
        <v>0.00414264740449974</v>
      </c>
      <c r="D15" s="24">
        <f>'[1]POR FONDO X MES REP'!B$21*V15</f>
        <v>6514977.809233666</v>
      </c>
      <c r="E15" s="23">
        <v>0.00414264740449974</v>
      </c>
      <c r="F15" s="24">
        <f>'[1]POR FONDO X MES REP'!C$21*V15</f>
        <v>3198993.0438360376</v>
      </c>
      <c r="G15" s="23">
        <v>0.00414264740449974</v>
      </c>
      <c r="H15" s="24">
        <f>'[1]POR FONDO X MES REP'!D$21*V15</f>
        <v>210446.4881485868</v>
      </c>
      <c r="I15" s="23">
        <v>0.00414264740449974</v>
      </c>
      <c r="J15" s="25">
        <f>'[1]POR FONDO X MES REP'!H$21*V15</f>
        <v>730763.0021537541</v>
      </c>
      <c r="K15" s="23">
        <v>0.00414264740449974</v>
      </c>
      <c r="L15" s="24">
        <f>'[1]POR FONDO X MES REP'!G$21*V15</f>
        <v>24855.88442699844</v>
      </c>
      <c r="M15" s="26"/>
      <c r="N15" s="24"/>
      <c r="O15" s="23">
        <v>0.00414264740449974</v>
      </c>
      <c r="P15" s="24">
        <f>'[1]POR FONDO X MES REP'!F$21*V15</f>
        <v>79207.41837403503</v>
      </c>
      <c r="Q15" s="23">
        <v>0.00414264740449974</v>
      </c>
      <c r="R15" s="24">
        <f>'[1]POR FONDO X MES REP'!J$21*V15</f>
        <v>83268.88364299595</v>
      </c>
      <c r="S15" s="30">
        <v>0.0024233864518052777</v>
      </c>
      <c r="T15" s="24">
        <v>163336.2468516757</v>
      </c>
      <c r="U15" s="28">
        <f t="shared" si="0"/>
        <v>11005848.77666775</v>
      </c>
      <c r="V15" s="23">
        <v>0.00414264740449974</v>
      </c>
    </row>
    <row r="16" spans="1:22" ht="12.75">
      <c r="A16" s="21">
        <v>4</v>
      </c>
      <c r="B16" s="31" t="s">
        <v>30</v>
      </c>
      <c r="C16" s="23">
        <v>0.00431455718907931</v>
      </c>
      <c r="D16" s="24">
        <f>'[1]POR FONDO X MES REP'!B$21*V16</f>
        <v>6785333.531641879</v>
      </c>
      <c r="E16" s="23">
        <v>0.00431455718907931</v>
      </c>
      <c r="F16" s="24">
        <f>'[1]POR FONDO X MES REP'!C$21*V16</f>
        <v>3331743.4691896536</v>
      </c>
      <c r="G16" s="23">
        <v>0.00431455718907931</v>
      </c>
      <c r="H16" s="24">
        <f>'[1]POR FONDO X MES REP'!D$21*V16</f>
        <v>219179.50520522892</v>
      </c>
      <c r="I16" s="23">
        <v>0.00431455718907931</v>
      </c>
      <c r="J16" s="25">
        <f>'[1]POR FONDO X MES REP'!H$21*V16</f>
        <v>761087.8881535901</v>
      </c>
      <c r="K16" s="23">
        <v>0.00431455718907931</v>
      </c>
      <c r="L16" s="24">
        <f>'[1]POR FONDO X MES REP'!G$21*V16</f>
        <v>25887.343134475857</v>
      </c>
      <c r="M16" s="26"/>
      <c r="N16" s="24"/>
      <c r="O16" s="23">
        <v>0.00431455718907931</v>
      </c>
      <c r="P16" s="24">
        <f>'[1]POR FONDO X MES REP'!F$21*V16</f>
        <v>82494.33345519639</v>
      </c>
      <c r="Q16" s="23">
        <v>0.00431455718907931</v>
      </c>
      <c r="R16" s="24">
        <f>'[1]POR FONDO X MES REP'!J$21*V16</f>
        <v>86724.33964769961</v>
      </c>
      <c r="S16" s="30">
        <v>0.002787170126782753</v>
      </c>
      <c r="T16" s="24">
        <v>187855.26654515756</v>
      </c>
      <c r="U16" s="28">
        <f t="shared" si="0"/>
        <v>11480305.676972881</v>
      </c>
      <c r="V16" s="23">
        <v>0.00431455718907931</v>
      </c>
    </row>
    <row r="17" spans="1:22" ht="12.75">
      <c r="A17" s="21">
        <v>6</v>
      </c>
      <c r="B17" s="29" t="s">
        <v>31</v>
      </c>
      <c r="C17" s="23">
        <v>0.0036538445160907637</v>
      </c>
      <c r="D17" s="24">
        <f>'[1]POR FONDO X MES REP'!B$21*V17</f>
        <v>5746256.829597611</v>
      </c>
      <c r="E17" s="23">
        <v>0.0036538445160907637</v>
      </c>
      <c r="F17" s="24">
        <f>'[1]POR FONDO X MES REP'!C$21*V17</f>
        <v>2821534.648963036</v>
      </c>
      <c r="G17" s="23">
        <v>0.0036538445160907637</v>
      </c>
      <c r="H17" s="24">
        <f>'[1]POR FONDO X MES REP'!D$21*V17</f>
        <v>185615.3014174108</v>
      </c>
      <c r="I17" s="23">
        <v>0.0036538445160907637</v>
      </c>
      <c r="J17" s="25">
        <f>'[1]POR FONDO X MES REP'!H$21*V17</f>
        <v>644538.1726384106</v>
      </c>
      <c r="K17" s="23">
        <v>0.0036538445160907637</v>
      </c>
      <c r="L17" s="24">
        <f>'[1]POR FONDO X MES REP'!G$21*V17</f>
        <v>21923.067096544582</v>
      </c>
      <c r="M17" s="26"/>
      <c r="N17" s="24"/>
      <c r="O17" s="23">
        <v>0.0036538445160907637</v>
      </c>
      <c r="P17" s="24">
        <f>'[1]POR FONDO X MES REP'!F$21*V17</f>
        <v>69861.5071476554</v>
      </c>
      <c r="Q17" s="23">
        <v>0.0036538445160907637</v>
      </c>
      <c r="R17" s="24">
        <f>'[1]POR FONDO X MES REP'!J$21*V17</f>
        <v>73443.74844199457</v>
      </c>
      <c r="S17" s="30">
        <v>0.0018671436518364836</v>
      </c>
      <c r="T17" s="24">
        <v>125845.48213377899</v>
      </c>
      <c r="U17" s="28">
        <f t="shared" si="0"/>
        <v>9689018.757436441</v>
      </c>
      <c r="V17" s="23">
        <v>0.0036538445160907637</v>
      </c>
    </row>
    <row r="18" spans="1:22" ht="12.75">
      <c r="A18" s="21">
        <v>1</v>
      </c>
      <c r="B18" s="29" t="s">
        <v>32</v>
      </c>
      <c r="C18" s="23">
        <v>0.005001938571095982</v>
      </c>
      <c r="D18" s="24">
        <f>'[1]POR FONDO X MES REP'!B$21*V18</f>
        <v>7866351.058128611</v>
      </c>
      <c r="E18" s="23">
        <v>0.005001938571095982</v>
      </c>
      <c r="F18" s="24">
        <f>'[1]POR FONDO X MES REP'!C$21*V18</f>
        <v>3862546.128654532</v>
      </c>
      <c r="G18" s="23">
        <v>0.005001938571095982</v>
      </c>
      <c r="H18" s="24">
        <f>'[1]POR FONDO X MES REP'!D$21*V18</f>
        <v>254098.4794116759</v>
      </c>
      <c r="I18" s="23">
        <v>0.005001938571095982</v>
      </c>
      <c r="J18" s="25">
        <f>'[1]POR FONDO X MES REP'!H$21*V18</f>
        <v>882341.9639413311</v>
      </c>
      <c r="K18" s="23">
        <v>0.005001938571095982</v>
      </c>
      <c r="L18" s="24">
        <f>'[1]POR FONDO X MES REP'!G$21*V18</f>
        <v>30011.631426575892</v>
      </c>
      <c r="M18" s="26"/>
      <c r="N18" s="24"/>
      <c r="O18" s="23">
        <v>0.005001938571095982</v>
      </c>
      <c r="P18" s="24">
        <f>'[1]POR FONDO X MES REP'!F$21*V18</f>
        <v>95637.06547935518</v>
      </c>
      <c r="Q18" s="23">
        <v>0.005001938571095982</v>
      </c>
      <c r="R18" s="24">
        <f>'[1]POR FONDO X MES REP'!J$21*V18</f>
        <v>100540.98266089371</v>
      </c>
      <c r="S18" s="30">
        <v>0.003789464485124786</v>
      </c>
      <c r="T18" s="24">
        <v>255409.90629741058</v>
      </c>
      <c r="U18" s="28">
        <f t="shared" si="0"/>
        <v>13346937.216000386</v>
      </c>
      <c r="V18" s="23">
        <v>0.005001938571095982</v>
      </c>
    </row>
    <row r="19" spans="1:22" ht="12.75">
      <c r="A19" s="21">
        <v>5</v>
      </c>
      <c r="B19" s="29" t="s">
        <v>33</v>
      </c>
      <c r="C19" s="23">
        <v>0.004036795908986101</v>
      </c>
      <c r="D19" s="24">
        <f>'[1]POR FONDO X MES REP'!B$21*V19</f>
        <v>6348509.346676005</v>
      </c>
      <c r="E19" s="23">
        <v>0.004036795908986101</v>
      </c>
      <c r="F19" s="24">
        <f>'[1]POR FONDO X MES REP'!C$21*V19</f>
        <v>3117253.4785860563</v>
      </c>
      <c r="G19" s="23">
        <v>0.004036795908986101</v>
      </c>
      <c r="H19" s="24">
        <f>'[1]POR FONDO X MES REP'!D$21*V19</f>
        <v>205069.23217649394</v>
      </c>
      <c r="I19" s="23">
        <v>0.004036795908986101</v>
      </c>
      <c r="J19" s="25">
        <f>'[1]POR FONDO X MES REP'!H$21*V19</f>
        <v>712090.7983451481</v>
      </c>
      <c r="K19" s="23">
        <v>0.004036795908986101</v>
      </c>
      <c r="L19" s="24">
        <f>'[1]POR FONDO X MES REP'!G$21*V19</f>
        <v>24220.775453916605</v>
      </c>
      <c r="M19" s="26"/>
      <c r="N19" s="24"/>
      <c r="O19" s="23">
        <v>0.004036795908986101</v>
      </c>
      <c r="P19" s="24">
        <f>'[1]POR FONDO X MES REP'!F$21*V19</f>
        <v>77183.53777981424</v>
      </c>
      <c r="Q19" s="23">
        <v>0.004036795908986101</v>
      </c>
      <c r="R19" s="24">
        <f>'[1]POR FONDO X MES REP'!J$21*V19</f>
        <v>81141.22589114663</v>
      </c>
      <c r="S19" s="30">
        <v>0.0021972789484287006</v>
      </c>
      <c r="T19" s="24">
        <v>148096.60112409442</v>
      </c>
      <c r="U19" s="28">
        <f t="shared" si="0"/>
        <v>10713564.996032676</v>
      </c>
      <c r="V19" s="23">
        <v>0.004036795908986101</v>
      </c>
    </row>
    <row r="20" spans="1:22" ht="12.75">
      <c r="A20" s="21">
        <v>2</v>
      </c>
      <c r="B20" s="31" t="s">
        <v>34</v>
      </c>
      <c r="C20" s="23">
        <v>0.0057522862918998295</v>
      </c>
      <c r="D20" s="24">
        <f>'[1]POR FONDO X MES REP'!B$21*V20</f>
        <v>9046393.256491002</v>
      </c>
      <c r="E20" s="23">
        <v>0.0057522862918998295</v>
      </c>
      <c r="F20" s="24">
        <f>'[1]POR FONDO X MES REP'!C$21*V20</f>
        <v>4441972.013827011</v>
      </c>
      <c r="G20" s="23">
        <v>0.0057522862918998295</v>
      </c>
      <c r="H20" s="24">
        <f>'[1]POR FONDO X MES REP'!D$21*V20</f>
        <v>292216.14362851135</v>
      </c>
      <c r="I20" s="23">
        <v>0.0057522862918998295</v>
      </c>
      <c r="J20" s="25">
        <f>'[1]POR FONDO X MES REP'!H$21*V20</f>
        <v>1014703.3018911297</v>
      </c>
      <c r="K20" s="23">
        <v>0.0057522862918998295</v>
      </c>
      <c r="L20" s="24">
        <f>'[1]POR FONDO X MES REP'!G$21*V20</f>
        <v>34513.71775139897</v>
      </c>
      <c r="M20" s="26"/>
      <c r="N20" s="24"/>
      <c r="O20" s="23">
        <v>0.0057522862918998295</v>
      </c>
      <c r="P20" s="24">
        <f>'[1]POR FONDO X MES REP'!F$21*V20</f>
        <v>109983.71390112473</v>
      </c>
      <c r="Q20" s="23">
        <v>0.0057522862918998295</v>
      </c>
      <c r="R20" s="24">
        <f>'[1]POR FONDO X MES REP'!J$21*V20</f>
        <v>115623.2744792938</v>
      </c>
      <c r="S20" s="30">
        <v>0.004474855267757561</v>
      </c>
      <c r="T20" s="24">
        <v>301605.2450468596</v>
      </c>
      <c r="U20" s="28">
        <f t="shared" si="0"/>
        <v>15357010.667016331</v>
      </c>
      <c r="V20" s="23">
        <v>0.0057522862918998295</v>
      </c>
    </row>
    <row r="21" spans="1:22" ht="12.75">
      <c r="A21" s="21">
        <v>6</v>
      </c>
      <c r="B21" s="29" t="s">
        <v>35</v>
      </c>
      <c r="C21" s="23">
        <v>0.0033445273864077148</v>
      </c>
      <c r="D21" s="24">
        <f>'[1]POR FONDO X MES REP'!B$21*V21</f>
        <v>5259806.007422397</v>
      </c>
      <c r="E21" s="23">
        <v>0.0033445273864077148</v>
      </c>
      <c r="F21" s="24">
        <f>'[1]POR FONDO X MES REP'!C$21*V21</f>
        <v>2582676.921143718</v>
      </c>
      <c r="G21" s="23">
        <v>0.0033445273864077148</v>
      </c>
      <c r="H21" s="24">
        <f>'[1]POR FONDO X MES REP'!D$21*V21</f>
        <v>169901.9912295119</v>
      </c>
      <c r="I21" s="23">
        <v>0.0033445273864077148</v>
      </c>
      <c r="J21" s="25">
        <f>'[1]POR FONDO X MES REP'!H$21*V21</f>
        <v>589974.6309623208</v>
      </c>
      <c r="K21" s="23">
        <v>0.0033445273864077148</v>
      </c>
      <c r="L21" s="24">
        <f>'[1]POR FONDO X MES REP'!G$21*V21</f>
        <v>20067.16431844629</v>
      </c>
      <c r="M21" s="26"/>
      <c r="N21" s="24"/>
      <c r="O21" s="23">
        <v>0.0033445273864077148</v>
      </c>
      <c r="P21" s="24">
        <f>'[1]POR FONDO X MES REP'!F$21*V21</f>
        <v>63947.363628115505</v>
      </c>
      <c r="Q21" s="23">
        <v>0.0033445273864077148</v>
      </c>
      <c r="R21" s="24">
        <f>'[1]POR FONDO X MES REP'!J$21*V21</f>
        <v>67226.34938158054</v>
      </c>
      <c r="S21" s="30">
        <v>0.0010414071381775049</v>
      </c>
      <c r="T21" s="24">
        <v>70190.84111316383</v>
      </c>
      <c r="U21" s="28">
        <f t="shared" si="0"/>
        <v>8823791.269199254</v>
      </c>
      <c r="V21" s="23">
        <v>0.0033445273864077148</v>
      </c>
    </row>
    <row r="22" spans="1:22" ht="12.75">
      <c r="A22" s="21">
        <v>3</v>
      </c>
      <c r="B22" s="31" t="s">
        <v>36</v>
      </c>
      <c r="C22" s="23">
        <v>0.00441835038207942</v>
      </c>
      <c r="D22" s="24">
        <f>'[1]POR FONDO X MES REP'!B$21*V22</f>
        <v>6948564.983203681</v>
      </c>
      <c r="E22" s="23">
        <v>0.00441835038207942</v>
      </c>
      <c r="F22" s="24">
        <f>'[1]POR FONDO X MES REP'!C$21*V22</f>
        <v>3411893.593007633</v>
      </c>
      <c r="G22" s="23">
        <v>0.00441835038207942</v>
      </c>
      <c r="H22" s="24">
        <f>'[1]POR FONDO X MES REP'!D$21*V22</f>
        <v>224452.19940963454</v>
      </c>
      <c r="I22" s="23">
        <v>0.00441835038207942</v>
      </c>
      <c r="J22" s="25">
        <f>'[1]POR FONDO X MES REP'!H$21*V22</f>
        <v>779397.0073988095</v>
      </c>
      <c r="K22" s="23">
        <v>0.00441835038207942</v>
      </c>
      <c r="L22" s="24">
        <f>'[1]POR FONDO X MES REP'!G$21*V22</f>
        <v>26510.10229247652</v>
      </c>
      <c r="M22" s="26"/>
      <c r="N22" s="24"/>
      <c r="O22" s="23">
        <v>0.00441835038207942</v>
      </c>
      <c r="P22" s="24">
        <f>'[1]POR FONDO X MES REP'!F$21*V22</f>
        <v>84478.8593053585</v>
      </c>
      <c r="Q22" s="23">
        <v>0.00441835038207942</v>
      </c>
      <c r="R22" s="24">
        <f>'[1]POR FONDO X MES REP'!J$21*V22</f>
        <v>88810.62468887243</v>
      </c>
      <c r="S22" s="30">
        <v>0.00288635203571767</v>
      </c>
      <c r="T22" s="24">
        <v>194540.12720737097</v>
      </c>
      <c r="U22" s="28">
        <f t="shared" si="0"/>
        <v>11758647.496513838</v>
      </c>
      <c r="V22" s="23">
        <v>0.00441835038207942</v>
      </c>
    </row>
    <row r="23" spans="1:22" ht="12.75">
      <c r="A23" s="21">
        <v>6</v>
      </c>
      <c r="B23" s="29" t="s">
        <v>37</v>
      </c>
      <c r="C23" s="23">
        <v>0.003766273637737885</v>
      </c>
      <c r="D23" s="24">
        <f>'[1]POR FONDO X MES REP'!B$21*V23</f>
        <v>5923069.664753946</v>
      </c>
      <c r="E23" s="23">
        <v>0.003766273637737885</v>
      </c>
      <c r="F23" s="24">
        <f>'[1]POR FONDO X MES REP'!C$21*V23</f>
        <v>2908353.52176478</v>
      </c>
      <c r="G23" s="23">
        <v>0.003766273637737885</v>
      </c>
      <c r="H23" s="24">
        <f>'[1]POR FONDO X MES REP'!D$21*V23</f>
        <v>191326.70079708457</v>
      </c>
      <c r="I23" s="23">
        <v>0.003766273637737885</v>
      </c>
      <c r="J23" s="25">
        <f>'[1]POR FONDO X MES REP'!H$21*V23</f>
        <v>664370.6696969628</v>
      </c>
      <c r="K23" s="23">
        <v>0.003766273637737885</v>
      </c>
      <c r="L23" s="24">
        <f>'[1]POR FONDO X MES REP'!G$21*V23</f>
        <v>22597.641826427312</v>
      </c>
      <c r="M23" s="26"/>
      <c r="N23" s="24"/>
      <c r="O23" s="23">
        <v>0.003766273637737885</v>
      </c>
      <c r="P23" s="24">
        <f>'[1]POR FONDO X MES REP'!F$21*V23</f>
        <v>72011.15195354837</v>
      </c>
      <c r="Q23" s="23">
        <v>0.003766273637737885</v>
      </c>
      <c r="R23" s="24">
        <f>'[1]POR FONDO X MES REP'!J$21*V23</f>
        <v>75703.61913201505</v>
      </c>
      <c r="S23" s="30">
        <v>0.0019091219373368927</v>
      </c>
      <c r="T23" s="24">
        <v>128674.81857650657</v>
      </c>
      <c r="U23" s="28">
        <f t="shared" si="0"/>
        <v>9986107.78850127</v>
      </c>
      <c r="V23" s="23">
        <v>0.003766273637737885</v>
      </c>
    </row>
    <row r="24" spans="1:22" ht="12.75">
      <c r="A24" s="21">
        <v>6</v>
      </c>
      <c r="B24" s="29" t="s">
        <v>38</v>
      </c>
      <c r="C24" s="23">
        <v>0.0043170410135580555</v>
      </c>
      <c r="D24" s="24">
        <f>'[1]POR FONDO X MES REP'!B$21*V24</f>
        <v>6789239.74421104</v>
      </c>
      <c r="E24" s="23">
        <v>0.0043170410135580555</v>
      </c>
      <c r="F24" s="24">
        <f>'[1]POR FONDO X MES REP'!C$21*V24</f>
        <v>3333661.502865652</v>
      </c>
      <c r="G24" s="23">
        <v>0.0043170410135580555</v>
      </c>
      <c r="H24" s="24">
        <f>'[1]POR FONDO X MES REP'!D$21*V24</f>
        <v>219305.68348874923</v>
      </c>
      <c r="I24" s="23">
        <v>0.0043170410135580555</v>
      </c>
      <c r="J24" s="25">
        <f>'[1]POR FONDO X MES REP'!H$21*V24</f>
        <v>761526.0347916408</v>
      </c>
      <c r="K24" s="23">
        <v>0.0043170410135580555</v>
      </c>
      <c r="L24" s="24">
        <f>'[1]POR FONDO X MES REP'!G$21*V24</f>
        <v>25902.246081348334</v>
      </c>
      <c r="M24" s="26"/>
      <c r="N24" s="24"/>
      <c r="O24" s="23">
        <v>0.0043170410135580555</v>
      </c>
      <c r="P24" s="24">
        <f>'[1]POR FONDO X MES REP'!F$21*V24</f>
        <v>82541.82417923003</v>
      </c>
      <c r="Q24" s="23">
        <v>0.0043170410135580555</v>
      </c>
      <c r="R24" s="24">
        <f>'[1]POR FONDO X MES REP'!J$21*V24</f>
        <v>86774.26552149848</v>
      </c>
      <c r="S24" s="30">
        <v>0.0033780041339733545</v>
      </c>
      <c r="T24" s="24">
        <v>227677.4786298041</v>
      </c>
      <c r="U24" s="28">
        <f t="shared" si="0"/>
        <v>11526628.779768962</v>
      </c>
      <c r="V24" s="23">
        <v>0.0043170410135580555</v>
      </c>
    </row>
    <row r="25" spans="1:22" ht="12.75">
      <c r="A25" s="21">
        <v>7</v>
      </c>
      <c r="B25" s="29" t="s">
        <v>39</v>
      </c>
      <c r="C25" s="23">
        <v>0.003797660644718804</v>
      </c>
      <c r="D25" s="24">
        <f>'[1]POR FONDO X MES REP'!B$21*V25</f>
        <v>5972430.769866786</v>
      </c>
      <c r="E25" s="23">
        <v>0.003797660644718804</v>
      </c>
      <c r="F25" s="24">
        <f>'[1]POR FONDO X MES REP'!C$21*V25</f>
        <v>2932590.877058337</v>
      </c>
      <c r="G25" s="23">
        <v>0.003797660644718804</v>
      </c>
      <c r="H25" s="24">
        <f>'[1]POR FONDO X MES REP'!D$21*V25</f>
        <v>192921.16075171524</v>
      </c>
      <c r="I25" s="23">
        <v>0.003797660644718804</v>
      </c>
      <c r="J25" s="25">
        <f>'[1]POR FONDO X MES REP'!H$21*V25</f>
        <v>669907.3377283969</v>
      </c>
      <c r="K25" s="23">
        <v>0.003797660644718804</v>
      </c>
      <c r="L25" s="24">
        <f>'[1]POR FONDO X MES REP'!G$21*V25</f>
        <v>22785.963868312825</v>
      </c>
      <c r="M25" s="26"/>
      <c r="N25" s="24"/>
      <c r="O25" s="23">
        <v>0.003797660644718804</v>
      </c>
      <c r="P25" s="24">
        <f>'[1]POR FONDO X MES REP'!F$21*V25</f>
        <v>72611.27152702353</v>
      </c>
      <c r="Q25" s="23">
        <v>0.003797660644718804</v>
      </c>
      <c r="R25" s="24">
        <f>'[1]POR FONDO X MES REP'!J$21*V25</f>
        <v>76334.51063133917</v>
      </c>
      <c r="S25" s="30">
        <v>0.0018380847277987378</v>
      </c>
      <c r="T25" s="24">
        <v>123886.91065363493</v>
      </c>
      <c r="U25" s="28">
        <f t="shared" si="0"/>
        <v>10063468.802085545</v>
      </c>
      <c r="V25" s="23">
        <v>0.003797660644718804</v>
      </c>
    </row>
    <row r="26" spans="1:22" ht="12.75">
      <c r="A26" s="21">
        <v>6</v>
      </c>
      <c r="B26" s="29" t="s">
        <v>40</v>
      </c>
      <c r="C26" s="23">
        <v>0.013856428424242274</v>
      </c>
      <c r="D26" s="24">
        <f>'[1]POR FONDO X MES REP'!B$21*V26</f>
        <v>21791457.221562505</v>
      </c>
      <c r="E26" s="23">
        <v>0.013856428424242274</v>
      </c>
      <c r="F26" s="24">
        <f>'[1]POR FONDO X MES REP'!C$21*V26</f>
        <v>10700070.224034864</v>
      </c>
      <c r="G26" s="23">
        <v>0.013856428424242274</v>
      </c>
      <c r="H26" s="24">
        <f>'[1]POR FONDO X MES REP'!D$21*V26</f>
        <v>703906.5639515076</v>
      </c>
      <c r="I26" s="23">
        <v>0.013856428424242274</v>
      </c>
      <c r="J26" s="25">
        <f>'[1]POR FONDO X MES REP'!H$21*V26</f>
        <v>2444273.974036337</v>
      </c>
      <c r="K26" s="23">
        <v>0.013856428424242274</v>
      </c>
      <c r="L26" s="24">
        <f>'[1]POR FONDO X MES REP'!G$21*V26</f>
        <v>83138.57054545364</v>
      </c>
      <c r="M26" s="26"/>
      <c r="N26" s="24"/>
      <c r="O26" s="23">
        <v>0.013856428424242274</v>
      </c>
      <c r="P26" s="24">
        <f>'[1]POR FONDO X MES REP'!F$21*V26</f>
        <v>264934.9114715123</v>
      </c>
      <c r="Q26" s="23">
        <v>0.013856428424242274</v>
      </c>
      <c r="R26" s="24">
        <f>'[1]POR FONDO X MES REP'!J$21*V26</f>
        <v>278519.7999019817</v>
      </c>
      <c r="S26" s="30">
        <v>0.024482802978200765</v>
      </c>
      <c r="T26" s="24">
        <v>1650140.9207307315</v>
      </c>
      <c r="U26" s="28">
        <f t="shared" si="0"/>
        <v>37916442.18623491</v>
      </c>
      <c r="V26" s="23">
        <v>0.013856428424242274</v>
      </c>
    </row>
    <row r="27" spans="1:22" ht="12.75">
      <c r="A27" s="21">
        <v>2</v>
      </c>
      <c r="B27" s="31" t="s">
        <v>41</v>
      </c>
      <c r="C27" s="23">
        <v>0.004107015147003616</v>
      </c>
      <c r="D27" s="24">
        <f>'[1]POR FONDO X MES REP'!B$21*V27</f>
        <v>6458940.36645541</v>
      </c>
      <c r="E27" s="23">
        <v>0.004107015147003616</v>
      </c>
      <c r="F27" s="24">
        <f>'[1]POR FONDO X MES REP'!C$21*V27</f>
        <v>3171477.464368072</v>
      </c>
      <c r="G27" s="23">
        <v>0.004107015147003616</v>
      </c>
      <c r="H27" s="24">
        <f>'[1]POR FONDO X MES REP'!D$21*V27</f>
        <v>208636.3694677837</v>
      </c>
      <c r="I27" s="23">
        <v>0.004107015147003616</v>
      </c>
      <c r="J27" s="25">
        <f>'[1]POR FONDO X MES REP'!H$21*V27</f>
        <v>724477.4719314377</v>
      </c>
      <c r="K27" s="23">
        <v>0.004107015147003616</v>
      </c>
      <c r="L27" s="24">
        <f>'[1]POR FONDO X MES REP'!G$21*V27</f>
        <v>24642.090882021697</v>
      </c>
      <c r="M27" s="26"/>
      <c r="N27" s="24"/>
      <c r="O27" s="23">
        <v>0.004107015147003616</v>
      </c>
      <c r="P27" s="24">
        <f>'[1]POR FONDO X MES REP'!F$21*V27</f>
        <v>78526.12961070915</v>
      </c>
      <c r="Q27" s="23">
        <v>0.004107015147003616</v>
      </c>
      <c r="R27" s="24">
        <f>'[1]POR FONDO X MES REP'!J$21*V27</f>
        <v>82552.66089612176</v>
      </c>
      <c r="S27" s="30">
        <v>0.0022104409741428585</v>
      </c>
      <c r="T27" s="24">
        <v>148983.72165722866</v>
      </c>
      <c r="U27" s="28">
        <f t="shared" si="0"/>
        <v>10898236.275268786</v>
      </c>
      <c r="V27" s="23">
        <v>0.004107015147003616</v>
      </c>
    </row>
    <row r="28" spans="1:22" ht="12.75">
      <c r="A28" s="21">
        <v>6</v>
      </c>
      <c r="B28" s="29" t="s">
        <v>42</v>
      </c>
      <c r="C28" s="23">
        <v>0.005438112781751397</v>
      </c>
      <c r="D28" s="24">
        <f>'[1]POR FONDO X MES REP'!B$21*V28</f>
        <v>8552304.996736428</v>
      </c>
      <c r="E28" s="23">
        <v>0.005438112781751397</v>
      </c>
      <c r="F28" s="24">
        <f>'[1]POR FONDO X MES REP'!C$21*V28</f>
        <v>4199364.14127896</v>
      </c>
      <c r="G28" s="23">
        <v>0.005438112781751397</v>
      </c>
      <c r="H28" s="24">
        <f>'[1]POR FONDO X MES REP'!D$21*V28</f>
        <v>276256.12931297097</v>
      </c>
      <c r="I28" s="23">
        <v>0.005438112781751397</v>
      </c>
      <c r="J28" s="25">
        <f>'[1]POR FONDO X MES REP'!H$21*V28</f>
        <v>959283.0947009464</v>
      </c>
      <c r="K28" s="23">
        <v>0.005438112781751397</v>
      </c>
      <c r="L28" s="24">
        <f>'[1]POR FONDO X MES REP'!G$21*V28</f>
        <v>32628.676690508382</v>
      </c>
      <c r="M28" s="26"/>
      <c r="N28" s="24"/>
      <c r="O28" s="23">
        <v>0.005438112781751397</v>
      </c>
      <c r="P28" s="24">
        <f>'[1]POR FONDO X MES REP'!F$21*V28</f>
        <v>103976.71638708672</v>
      </c>
      <c r="Q28" s="23">
        <v>0.005438112781751397</v>
      </c>
      <c r="R28" s="24">
        <f>'[1]POR FONDO X MES REP'!J$21*V28</f>
        <v>109308.2602128502</v>
      </c>
      <c r="S28" s="30">
        <v>0.005787048261904321</v>
      </c>
      <c r="T28" s="24">
        <v>390047.0528523512</v>
      </c>
      <c r="U28" s="28">
        <f t="shared" si="0"/>
        <v>14623169.068172101</v>
      </c>
      <c r="V28" s="23">
        <v>0.005438112781751397</v>
      </c>
    </row>
    <row r="29" spans="1:22" ht="12.75">
      <c r="A29" s="21">
        <v>6</v>
      </c>
      <c r="B29" s="29" t="s">
        <v>43</v>
      </c>
      <c r="C29" s="23">
        <v>0.00423548642172758</v>
      </c>
      <c r="D29" s="24">
        <f>'[1]POR FONDO X MES REP'!B$21*V29</f>
        <v>6660982.061590132</v>
      </c>
      <c r="E29" s="23">
        <v>0.00423548642172758</v>
      </c>
      <c r="F29" s="24">
        <f>'[1]POR FONDO X MES REP'!C$21*V29</f>
        <v>3270684.2454540757</v>
      </c>
      <c r="G29" s="23">
        <v>0.00423548642172758</v>
      </c>
      <c r="H29" s="24">
        <f>'[1]POR FONDO X MES REP'!D$21*V29</f>
        <v>215162.71022376107</v>
      </c>
      <c r="I29" s="23">
        <v>0.00423548642172758</v>
      </c>
      <c r="J29" s="25">
        <f>'[1]POR FONDO X MES REP'!H$21*V29</f>
        <v>747139.804792745</v>
      </c>
      <c r="K29" s="23">
        <v>0.00423548642172758</v>
      </c>
      <c r="L29" s="24">
        <f>'[1]POR FONDO X MES REP'!G$21*V29</f>
        <v>25412.91853036548</v>
      </c>
      <c r="M29" s="26"/>
      <c r="N29" s="24"/>
      <c r="O29" s="23">
        <v>0.00423548642172758</v>
      </c>
      <c r="P29" s="24">
        <f>'[1]POR FONDO X MES REP'!F$21*V29</f>
        <v>80982.50038343132</v>
      </c>
      <c r="Q29" s="23">
        <v>0.00423548642172758</v>
      </c>
      <c r="R29" s="24">
        <f>'[1]POR FONDO X MES REP'!J$21*V29</f>
        <v>85134.98533310795</v>
      </c>
      <c r="S29" s="30">
        <v>0.0029474595443080677</v>
      </c>
      <c r="T29" s="24">
        <v>198658.77328636378</v>
      </c>
      <c r="U29" s="28">
        <f t="shared" si="0"/>
        <v>11284157.99959398</v>
      </c>
      <c r="V29" s="23">
        <v>0.00423548642172758</v>
      </c>
    </row>
    <row r="30" spans="1:22" ht="12.75">
      <c r="A30" s="21">
        <v>1</v>
      </c>
      <c r="B30" s="29" t="s">
        <v>44</v>
      </c>
      <c r="C30" s="23">
        <v>0.004245361074536735</v>
      </c>
      <c r="D30" s="24">
        <f>'[1]POR FONDO X MES REP'!B$21*V30</f>
        <v>6676511.537706215</v>
      </c>
      <c r="E30" s="23">
        <v>0.004245361074536735</v>
      </c>
      <c r="F30" s="24">
        <f>'[1]POR FONDO X MES REP'!C$21*V30</f>
        <v>3278309.549411268</v>
      </c>
      <c r="G30" s="23">
        <v>0.004245361074536735</v>
      </c>
      <c r="H30" s="24">
        <f>'[1]POR FONDO X MES REP'!D$21*V30</f>
        <v>215664.34258646614</v>
      </c>
      <c r="I30" s="23">
        <v>0.004245361074536735</v>
      </c>
      <c r="J30" s="25">
        <f>'[1]POR FONDO X MES REP'!H$21*V30</f>
        <v>748881.6935482799</v>
      </c>
      <c r="K30" s="23">
        <v>0.004245361074536735</v>
      </c>
      <c r="L30" s="24">
        <f>'[1]POR FONDO X MES REP'!G$21*V30</f>
        <v>25472.16644722041</v>
      </c>
      <c r="M30" s="26"/>
      <c r="N30" s="24"/>
      <c r="O30" s="23">
        <v>0.004245361074536735</v>
      </c>
      <c r="P30" s="24">
        <f>'[1]POR FONDO X MES REP'!F$21*V30</f>
        <v>81171.30374514237</v>
      </c>
      <c r="Q30" s="23">
        <v>0.004245361074536735</v>
      </c>
      <c r="R30" s="24">
        <f>'[1]POR FONDO X MES REP'!J$21*V30</f>
        <v>85333.46983721694</v>
      </c>
      <c r="S30" s="30">
        <v>0.0026695936951875963</v>
      </c>
      <c r="T30" s="24">
        <v>179930.61505564398</v>
      </c>
      <c r="U30" s="28">
        <f t="shared" si="0"/>
        <v>11291274.678337455</v>
      </c>
      <c r="V30" s="23">
        <v>0.004245361074536735</v>
      </c>
    </row>
    <row r="31" spans="1:22" ht="12.75">
      <c r="A31" s="21">
        <v>7</v>
      </c>
      <c r="B31" s="29" t="s">
        <v>45</v>
      </c>
      <c r="C31" s="23">
        <v>0.003843421874428176</v>
      </c>
      <c r="D31" s="24">
        <f>'[1]POR FONDO X MES REP'!B$21*V31</f>
        <v>6044397.646834392</v>
      </c>
      <c r="E31" s="23">
        <v>0.003843421874428176</v>
      </c>
      <c r="F31" s="24">
        <f>'[1]POR FONDO X MES REP'!C$21*V31</f>
        <v>2967928.148427041</v>
      </c>
      <c r="G31" s="23">
        <v>0.003843421874428176</v>
      </c>
      <c r="H31" s="24">
        <f>'[1]POR FONDO X MES REP'!D$21*V31</f>
        <v>195245.83122095134</v>
      </c>
      <c r="I31" s="23">
        <v>0.003843421874428176</v>
      </c>
      <c r="J31" s="25">
        <f>'[1]POR FONDO X MES REP'!H$21*V31</f>
        <v>677979.6186491302</v>
      </c>
      <c r="K31" s="23">
        <v>0.003843421874428176</v>
      </c>
      <c r="L31" s="24">
        <f>'[1]POR FONDO X MES REP'!G$21*V31</f>
        <v>23060.53124656906</v>
      </c>
      <c r="M31" s="26"/>
      <c r="N31" s="24"/>
      <c r="O31" s="23">
        <v>0.003843421874428176</v>
      </c>
      <c r="P31" s="24">
        <f>'[1]POR FONDO X MES REP'!F$21*V31</f>
        <v>73486.22623906673</v>
      </c>
      <c r="Q31" s="23">
        <v>0.003843421874428176</v>
      </c>
      <c r="R31" s="24">
        <f>'[1]POR FONDO X MES REP'!J$21*V31</f>
        <v>77254.32980491672</v>
      </c>
      <c r="S31" s="30">
        <v>0.002115144819437167</v>
      </c>
      <c r="T31" s="24">
        <v>142560.76083006503</v>
      </c>
      <c r="U31" s="28">
        <f t="shared" si="0"/>
        <v>10201913.093252132</v>
      </c>
      <c r="V31" s="23">
        <v>0.003843421874428176</v>
      </c>
    </row>
    <row r="32" spans="1:22" ht="12.75">
      <c r="A32" s="21">
        <v>7</v>
      </c>
      <c r="B32" s="29" t="s">
        <v>46</v>
      </c>
      <c r="C32" s="23">
        <v>0.0044074344956151566</v>
      </c>
      <c r="D32" s="24">
        <f>'[1]POR FONDO X MES REP'!B$21*V32</f>
        <v>6931398.000079426</v>
      </c>
      <c r="E32" s="23">
        <v>0.0044074344956151566</v>
      </c>
      <c r="F32" s="24">
        <f>'[1]POR FONDO X MES REP'!C$21*V32</f>
        <v>3403464.238187681</v>
      </c>
      <c r="G32" s="23">
        <v>0.0044074344956151566</v>
      </c>
      <c r="H32" s="24">
        <f>'[1]POR FONDO X MES REP'!D$21*V32</f>
        <v>223897.67237724995</v>
      </c>
      <c r="I32" s="23">
        <v>0.0044074344956151566</v>
      </c>
      <c r="J32" s="25">
        <f>'[1]POR FONDO X MES REP'!H$21*V32</f>
        <v>777471.4450265135</v>
      </c>
      <c r="K32" s="23">
        <v>0.0044074344956151566</v>
      </c>
      <c r="L32" s="24">
        <f>'[1]POR FONDO X MES REP'!G$21*V32</f>
        <v>26444.606973690938</v>
      </c>
      <c r="M32" s="26"/>
      <c r="N32" s="24"/>
      <c r="O32" s="23">
        <v>0.0044074344956151566</v>
      </c>
      <c r="P32" s="24">
        <f>'[1]POR FONDO X MES REP'!F$21*V32</f>
        <v>84270.1475561618</v>
      </c>
      <c r="Q32" s="23">
        <v>0.0044074344956151566</v>
      </c>
      <c r="R32" s="24">
        <f>'[1]POR FONDO X MES REP'!J$21*V32</f>
        <v>88591.2109683454</v>
      </c>
      <c r="S32" s="30">
        <v>0.0025496400797884763</v>
      </c>
      <c r="T32" s="24">
        <v>171845.7413777433</v>
      </c>
      <c r="U32" s="28">
        <f t="shared" si="0"/>
        <v>11707383.06254681</v>
      </c>
      <c r="V32" s="23">
        <v>0.0044074344956151566</v>
      </c>
    </row>
    <row r="33" spans="1:22" ht="12.75">
      <c r="A33" s="21">
        <v>4</v>
      </c>
      <c r="B33" s="31" t="s">
        <v>47</v>
      </c>
      <c r="C33" s="23">
        <v>0.0039598149990418335</v>
      </c>
      <c r="D33" s="24">
        <f>'[1]POR FONDO X MES REP'!B$21*V33</f>
        <v>6227444.512754403</v>
      </c>
      <c r="E33" s="23">
        <v>0.0039598149990418335</v>
      </c>
      <c r="F33" s="24">
        <f>'[1]POR FONDO X MES REP'!C$21*V33</f>
        <v>3057808.063281729</v>
      </c>
      <c r="G33" s="23">
        <v>0.0039598149990418335</v>
      </c>
      <c r="H33" s="24">
        <f>'[1]POR FONDO X MES REP'!D$21*V33</f>
        <v>201158.60195132514</v>
      </c>
      <c r="I33" s="23">
        <v>0.0039598149990418335</v>
      </c>
      <c r="J33" s="25">
        <f>'[1]POR FONDO X MES REP'!H$21*V33</f>
        <v>698511.3658309793</v>
      </c>
      <c r="K33" s="23">
        <v>0.0039598149990418335</v>
      </c>
      <c r="L33" s="24">
        <f>'[1]POR FONDO X MES REP'!G$21*V33</f>
        <v>23758.889994251</v>
      </c>
      <c r="M33" s="26"/>
      <c r="N33" s="24"/>
      <c r="O33" s="23">
        <v>0.0039598149990418335</v>
      </c>
      <c r="P33" s="24">
        <f>'[1]POR FONDO X MES REP'!F$21*V33</f>
        <v>75711.66278167986</v>
      </c>
      <c r="Q33" s="23">
        <v>0.0039598149990418335</v>
      </c>
      <c r="R33" s="24">
        <f>'[1]POR FONDO X MES REP'!J$21*V33</f>
        <v>79593.87855332626</v>
      </c>
      <c r="S33" s="30">
        <v>0.0018823735887058095</v>
      </c>
      <c r="T33" s="24">
        <v>126871.97987877156</v>
      </c>
      <c r="U33" s="28">
        <f t="shared" si="0"/>
        <v>10490858.955026466</v>
      </c>
      <c r="V33" s="23">
        <v>0.0039598149990418335</v>
      </c>
    </row>
    <row r="34" spans="1:22" ht="12.75">
      <c r="A34" s="21">
        <v>4</v>
      </c>
      <c r="B34" s="29" t="s">
        <v>48</v>
      </c>
      <c r="C34" s="23">
        <v>0.005389267996304077</v>
      </c>
      <c r="D34" s="24">
        <f>'[1]POR FONDO X MES REP'!B$21*V34</f>
        <v>8475488.733556408</v>
      </c>
      <c r="E34" s="23">
        <v>0.005389267996304077</v>
      </c>
      <c r="F34" s="24">
        <f>'[1]POR FONDO X MES REP'!C$21*V34</f>
        <v>4161645.7178611434</v>
      </c>
      <c r="G34" s="23">
        <v>0.005389267996304077</v>
      </c>
      <c r="H34" s="24">
        <f>'[1]POR FONDO X MES REP'!D$21*V34</f>
        <v>273774.8142122471</v>
      </c>
      <c r="I34" s="23">
        <v>0.005389267996304077</v>
      </c>
      <c r="J34" s="25">
        <f>'[1]POR FONDO X MES REP'!H$21*V34</f>
        <v>950666.874548039</v>
      </c>
      <c r="K34" s="23">
        <v>0.005389267996304077</v>
      </c>
      <c r="L34" s="24">
        <f>'[1]POR FONDO X MES REP'!G$21*V34</f>
        <v>32335.607977824464</v>
      </c>
      <c r="M34" s="26"/>
      <c r="N34" s="24"/>
      <c r="O34" s="23">
        <v>0.005389267996304077</v>
      </c>
      <c r="P34" s="24">
        <f>'[1]POR FONDO X MES REP'!F$21*V34</f>
        <v>103042.80408933395</v>
      </c>
      <c r="Q34" s="23">
        <v>0.005389267996304077</v>
      </c>
      <c r="R34" s="24">
        <f>'[1]POR FONDO X MES REP'!J$21*V34</f>
        <v>108326.4603252802</v>
      </c>
      <c r="S34" s="30">
        <v>0.0040526605713958955</v>
      </c>
      <c r="T34" s="24">
        <v>273149.32251208334</v>
      </c>
      <c r="U34" s="28">
        <f t="shared" si="0"/>
        <v>14378430.33508236</v>
      </c>
      <c r="V34" s="23">
        <v>0.005389267996304077</v>
      </c>
    </row>
    <row r="35" spans="1:22" ht="12.75">
      <c r="A35" s="21">
        <v>4</v>
      </c>
      <c r="B35" s="29" t="s">
        <v>49</v>
      </c>
      <c r="C35" s="23">
        <v>0.0035415059009784333</v>
      </c>
      <c r="D35" s="24">
        <f>'[1]POR FONDO X MES REP'!B$21*V35</f>
        <v>5569586.330490711</v>
      </c>
      <c r="E35" s="23">
        <v>0.0035415059009784333</v>
      </c>
      <c r="F35" s="24">
        <f>'[1]POR FONDO X MES REP'!C$21*V35</f>
        <v>2734785.6661970466</v>
      </c>
      <c r="G35" s="23">
        <v>0.0035415059009784333</v>
      </c>
      <c r="H35" s="24">
        <f>'[1]POR FONDO X MES REP'!D$21*V35</f>
        <v>179908.49976970442</v>
      </c>
      <c r="I35" s="23">
        <v>0.0035415059009784333</v>
      </c>
      <c r="J35" s="25">
        <f>'[1]POR FONDO X MES REP'!H$21*V35</f>
        <v>624721.6409325955</v>
      </c>
      <c r="K35" s="23">
        <v>0.0035415059009784333</v>
      </c>
      <c r="L35" s="24">
        <f>'[1]POR FONDO X MES REP'!G$21*V35</f>
        <v>21249.0354058706</v>
      </c>
      <c r="M35" s="26"/>
      <c r="N35" s="24"/>
      <c r="O35" s="23">
        <v>0.0035415059009784333</v>
      </c>
      <c r="P35" s="24">
        <f>'[1]POR FONDO X MES REP'!F$21*V35</f>
        <v>67713.59282670764</v>
      </c>
      <c r="Q35" s="23">
        <v>0.0035415059009784333</v>
      </c>
      <c r="R35" s="24">
        <f>'[1]POR FONDO X MES REP'!J$21*V35</f>
        <v>71185.69696982647</v>
      </c>
      <c r="S35" s="30">
        <v>0.0012473074116469793</v>
      </c>
      <c r="T35" s="24">
        <v>84068.5195450064</v>
      </c>
      <c r="U35" s="28">
        <f t="shared" si="0"/>
        <v>9353218.982137466</v>
      </c>
      <c r="V35" s="23">
        <v>0.0035415059009784333</v>
      </c>
    </row>
    <row r="36" spans="1:22" ht="12.75">
      <c r="A36" s="21">
        <v>4</v>
      </c>
      <c r="B36" s="29" t="s">
        <v>50</v>
      </c>
      <c r="C36" s="23">
        <v>0.004665675764039875</v>
      </c>
      <c r="D36" s="24">
        <f>'[1]POR FONDO X MES REP'!B$21*V36</f>
        <v>7337523.83434375</v>
      </c>
      <c r="E36" s="23">
        <v>0.004665675764039875</v>
      </c>
      <c r="F36" s="24">
        <f>'[1]POR FONDO X MES REP'!C$21*V36</f>
        <v>3602880.683918676</v>
      </c>
      <c r="G36" s="23">
        <v>0.004665675764039875</v>
      </c>
      <c r="H36" s="24">
        <f>'[1]POR FONDO X MES REP'!D$21*V36</f>
        <v>237016.32881322564</v>
      </c>
      <c r="I36" s="23">
        <v>0.004665675764039875</v>
      </c>
      <c r="J36" s="25">
        <f>'[1]POR FONDO X MES REP'!H$21*V36</f>
        <v>823025.2047766338</v>
      </c>
      <c r="K36" s="23">
        <v>0.004665675764039875</v>
      </c>
      <c r="L36" s="24">
        <f>'[1]POR FONDO X MES REP'!G$21*V36</f>
        <v>27994.05458423925</v>
      </c>
      <c r="M36" s="26"/>
      <c r="N36" s="24"/>
      <c r="O36" s="23">
        <v>0.004665675764039875</v>
      </c>
      <c r="P36" s="24">
        <f>'[1]POR FONDO X MES REP'!F$21*V36</f>
        <v>89207.72060844241</v>
      </c>
      <c r="Q36" s="23">
        <v>0.004665675764039875</v>
      </c>
      <c r="R36" s="24">
        <f>'[1]POR FONDO X MES REP'!J$21*V36</f>
        <v>93781.96461755062</v>
      </c>
      <c r="S36" s="30">
        <v>0.0035636613923961686</v>
      </c>
      <c r="T36" s="24">
        <v>240190.77784750177</v>
      </c>
      <c r="U36" s="28">
        <f t="shared" si="0"/>
        <v>12451620.569510018</v>
      </c>
      <c r="V36" s="23">
        <v>0.004665675764039875</v>
      </c>
    </row>
    <row r="37" spans="1:22" ht="12.75">
      <c r="A37" s="21">
        <v>6</v>
      </c>
      <c r="B37" s="29" t="s">
        <v>51</v>
      </c>
      <c r="C37" s="23">
        <v>0.004004821545932173</v>
      </c>
      <c r="D37" s="24">
        <f>'[1]POR FONDO X MES REP'!B$21*V37</f>
        <v>6298224.529886034</v>
      </c>
      <c r="E37" s="23">
        <v>0.004004821545932173</v>
      </c>
      <c r="F37" s="24">
        <f>'[1]POR FONDO X MES REP'!C$21*V37</f>
        <v>3092562.5611597984</v>
      </c>
      <c r="G37" s="23">
        <v>0.004004821545932173</v>
      </c>
      <c r="H37" s="24">
        <f>'[1]POR FONDO X MES REP'!D$21*V37</f>
        <v>203444.9345333544</v>
      </c>
      <c r="I37" s="23">
        <v>0.004004821545932173</v>
      </c>
      <c r="J37" s="25">
        <f>'[1]POR FONDO X MES REP'!H$21*V37</f>
        <v>706450.5207024352</v>
      </c>
      <c r="K37" s="23">
        <v>0.004004821545932173</v>
      </c>
      <c r="L37" s="24">
        <f>'[1]POR FONDO X MES REP'!G$21*V37</f>
        <v>24028.92927559304</v>
      </c>
      <c r="M37" s="26"/>
      <c r="N37" s="24"/>
      <c r="O37" s="23">
        <v>0.004004821545932173</v>
      </c>
      <c r="P37" s="24">
        <f>'[1]POR FONDO X MES REP'!F$21*V37</f>
        <v>76572.18795822315</v>
      </c>
      <c r="Q37" s="23">
        <v>0.004004821545932173</v>
      </c>
      <c r="R37" s="24">
        <f>'[1]POR FONDO X MES REP'!J$21*V37</f>
        <v>80498.52829786258</v>
      </c>
      <c r="S37" s="30">
        <v>0.0022606347534816773</v>
      </c>
      <c r="T37" s="24">
        <v>152366.78238466504</v>
      </c>
      <c r="U37" s="28">
        <f t="shared" si="0"/>
        <v>10634148.974197965</v>
      </c>
      <c r="V37" s="23">
        <v>0.004004821545932173</v>
      </c>
    </row>
    <row r="38" spans="1:22" ht="12.75">
      <c r="A38" s="21">
        <v>4</v>
      </c>
      <c r="B38" s="31" t="s">
        <v>52</v>
      </c>
      <c r="C38" s="23">
        <v>0.00375972985287609</v>
      </c>
      <c r="D38" s="24">
        <f>'[1]POR FONDO X MES REP'!B$21*V38</f>
        <v>5912778.512985468</v>
      </c>
      <c r="E38" s="23">
        <v>0.00375972985287609</v>
      </c>
      <c r="F38" s="24">
        <f>'[1]POR FONDO X MES REP'!C$21*V38</f>
        <v>2903300.3467756403</v>
      </c>
      <c r="G38" s="23">
        <v>0.00375972985287609</v>
      </c>
      <c r="H38" s="24">
        <f>'[1]POR FONDO X MES REP'!D$21*V38</f>
        <v>190994.27652610536</v>
      </c>
      <c r="I38" s="23">
        <v>0.00375972985287609</v>
      </c>
      <c r="J38" s="25">
        <f>'[1]POR FONDO X MES REP'!H$21*V38</f>
        <v>663216.3460473422</v>
      </c>
      <c r="K38" s="23">
        <v>0.00375972985287609</v>
      </c>
      <c r="L38" s="24">
        <f>'[1]POR FONDO X MES REP'!G$21*V38</f>
        <v>22558.37911725654</v>
      </c>
      <c r="M38" s="26"/>
      <c r="N38" s="24"/>
      <c r="O38" s="23">
        <v>0.00375972985287609</v>
      </c>
      <c r="P38" s="24">
        <f>'[1]POR FONDO X MES REP'!F$21*V38</f>
        <v>71886.03478699084</v>
      </c>
      <c r="Q38" s="23">
        <v>0.00375972985287609</v>
      </c>
      <c r="R38" s="24">
        <f>'[1]POR FONDO X MES REP'!J$21*V38</f>
        <v>75572.08641705365</v>
      </c>
      <c r="S38" s="30">
        <v>0.0017739403298853659</v>
      </c>
      <c r="T38" s="24">
        <v>119563.57823427366</v>
      </c>
      <c r="U38" s="28">
        <f t="shared" si="0"/>
        <v>9959869.560890127</v>
      </c>
      <c r="V38" s="23">
        <v>0.00375972985287609</v>
      </c>
    </row>
    <row r="39" spans="1:22" ht="12.75">
      <c r="A39" s="21">
        <v>5</v>
      </c>
      <c r="B39" s="29" t="s">
        <v>53</v>
      </c>
      <c r="C39" s="23">
        <v>0.007983405032934938</v>
      </c>
      <c r="D39" s="24">
        <f>'[1]POR FONDO X MES REP'!B$21*V39</f>
        <v>12555185.501715744</v>
      </c>
      <c r="E39" s="23">
        <v>0.007983405032934938</v>
      </c>
      <c r="F39" s="24">
        <f>'[1]POR FONDO X MES REP'!C$21*V39</f>
        <v>6164863.835320427</v>
      </c>
      <c r="G39" s="23">
        <v>0.007983405032934938</v>
      </c>
      <c r="H39" s="24">
        <f>'[1]POR FONDO X MES REP'!D$21*V39</f>
        <v>405556.97567309486</v>
      </c>
      <c r="I39" s="23">
        <v>0.007983405032934938</v>
      </c>
      <c r="J39" s="25">
        <f>'[1]POR FONDO X MES REP'!H$21*V39</f>
        <v>1408272.647809723</v>
      </c>
      <c r="K39" s="23">
        <v>0.007983405032934938</v>
      </c>
      <c r="L39" s="24">
        <f>'[1]POR FONDO X MES REP'!G$21*V39</f>
        <v>47900.43019760963</v>
      </c>
      <c r="M39" s="26"/>
      <c r="N39" s="24"/>
      <c r="O39" s="23">
        <v>0.007983405032934938</v>
      </c>
      <c r="P39" s="24">
        <f>'[1]POR FONDO X MES REP'!F$21*V39</f>
        <v>152642.70422971604</v>
      </c>
      <c r="Q39" s="23">
        <v>0.007983405032934938</v>
      </c>
      <c r="R39" s="24">
        <f>'[1]POR FONDO X MES REP'!J$21*V39</f>
        <v>160469.6610289101</v>
      </c>
      <c r="S39" s="30">
        <v>0.009774956957460081</v>
      </c>
      <c r="T39" s="24">
        <v>658832.0989328094</v>
      </c>
      <c r="U39" s="28">
        <f t="shared" si="0"/>
        <v>21553723.854908034</v>
      </c>
      <c r="V39" s="23">
        <v>0.007983405032934938</v>
      </c>
    </row>
    <row r="40" spans="1:22" ht="12.75">
      <c r="A40" s="21">
        <v>1</v>
      </c>
      <c r="B40" s="29" t="s">
        <v>54</v>
      </c>
      <c r="C40" s="23">
        <v>0.009078478003149175</v>
      </c>
      <c r="D40" s="24">
        <f>'[1]POR FONDO X MES REP'!B$21*V40</f>
        <v>14277363.472423073</v>
      </c>
      <c r="E40" s="23">
        <v>0.009078478003149175</v>
      </c>
      <c r="F40" s="24">
        <f>'[1]POR FONDO X MES REP'!C$21*V40</f>
        <v>7010489.9463920845</v>
      </c>
      <c r="G40" s="23">
        <v>0.009078478003149175</v>
      </c>
      <c r="H40" s="24">
        <f>'[1]POR FONDO X MES REP'!D$21*V40</f>
        <v>461186.68255997804</v>
      </c>
      <c r="I40" s="23">
        <v>0.009078478003149175</v>
      </c>
      <c r="J40" s="25">
        <f>'[1]POR FONDO X MES REP'!H$21*V40</f>
        <v>1601443.519755514</v>
      </c>
      <c r="K40" s="23">
        <v>0.009078478003149175</v>
      </c>
      <c r="L40" s="24">
        <f>'[1]POR FONDO X MES REP'!G$21*V40</f>
        <v>54470.868018895046</v>
      </c>
      <c r="M40" s="26"/>
      <c r="N40" s="24"/>
      <c r="O40" s="23">
        <v>0.009078478003149175</v>
      </c>
      <c r="P40" s="24">
        <f>'[1]POR FONDO X MES REP'!F$21*V40</f>
        <v>173580.4994202122</v>
      </c>
      <c r="Q40" s="23">
        <v>0.009078478003149175</v>
      </c>
      <c r="R40" s="24">
        <f>'[1]POR FONDO X MES REP'!J$21*V40</f>
        <v>182481.0693950466</v>
      </c>
      <c r="S40" s="30">
        <v>0.0110680947689895</v>
      </c>
      <c r="T40" s="24">
        <v>745989.5874298923</v>
      </c>
      <c r="U40" s="28">
        <f t="shared" si="0"/>
        <v>24507005.645394694</v>
      </c>
      <c r="V40" s="23">
        <v>0.009078478003149175</v>
      </c>
    </row>
    <row r="41" spans="1:22" ht="12.75">
      <c r="A41" s="21">
        <v>3</v>
      </c>
      <c r="B41" s="29" t="s">
        <v>55</v>
      </c>
      <c r="C41" s="23">
        <v>0.004780242112622174</v>
      </c>
      <c r="D41" s="24">
        <f>'[1]POR FONDO X MES REP'!B$21*V41</f>
        <v>7517697.801813893</v>
      </c>
      <c r="E41" s="23">
        <v>0.004780242112622174</v>
      </c>
      <c r="F41" s="24">
        <f>'[1]POR FONDO X MES REP'!C$21*V41</f>
        <v>3691349.9443665673</v>
      </c>
      <c r="G41" s="23">
        <v>0.004780242112622174</v>
      </c>
      <c r="H41" s="24">
        <f>'[1]POR FONDO X MES REP'!D$21*V41</f>
        <v>242836.29932120646</v>
      </c>
      <c r="I41" s="23">
        <v>0.004780242112622174</v>
      </c>
      <c r="J41" s="25">
        <f>'[1]POR FONDO X MES REP'!H$21*V41</f>
        <v>843234.7086665514</v>
      </c>
      <c r="K41" s="23">
        <v>0.004780242112622174</v>
      </c>
      <c r="L41" s="24">
        <f>'[1]POR FONDO X MES REP'!G$21*V41</f>
        <v>28681.452675733046</v>
      </c>
      <c r="M41" s="26"/>
      <c r="N41" s="24"/>
      <c r="O41" s="23">
        <v>0.004780242112622174</v>
      </c>
      <c r="P41" s="24">
        <f>'[1]POR FONDO X MES REP'!F$21*V41</f>
        <v>91398.22919333597</v>
      </c>
      <c r="Q41" s="23">
        <v>0.004780242112622174</v>
      </c>
      <c r="R41" s="24">
        <f>'[1]POR FONDO X MES REP'!J$21*V41</f>
        <v>96084.79443095454</v>
      </c>
      <c r="S41" s="30">
        <v>0.003717770351920997</v>
      </c>
      <c r="T41" s="24">
        <v>250577.7217194752</v>
      </c>
      <c r="U41" s="28">
        <f t="shared" si="0"/>
        <v>12761860.952187717</v>
      </c>
      <c r="V41" s="23">
        <v>0.004780242112622174</v>
      </c>
    </row>
    <row r="42" spans="1:22" ht="12.75">
      <c r="A42" s="21">
        <v>3</v>
      </c>
      <c r="B42" s="29" t="s">
        <v>56</v>
      </c>
      <c r="C42" s="23">
        <v>0.004671687501949556</v>
      </c>
      <c r="D42" s="24">
        <f>'[1]POR FONDO X MES REP'!B$21*V42</f>
        <v>7346978.256903091</v>
      </c>
      <c r="E42" s="23">
        <v>0.004671687501949556</v>
      </c>
      <c r="F42" s="24">
        <f>'[1]POR FONDO X MES REP'!C$21*V42</f>
        <v>3607523.007021903</v>
      </c>
      <c r="G42" s="23">
        <v>0.004671687501949556</v>
      </c>
      <c r="H42" s="24">
        <f>'[1]POR FONDO X MES REP'!D$21*V42</f>
        <v>237321.72509903743</v>
      </c>
      <c r="I42" s="23">
        <v>0.004671687501949556</v>
      </c>
      <c r="J42" s="25">
        <f>'[1]POR FONDO X MES REP'!H$21*V42</f>
        <v>824085.6753439015</v>
      </c>
      <c r="K42" s="23">
        <v>0.004671687501949556</v>
      </c>
      <c r="L42" s="24">
        <f>'[1]POR FONDO X MES REP'!G$21*V42</f>
        <v>28030.125011697335</v>
      </c>
      <c r="M42" s="26"/>
      <c r="N42" s="24"/>
      <c r="O42" s="23">
        <v>0.004671687501949556</v>
      </c>
      <c r="P42" s="24">
        <f>'[1]POR FONDO X MES REP'!F$21*V42</f>
        <v>89322.6650372755</v>
      </c>
      <c r="Q42" s="23">
        <v>0.004671687501949556</v>
      </c>
      <c r="R42" s="24">
        <f>'[1]POR FONDO X MES REP'!J$21*V42</f>
        <v>93902.80297418934</v>
      </c>
      <c r="S42" s="30">
        <v>0.003525666278612629</v>
      </c>
      <c r="T42" s="24">
        <v>237629.90717849118</v>
      </c>
      <c r="U42" s="28">
        <f t="shared" si="0"/>
        <v>12464794.164569587</v>
      </c>
      <c r="V42" s="23">
        <v>0.004671687501949556</v>
      </c>
    </row>
    <row r="43" spans="1:22" ht="12.75">
      <c r="A43" s="21">
        <v>3</v>
      </c>
      <c r="B43" s="31" t="s">
        <v>57</v>
      </c>
      <c r="C43" s="23">
        <v>0.005152302602058142</v>
      </c>
      <c r="D43" s="24">
        <f>'[1]POR FONDO X MES REP'!B$21*V43</f>
        <v>8102822.62555222</v>
      </c>
      <c r="E43" s="23">
        <v>0.005152302602058142</v>
      </c>
      <c r="F43" s="24">
        <f>'[1]POR FONDO X MES REP'!C$21*V43</f>
        <v>3978658.7112915725</v>
      </c>
      <c r="G43" s="23">
        <v>0.005152302602058142</v>
      </c>
      <c r="H43" s="24">
        <f>'[1]POR FONDO X MES REP'!D$21*V43</f>
        <v>261736.97218455363</v>
      </c>
      <c r="I43" s="23">
        <v>0.005152302602058142</v>
      </c>
      <c r="J43" s="25">
        <f>'[1]POR FONDO X MES REP'!H$21*V43</f>
        <v>908866.1790030561</v>
      </c>
      <c r="K43" s="23">
        <v>0.005152302602058142</v>
      </c>
      <c r="L43" s="24">
        <f>'[1]POR FONDO X MES REP'!G$21*V43</f>
        <v>30913.81561234885</v>
      </c>
      <c r="M43" s="26"/>
      <c r="N43" s="24"/>
      <c r="O43" s="23">
        <v>0.005152302602058142</v>
      </c>
      <c r="P43" s="24">
        <f>'[1]POR FONDO X MES REP'!F$21*V43</f>
        <v>98512.02575135168</v>
      </c>
      <c r="Q43" s="23">
        <v>0.005152302602058142</v>
      </c>
      <c r="R43" s="24">
        <f>'[1]POR FONDO X MES REP'!J$21*V43</f>
        <v>103563.3603280541</v>
      </c>
      <c r="S43" s="30">
        <v>0.004180819124161515</v>
      </c>
      <c r="T43" s="24">
        <v>281787.2089684861</v>
      </c>
      <c r="U43" s="28">
        <f t="shared" si="0"/>
        <v>13766860.898691645</v>
      </c>
      <c r="V43" s="23">
        <v>0.005152302602058142</v>
      </c>
    </row>
    <row r="44" spans="1:22" ht="12.75">
      <c r="A44" s="21">
        <v>3</v>
      </c>
      <c r="B44" s="31" t="s">
        <v>58</v>
      </c>
      <c r="C44" s="23">
        <v>0.004405208730512835</v>
      </c>
      <c r="D44" s="24">
        <f>'[1]POR FONDO X MES REP'!B$21*V44</f>
        <v>6927897.62729017</v>
      </c>
      <c r="E44" s="23">
        <v>0.004405208730512835</v>
      </c>
      <c r="F44" s="24">
        <f>'[1]POR FONDO X MES REP'!C$21*V44</f>
        <v>3401745.4804986226</v>
      </c>
      <c r="G44" s="23">
        <v>0.004405208730512835</v>
      </c>
      <c r="H44" s="24">
        <f>'[1]POR FONDO X MES REP'!D$21*V44</f>
        <v>223784.60351005202</v>
      </c>
      <c r="I44" s="23">
        <v>0.004405208730512835</v>
      </c>
      <c r="J44" s="25">
        <f>'[1]POR FONDO X MES REP'!H$21*V44</f>
        <v>777078.820062464</v>
      </c>
      <c r="K44" s="23">
        <v>0.004405208730512835</v>
      </c>
      <c r="L44" s="24">
        <f>'[1]POR FONDO X MES REP'!G$21*V44</f>
        <v>26431.25238307701</v>
      </c>
      <c r="M44" s="26"/>
      <c r="N44" s="24"/>
      <c r="O44" s="23">
        <v>0.004405208730512835</v>
      </c>
      <c r="P44" s="24">
        <f>'[1]POR FONDO X MES REP'!F$21*V44</f>
        <v>84227.5909274054</v>
      </c>
      <c r="Q44" s="23">
        <v>0.004405208730512835</v>
      </c>
      <c r="R44" s="24">
        <f>'[1]POR FONDO X MES REP'!J$21*V44</f>
        <v>88546.47219209316</v>
      </c>
      <c r="S44" s="30">
        <v>0.0029203223968903855</v>
      </c>
      <c r="T44" s="24">
        <v>196829.72955041198</v>
      </c>
      <c r="U44" s="28">
        <f t="shared" si="0"/>
        <v>11726541.576414296</v>
      </c>
      <c r="V44" s="23">
        <v>0.004405208730512835</v>
      </c>
    </row>
    <row r="45" spans="1:22" ht="12.75">
      <c r="A45" s="21">
        <v>1</v>
      </c>
      <c r="B45" s="29" t="s">
        <v>59</v>
      </c>
      <c r="C45" s="23">
        <v>0.01288785369650575</v>
      </c>
      <c r="D45" s="24">
        <f>'[1]POR FONDO X MES REP'!B$21*V45</f>
        <v>20268218.03617255</v>
      </c>
      <c r="E45" s="23">
        <v>0.01288785369650575</v>
      </c>
      <c r="F45" s="24">
        <f>'[1]POR FONDO X MES REP'!C$21*V45</f>
        <v>9952127.299155721</v>
      </c>
      <c r="G45" s="23">
        <v>0.01288785369650575</v>
      </c>
      <c r="H45" s="24">
        <f>'[1]POR FONDO X MES REP'!D$21*V45</f>
        <v>654702.967782492</v>
      </c>
      <c r="I45" s="23">
        <v>0.01288785369650575</v>
      </c>
      <c r="J45" s="25">
        <f>'[1]POR FONDO X MES REP'!H$21*V45</f>
        <v>2273417.392063614</v>
      </c>
      <c r="K45" s="23">
        <v>0.01288785369650575</v>
      </c>
      <c r="L45" s="24">
        <f>'[1]POR FONDO X MES REP'!G$21*V45</f>
        <v>77327.1221790345</v>
      </c>
      <c r="M45" s="26"/>
      <c r="N45" s="24"/>
      <c r="O45" s="23">
        <v>0.01288785369650575</v>
      </c>
      <c r="P45" s="24">
        <f>'[1]POR FONDO X MES REP'!F$21*V45</f>
        <v>246415.76267718995</v>
      </c>
      <c r="Q45" s="23">
        <v>0.01288785369650575</v>
      </c>
      <c r="R45" s="24">
        <f>'[1]POR FONDO X MES REP'!J$21*V45</f>
        <v>259051.05722891842</v>
      </c>
      <c r="S45" s="30">
        <v>0.01617403877185003</v>
      </c>
      <c r="T45" s="24">
        <v>1090130.213222692</v>
      </c>
      <c r="U45" s="28">
        <f t="shared" si="0"/>
        <v>34821389.85048221</v>
      </c>
      <c r="V45" s="23">
        <v>0.01288785369650575</v>
      </c>
    </row>
    <row r="46" spans="1:22" ht="12.75">
      <c r="A46" s="21">
        <v>2</v>
      </c>
      <c r="B46" s="31" t="s">
        <v>60</v>
      </c>
      <c r="C46" s="23">
        <v>0.004021635515003861</v>
      </c>
      <c r="D46" s="24">
        <f>'[1]POR FONDO X MES REP'!B$21*V46</f>
        <v>6324667.194368702</v>
      </c>
      <c r="E46" s="23">
        <v>0.004021635515003861</v>
      </c>
      <c r="F46" s="24">
        <f>'[1]POR FONDO X MES REP'!C$21*V46</f>
        <v>3105546.4733414575</v>
      </c>
      <c r="G46" s="23">
        <v>0.004021635515003861</v>
      </c>
      <c r="H46" s="24">
        <f>'[1]POR FONDO X MES REP'!D$21*V46</f>
        <v>204299.08416219612</v>
      </c>
      <c r="I46" s="23">
        <v>0.004021635515003861</v>
      </c>
      <c r="J46" s="25">
        <f>'[1]POR FONDO X MES REP'!H$21*V46</f>
        <v>709416.5048466809</v>
      </c>
      <c r="K46" s="23">
        <v>0.004021635515003861</v>
      </c>
      <c r="L46" s="24">
        <f>'[1]POR FONDO X MES REP'!G$21*V46</f>
        <v>24129.813090023163</v>
      </c>
      <c r="M46" s="26"/>
      <c r="N46" s="24"/>
      <c r="O46" s="23">
        <v>0.004021635515003861</v>
      </c>
      <c r="P46" s="24">
        <f>'[1]POR FONDO X MES REP'!F$21*V46</f>
        <v>76893.67104687382</v>
      </c>
      <c r="Q46" s="23">
        <v>0.004021635515003861</v>
      </c>
      <c r="R46" s="24">
        <f>'[1]POR FONDO X MES REP'!J$21*V46</f>
        <v>80836.4958576135</v>
      </c>
      <c r="S46" s="30">
        <v>0.0020125513015098514</v>
      </c>
      <c r="T46" s="24">
        <v>135645.957721764</v>
      </c>
      <c r="U46" s="28">
        <f t="shared" si="0"/>
        <v>10661435.19443531</v>
      </c>
      <c r="V46" s="23">
        <v>0.004021635515003861</v>
      </c>
    </row>
    <row r="47" spans="1:22" ht="12.75">
      <c r="A47" s="21">
        <v>3</v>
      </c>
      <c r="B47" s="31" t="s">
        <v>61</v>
      </c>
      <c r="C47" s="23">
        <v>0.011321298772933419</v>
      </c>
      <c r="D47" s="24">
        <f>'[1]POR FONDO X MES REP'!B$21*V47</f>
        <v>17804559.03566634</v>
      </c>
      <c r="E47" s="23">
        <v>0.011321298772933419</v>
      </c>
      <c r="F47" s="24">
        <f>'[1]POR FONDO X MES REP'!C$21*V47</f>
        <v>8742418.189504825</v>
      </c>
      <c r="G47" s="23">
        <v>0.011321298772933419</v>
      </c>
      <c r="H47" s="24">
        <f>'[1]POR FONDO X MES REP'!D$21*V47</f>
        <v>575121.9776650177</v>
      </c>
      <c r="I47" s="23">
        <v>0.011321298772933419</v>
      </c>
      <c r="J47" s="25">
        <f>'[1]POR FONDO X MES REP'!H$21*V47</f>
        <v>1997077.1035454548</v>
      </c>
      <c r="K47" s="23">
        <v>0.011321298772933419</v>
      </c>
      <c r="L47" s="24">
        <f>'[1]POR FONDO X MES REP'!G$21*V47</f>
        <v>67927.79263760052</v>
      </c>
      <c r="M47" s="26"/>
      <c r="N47" s="24"/>
      <c r="O47" s="23">
        <v>0.011321298772933419</v>
      </c>
      <c r="P47" s="24">
        <f>'[1]POR FONDO X MES REP'!F$21*V47</f>
        <v>216463.23253848698</v>
      </c>
      <c r="Q47" s="23">
        <v>0.011321298772933419</v>
      </c>
      <c r="R47" s="24">
        <f>'[1]POR FONDO X MES REP'!J$21*V47</f>
        <v>227562.6714421828</v>
      </c>
      <c r="S47" s="30">
        <v>0.014319275715495756</v>
      </c>
      <c r="T47" s="24">
        <v>965119.1832244139</v>
      </c>
      <c r="U47" s="28">
        <f t="shared" si="0"/>
        <v>30596249.186224323</v>
      </c>
      <c r="V47" s="23">
        <v>0.011321298772933419</v>
      </c>
    </row>
    <row r="48" spans="1:22" ht="12.75">
      <c r="A48" s="21">
        <v>2</v>
      </c>
      <c r="B48" s="31" t="s">
        <v>62</v>
      </c>
      <c r="C48" s="23">
        <v>0.02859765230914152</v>
      </c>
      <c r="D48" s="24">
        <f>'[1]POR FONDO X MES REP'!B$21*V48</f>
        <v>44974397.28707392</v>
      </c>
      <c r="E48" s="23">
        <v>0.02859765230914152</v>
      </c>
      <c r="F48" s="24">
        <f>'[1]POR FONDO X MES REP'!C$21*V48</f>
        <v>22083388.199443623</v>
      </c>
      <c r="G48" s="23">
        <v>0.02859765230914152</v>
      </c>
      <c r="H48" s="24">
        <f>'[1]POR FONDO X MES REP'!D$21*V48</f>
        <v>1452760.7373043892</v>
      </c>
      <c r="I48" s="23">
        <v>0.02859765230914152</v>
      </c>
      <c r="J48" s="25">
        <f>'[1]POR FONDO X MES REP'!H$21*V48</f>
        <v>5044625.867332563</v>
      </c>
      <c r="K48" s="23">
        <v>0.02859765230914152</v>
      </c>
      <c r="L48" s="24">
        <f>'[1]POR FONDO X MES REP'!G$21*V48</f>
        <v>171585.91385484912</v>
      </c>
      <c r="M48" s="26"/>
      <c r="N48" s="24"/>
      <c r="O48" s="23">
        <v>0.02859765230914152</v>
      </c>
      <c r="P48" s="24">
        <f>'[1]POR FONDO X MES REP'!F$21*V48</f>
        <v>546787.1121507859</v>
      </c>
      <c r="Q48" s="23">
        <v>0.02859765230914152</v>
      </c>
      <c r="R48" s="24">
        <f>'[1]POR FONDO X MES REP'!J$21*V48</f>
        <v>574824.3454188737</v>
      </c>
      <c r="S48" s="30">
        <v>0.0355099130402934</v>
      </c>
      <c r="T48" s="24">
        <v>2393368.138915775</v>
      </c>
      <c r="U48" s="28">
        <f t="shared" si="0"/>
        <v>77241737.60149477</v>
      </c>
      <c r="V48" s="23">
        <v>0.02859765230914152</v>
      </c>
    </row>
    <row r="49" spans="1:22" ht="12.75">
      <c r="A49" s="21">
        <v>3</v>
      </c>
      <c r="B49" s="29" t="s">
        <v>63</v>
      </c>
      <c r="C49" s="23">
        <v>0.004601735747030278</v>
      </c>
      <c r="D49" s="24">
        <f>'[1]POR FONDO X MES REP'!B$21*V49</f>
        <v>7236967.897218357</v>
      </c>
      <c r="E49" s="23">
        <v>0.004601735747030278</v>
      </c>
      <c r="F49" s="24">
        <f>'[1]POR FONDO X MES REP'!C$21*V49</f>
        <v>3553505.5743174376</v>
      </c>
      <c r="G49" s="23">
        <v>0.004601735747030278</v>
      </c>
      <c r="H49" s="24">
        <f>'[1]POR FONDO X MES REP'!D$21*V49</f>
        <v>233768.17594913812</v>
      </c>
      <c r="I49" s="23">
        <v>0.004601735747030278</v>
      </c>
      <c r="J49" s="25">
        <f>'[1]POR FONDO X MES REP'!H$21*V49</f>
        <v>811746.1857761409</v>
      </c>
      <c r="K49" s="23">
        <v>0.004601735747030278</v>
      </c>
      <c r="L49" s="24">
        <f>'[1]POR FONDO X MES REP'!G$21*V49</f>
        <v>27610.414482181666</v>
      </c>
      <c r="M49" s="26"/>
      <c r="N49" s="24"/>
      <c r="O49" s="23">
        <v>0.004601735747030278</v>
      </c>
      <c r="P49" s="24">
        <f>'[1]POR FONDO X MES REP'!F$21*V49</f>
        <v>87985.18748321892</v>
      </c>
      <c r="Q49" s="23">
        <v>0.004601735747030278</v>
      </c>
      <c r="R49" s="24">
        <f>'[1]POR FONDO X MES REP'!J$21*V49</f>
        <v>92496.74448737006</v>
      </c>
      <c r="S49" s="30">
        <v>0.0033234293190859436</v>
      </c>
      <c r="T49" s="24">
        <v>223999.1361063926</v>
      </c>
      <c r="U49" s="28">
        <f t="shared" si="0"/>
        <v>12268079.315820236</v>
      </c>
      <c r="V49" s="23">
        <v>0.004601735747030278</v>
      </c>
    </row>
    <row r="50" spans="1:22" ht="12.75">
      <c r="A50" s="21">
        <v>6</v>
      </c>
      <c r="B50" s="29" t="s">
        <v>64</v>
      </c>
      <c r="C50" s="23">
        <v>0.0037675577860171554</v>
      </c>
      <c r="D50" s="24">
        <f>'[1]POR FONDO X MES REP'!B$21*V50</f>
        <v>5925089.193988832</v>
      </c>
      <c r="E50" s="23">
        <v>0.0037675577860171554</v>
      </c>
      <c r="F50" s="24">
        <f>'[1]POR FONDO X MES REP'!C$21*V50</f>
        <v>2909345.1536879255</v>
      </c>
      <c r="G50" s="23">
        <v>0.0037675577860171554</v>
      </c>
      <c r="H50" s="24">
        <f>'[1]POR FONDO X MES REP'!D$21*V50</f>
        <v>191391.9355296715</v>
      </c>
      <c r="I50" s="23">
        <v>0.0037675577860171554</v>
      </c>
      <c r="J50" s="25">
        <f>'[1]POR FONDO X MES REP'!H$21*V50</f>
        <v>664597.1934534261</v>
      </c>
      <c r="K50" s="23">
        <v>0.0037675577860171554</v>
      </c>
      <c r="L50" s="24">
        <f>'[1]POR FONDO X MES REP'!G$21*V50</f>
        <v>22605.346716102933</v>
      </c>
      <c r="M50" s="26"/>
      <c r="N50" s="24"/>
      <c r="O50" s="23">
        <v>0.0037675577860171554</v>
      </c>
      <c r="P50" s="24">
        <f>'[1]POR FONDO X MES REP'!F$21*V50</f>
        <v>72035.70486864801</v>
      </c>
      <c r="Q50" s="23">
        <v>0.0037675577860171554</v>
      </c>
      <c r="R50" s="24">
        <f>'[1]POR FONDO X MES REP'!J$21*V50</f>
        <v>75729.43103035107</v>
      </c>
      <c r="S50" s="30">
        <v>0.001979843446481064</v>
      </c>
      <c r="T50" s="24">
        <v>133441.4482928237</v>
      </c>
      <c r="U50" s="28">
        <f t="shared" si="0"/>
        <v>9994235.40756778</v>
      </c>
      <c r="V50" s="23">
        <v>0.0037675577860171554</v>
      </c>
    </row>
    <row r="51" spans="1:22" ht="12.75">
      <c r="A51" s="21">
        <v>1</v>
      </c>
      <c r="B51" s="29" t="s">
        <v>65</v>
      </c>
      <c r="C51" s="23">
        <v>0.004939599150427437</v>
      </c>
      <c r="D51" s="24">
        <f>'[1]POR FONDO X MES REP'!B$21*V51</f>
        <v>7768312.315595297</v>
      </c>
      <c r="E51" s="23">
        <v>0.004939599150427437</v>
      </c>
      <c r="F51" s="24">
        <f>'[1]POR FONDO X MES REP'!C$21*V51</f>
        <v>3814407.015280116</v>
      </c>
      <c r="G51" s="23">
        <v>0.004939599150427437</v>
      </c>
      <c r="H51" s="24">
        <f>'[1]POR FONDO X MES REP'!D$21*V51</f>
        <v>250931.6368417138</v>
      </c>
      <c r="I51" s="23">
        <v>0.004939599150427437</v>
      </c>
      <c r="J51" s="25">
        <f>'[1]POR FONDO X MES REP'!H$21*V51</f>
        <v>871345.2901353998</v>
      </c>
      <c r="K51" s="23">
        <v>0.004939599150427437</v>
      </c>
      <c r="L51" s="24">
        <f>'[1]POR FONDO X MES REP'!G$21*V51</f>
        <v>29637.594902564622</v>
      </c>
      <c r="M51" s="26"/>
      <c r="N51" s="24"/>
      <c r="O51" s="23">
        <v>0.004939599150427437</v>
      </c>
      <c r="P51" s="24">
        <f>'[1]POR FONDO X MES REP'!F$21*V51</f>
        <v>94445.1357561726</v>
      </c>
      <c r="Q51" s="23">
        <v>0.004939599150427437</v>
      </c>
      <c r="R51" s="24">
        <f>'[1]POR FONDO X MES REP'!J$21*V51</f>
        <v>99287.93516272082</v>
      </c>
      <c r="S51" s="30">
        <v>0.0037149823318387357</v>
      </c>
      <c r="T51" s="24">
        <v>250389.80916593078</v>
      </c>
      <c r="U51" s="28">
        <f t="shared" si="0"/>
        <v>13178756.732839916</v>
      </c>
      <c r="V51" s="23">
        <v>0.004939599150427437</v>
      </c>
    </row>
    <row r="52" spans="1:22" ht="12.75">
      <c r="A52" s="21">
        <v>1</v>
      </c>
      <c r="B52" s="29" t="s">
        <v>66</v>
      </c>
      <c r="C52" s="23">
        <v>0.0035759893349876608</v>
      </c>
      <c r="D52" s="24">
        <f>'[1]POR FONDO X MES REP'!B$21*V52</f>
        <v>5623817.063985497</v>
      </c>
      <c r="E52" s="23">
        <v>0.0035759893349876608</v>
      </c>
      <c r="F52" s="24">
        <f>'[1]POR FONDO X MES REP'!C$21*V52</f>
        <v>2761414.112876645</v>
      </c>
      <c r="G52" s="23">
        <v>0.0035759893349876608</v>
      </c>
      <c r="H52" s="24">
        <f>'[1]POR FONDO X MES REP'!D$21*V52</f>
        <v>181660.25821737316</v>
      </c>
      <c r="I52" s="23">
        <v>0.0035759893349876608</v>
      </c>
      <c r="J52" s="25">
        <f>'[1]POR FONDO X MES REP'!H$21*V52</f>
        <v>630804.5186918232</v>
      </c>
      <c r="K52" s="23">
        <v>0.0035759893349876608</v>
      </c>
      <c r="L52" s="24">
        <f>'[1]POR FONDO X MES REP'!G$21*V52</f>
        <v>21455.936009925965</v>
      </c>
      <c r="M52" s="26"/>
      <c r="N52" s="24"/>
      <c r="O52" s="23">
        <v>0.0035759893349876608</v>
      </c>
      <c r="P52" s="24">
        <f>'[1]POR FONDO X MES REP'!F$21*V52</f>
        <v>68372.91608496408</v>
      </c>
      <c r="Q52" s="23">
        <v>0.0035759893349876608</v>
      </c>
      <c r="R52" s="24">
        <f>'[1]POR FONDO X MES REP'!J$21*V52</f>
        <v>71878.82790127056</v>
      </c>
      <c r="S52" s="30">
        <v>0.0013892258279010745</v>
      </c>
      <c r="T52" s="24">
        <v>93633.82080053243</v>
      </c>
      <c r="U52" s="28">
        <f t="shared" si="0"/>
        <v>9453037.45456803</v>
      </c>
      <c r="V52" s="23">
        <v>0.0035759893349876608</v>
      </c>
    </row>
    <row r="53" spans="1:22" ht="12.75">
      <c r="A53" s="21">
        <v>7</v>
      </c>
      <c r="B53" s="29" t="s">
        <v>67</v>
      </c>
      <c r="C53" s="23">
        <v>0.0037438790956832893</v>
      </c>
      <c r="D53" s="24">
        <f>'[1]POR FONDO X MES REP'!B$21*V53</f>
        <v>5887850.6537478035</v>
      </c>
      <c r="E53" s="23">
        <v>0.0037438790956832893</v>
      </c>
      <c r="F53" s="24">
        <f>'[1]POR FONDO X MES REP'!C$21*V53</f>
        <v>2891060.236274267</v>
      </c>
      <c r="G53" s="23">
        <v>0.0037438790956832893</v>
      </c>
      <c r="H53" s="24">
        <f>'[1]POR FONDO X MES REP'!D$21*V53</f>
        <v>190189.0580607111</v>
      </c>
      <c r="I53" s="23">
        <v>0.0037438790956832893</v>
      </c>
      <c r="J53" s="25">
        <f>'[1]POR FONDO X MES REP'!H$21*V53</f>
        <v>660420.2724785322</v>
      </c>
      <c r="K53" s="23">
        <v>0.0037438790956832893</v>
      </c>
      <c r="L53" s="24">
        <f>'[1]POR FONDO X MES REP'!G$21*V53</f>
        <v>22463.274574099734</v>
      </c>
      <c r="M53" s="26"/>
      <c r="N53" s="24"/>
      <c r="O53" s="23">
        <v>0.0037438790956832893</v>
      </c>
      <c r="P53" s="24">
        <f>'[1]POR FONDO X MES REP'!F$21*V53</f>
        <v>71582.96830946449</v>
      </c>
      <c r="Q53" s="23">
        <v>0.0037438790956832893</v>
      </c>
      <c r="R53" s="24">
        <f>'[1]POR FONDO X MES REP'!J$21*V53</f>
        <v>75253.47980455097</v>
      </c>
      <c r="S53" s="30">
        <v>0.0017198030572614172</v>
      </c>
      <c r="T53" s="24">
        <v>115914.72605941952</v>
      </c>
      <c r="U53" s="28">
        <f t="shared" si="0"/>
        <v>9914734.669308849</v>
      </c>
      <c r="V53" s="23">
        <v>0.0037438790956832893</v>
      </c>
    </row>
    <row r="54" spans="1:22" ht="12.75">
      <c r="A54" s="21">
        <v>7</v>
      </c>
      <c r="B54" s="29" t="s">
        <v>68</v>
      </c>
      <c r="C54" s="23">
        <v>0.004551610899790164</v>
      </c>
      <c r="D54" s="24">
        <f>'[1]POR FONDO X MES REP'!B$21*V54</f>
        <v>7158138.531459191</v>
      </c>
      <c r="E54" s="23">
        <v>0.004551610899790164</v>
      </c>
      <c r="F54" s="24">
        <f>'[1]POR FONDO X MES REP'!C$21*V54</f>
        <v>3514798.6746014976</v>
      </c>
      <c r="G54" s="23">
        <v>0.004551610899790164</v>
      </c>
      <c r="H54" s="24">
        <f>'[1]POR FONDO X MES REP'!D$21*V54</f>
        <v>231221.8337093403</v>
      </c>
      <c r="I54" s="23">
        <v>0.004551610899790164</v>
      </c>
      <c r="J54" s="25">
        <f>'[1]POR FONDO X MES REP'!H$21*V54</f>
        <v>802904.1627229847</v>
      </c>
      <c r="K54" s="23">
        <v>0.004551610899790164</v>
      </c>
      <c r="L54" s="24">
        <f>'[1]POR FONDO X MES REP'!G$21*V54</f>
        <v>27309.66539874098</v>
      </c>
      <c r="M54" s="26"/>
      <c r="N54" s="24"/>
      <c r="O54" s="23">
        <v>0.004551610899790164</v>
      </c>
      <c r="P54" s="24">
        <f>'[1]POR FONDO X MES REP'!F$21*V54</f>
        <v>87026.80040398793</v>
      </c>
      <c r="Q54" s="23">
        <v>0.004551610899790164</v>
      </c>
      <c r="R54" s="24">
        <f>'[1]POR FONDO X MES REP'!J$21*V54</f>
        <v>91489.21484149038</v>
      </c>
      <c r="S54" s="30">
        <v>0.003091042447584188</v>
      </c>
      <c r="T54" s="24">
        <v>208336.26096717428</v>
      </c>
      <c r="U54" s="28">
        <f t="shared" si="0"/>
        <v>12121225.144104408</v>
      </c>
      <c r="V54" s="23">
        <v>0.004551610899790164</v>
      </c>
    </row>
    <row r="55" spans="1:22" ht="12.75">
      <c r="A55" s="21">
        <v>1</v>
      </c>
      <c r="B55" s="29" t="s">
        <v>69</v>
      </c>
      <c r="C55" s="23">
        <v>0.009952412459425521</v>
      </c>
      <c r="D55" s="24">
        <f>'[1]POR FONDO X MES REP'!B$21*V55</f>
        <v>15651765.644131105</v>
      </c>
      <c r="E55" s="23">
        <v>0.009952412459425521</v>
      </c>
      <c r="F55" s="24">
        <f>'[1]POR FONDO X MES REP'!C$21*V55</f>
        <v>7685350.72343045</v>
      </c>
      <c r="G55" s="23">
        <v>0.009952412459425521</v>
      </c>
      <c r="H55" s="24">
        <f>'[1]POR FONDO X MES REP'!D$21*V55</f>
        <v>505582.5529388165</v>
      </c>
      <c r="I55" s="23">
        <v>0.009952412459425521</v>
      </c>
      <c r="J55" s="25">
        <f>'[1]POR FONDO X MES REP'!H$21*V55</f>
        <v>1755605.5578426616</v>
      </c>
      <c r="K55" s="23">
        <v>0.009952412459425521</v>
      </c>
      <c r="L55" s="24">
        <f>'[1]POR FONDO X MES REP'!G$21*V55</f>
        <v>59714.47475655313</v>
      </c>
      <c r="M55" s="26"/>
      <c r="N55" s="24"/>
      <c r="O55" s="23">
        <v>0.009952412459425521</v>
      </c>
      <c r="P55" s="24">
        <f>'[1]POR FONDO X MES REP'!F$21*V55</f>
        <v>190290.12622421596</v>
      </c>
      <c r="Q55" s="23">
        <v>0.009952412459425521</v>
      </c>
      <c r="R55" s="24">
        <f>'[1]POR FONDO X MES REP'!J$21*V55</f>
        <v>200047.50444144607</v>
      </c>
      <c r="S55" s="30">
        <v>0.012212672336760207</v>
      </c>
      <c r="T55" s="24">
        <v>823134.115497638</v>
      </c>
      <c r="U55" s="28">
        <f t="shared" si="0"/>
        <v>26871490.699262887</v>
      </c>
      <c r="V55" s="23">
        <v>0.009952412459425521</v>
      </c>
    </row>
    <row r="56" spans="1:22" ht="12.75">
      <c r="A56" s="21">
        <v>7</v>
      </c>
      <c r="B56" s="29" t="s">
        <v>70</v>
      </c>
      <c r="C56" s="23">
        <v>0.003961645977955403</v>
      </c>
      <c r="D56" s="24">
        <f>'[1]POR FONDO X MES REP'!B$21*V56</f>
        <v>6230324.02091098</v>
      </c>
      <c r="E56" s="23">
        <v>0.003961645977955403</v>
      </c>
      <c r="F56" s="24">
        <f>'[1]POR FONDO X MES REP'!C$21*V56</f>
        <v>3059221.963195479</v>
      </c>
      <c r="G56" s="23">
        <v>0.003961645977955403</v>
      </c>
      <c r="H56" s="24">
        <f>'[1]POR FONDO X MES REP'!D$21*V56</f>
        <v>201251.61568013448</v>
      </c>
      <c r="I56" s="23">
        <v>0.003961645977955403</v>
      </c>
      <c r="J56" s="25">
        <f>'[1]POR FONDO X MES REP'!H$21*V56</f>
        <v>698834.350511333</v>
      </c>
      <c r="K56" s="23">
        <v>0.003961645977955403</v>
      </c>
      <c r="L56" s="24">
        <f>'[1]POR FONDO X MES REP'!G$21*V56</f>
        <v>23769.87586773242</v>
      </c>
      <c r="M56" s="26"/>
      <c r="N56" s="24"/>
      <c r="O56" s="23">
        <v>0.003961645977955403</v>
      </c>
      <c r="P56" s="24">
        <f>'[1]POR FONDO X MES REP'!F$21*V56</f>
        <v>75746.6710985073</v>
      </c>
      <c r="Q56" s="23">
        <v>0.003961645977955403</v>
      </c>
      <c r="R56" s="24">
        <f>'[1]POR FONDO X MES REP'!J$21*V56</f>
        <v>79630.68196795942</v>
      </c>
      <c r="S56" s="30">
        <v>0.0022717235894215105</v>
      </c>
      <c r="T56" s="24">
        <v>153114.16992700982</v>
      </c>
      <c r="U56" s="28">
        <f t="shared" si="0"/>
        <v>10521893.349159135</v>
      </c>
      <c r="V56" s="23">
        <v>0.003961645977955403</v>
      </c>
    </row>
    <row r="57" spans="1:22" ht="12.75">
      <c r="A57" s="21">
        <v>2</v>
      </c>
      <c r="B57" s="31" t="s">
        <v>71</v>
      </c>
      <c r="C57" s="23">
        <v>0.33061141252241383</v>
      </c>
      <c r="D57" s="24">
        <f>'[1]POR FONDO X MES REP'!B$21*V57</f>
        <v>519939499.00812966</v>
      </c>
      <c r="E57" s="23">
        <v>0.33061141252241383</v>
      </c>
      <c r="F57" s="24">
        <f>'[1]POR FONDO X MES REP'!C$21*V57</f>
        <v>255301382.32938161</v>
      </c>
      <c r="G57" s="23">
        <v>0.33061141252241383</v>
      </c>
      <c r="H57" s="24">
        <f>'[1]POR FONDO X MES REP'!D$21*V57</f>
        <v>16795059.756138623</v>
      </c>
      <c r="I57" s="23">
        <v>0.33061141252241383</v>
      </c>
      <c r="J57" s="25">
        <f>'[1]POR FONDO X MES REP'!H$21*V57</f>
        <v>58319853.16895379</v>
      </c>
      <c r="K57" s="23">
        <v>0.33061141252241383</v>
      </c>
      <c r="L57" s="24">
        <f>'[1]POR FONDO X MES REP'!G$21*V57</f>
        <v>1983668.475134483</v>
      </c>
      <c r="M57" s="32">
        <v>1</v>
      </c>
      <c r="N57" s="24">
        <v>48000000</v>
      </c>
      <c r="O57" s="23">
        <v>0.33061141252241383</v>
      </c>
      <c r="P57" s="24">
        <f>'[1]POR FONDO X MES REP'!F$21*V57</f>
        <v>6321290.207428552</v>
      </c>
      <c r="Q57" s="23">
        <v>0.33061141252241383</v>
      </c>
      <c r="R57" s="24">
        <f>'[1]POR FONDO X MES REP'!J$21*V57</f>
        <v>6645422.733895415</v>
      </c>
      <c r="S57" s="30">
        <v>0.35951979586228355</v>
      </c>
      <c r="T57" s="24">
        <v>24231634.241117913</v>
      </c>
      <c r="U57" s="28">
        <f t="shared" si="0"/>
        <v>937537809.9201801</v>
      </c>
      <c r="V57" s="23">
        <v>0.33061141252241383</v>
      </c>
    </row>
    <row r="58" spans="1:22" ht="12.75">
      <c r="A58" s="21">
        <v>2</v>
      </c>
      <c r="B58" s="29" t="s">
        <v>72</v>
      </c>
      <c r="C58" s="23">
        <v>0.003743234859542796</v>
      </c>
      <c r="D58" s="24">
        <f>'[1]POR FONDO X MES REP'!B$21*V58</f>
        <v>5886837.489037078</v>
      </c>
      <c r="E58" s="23">
        <v>0.003743234859542796</v>
      </c>
      <c r="F58" s="24">
        <f>'[1]POR FONDO X MES REP'!C$21*V58</f>
        <v>2890562.7507943814</v>
      </c>
      <c r="G58" s="23">
        <v>0.003743234859542796</v>
      </c>
      <c r="H58" s="24">
        <f>'[1]POR FONDO X MES REP'!D$21*V58</f>
        <v>190156.33086477403</v>
      </c>
      <c r="I58" s="23">
        <v>0.003743234859542796</v>
      </c>
      <c r="J58" s="25">
        <f>'[1]POR FONDO X MES REP'!H$21*V58</f>
        <v>660306.6292233492</v>
      </c>
      <c r="K58" s="23">
        <v>0.003743234859542796</v>
      </c>
      <c r="L58" s="24">
        <f>'[1]POR FONDO X MES REP'!G$21*V58</f>
        <v>22459.409157256778</v>
      </c>
      <c r="M58" s="26"/>
      <c r="N58" s="24"/>
      <c r="O58" s="23">
        <v>0.003743234859542796</v>
      </c>
      <c r="P58" s="24">
        <f>'[1]POR FONDO X MES REP'!F$21*V58</f>
        <v>71570.65051445826</v>
      </c>
      <c r="Q58" s="23">
        <v>0.003743234859542796</v>
      </c>
      <c r="R58" s="24">
        <f>'[1]POR FONDO X MES REP'!J$21*V58</f>
        <v>75240.53039829373</v>
      </c>
      <c r="S58" s="30">
        <v>0.001570966354908887</v>
      </c>
      <c r="T58" s="24">
        <v>105883.13232085899</v>
      </c>
      <c r="U58" s="28">
        <f t="shared" si="0"/>
        <v>9903016.92231045</v>
      </c>
      <c r="V58" s="23">
        <v>0.003743234859542796</v>
      </c>
    </row>
    <row r="59" spans="1:22" ht="12.75">
      <c r="A59" s="21">
        <v>4</v>
      </c>
      <c r="B59" s="31" t="s">
        <v>73</v>
      </c>
      <c r="C59" s="23">
        <v>0.01416229670006499</v>
      </c>
      <c r="D59" s="24">
        <f>'[1]POR FONDO X MES REP'!B$21*V59</f>
        <v>22272484.167608906</v>
      </c>
      <c r="E59" s="23">
        <v>0.01416229670006499</v>
      </c>
      <c r="F59" s="24">
        <f>'[1]POR FONDO X MES REP'!C$21*V59</f>
        <v>10936264.71300445</v>
      </c>
      <c r="G59" s="23">
        <v>0.01416229670006499</v>
      </c>
      <c r="H59" s="24">
        <f>'[1]POR FONDO X MES REP'!D$21*V59</f>
        <v>719444.6723633015</v>
      </c>
      <c r="I59" s="23">
        <v>0.01416229670006499</v>
      </c>
      <c r="J59" s="25">
        <f>'[1]POR FONDO X MES REP'!H$21*V59</f>
        <v>2498229.137891464</v>
      </c>
      <c r="K59" s="23">
        <v>0.01416229670006499</v>
      </c>
      <c r="L59" s="24">
        <f>'[1]POR FONDO X MES REP'!G$21*V59</f>
        <v>84973.78020038994</v>
      </c>
      <c r="M59" s="26"/>
      <c r="N59" s="24"/>
      <c r="O59" s="23">
        <v>0.01416229670006499</v>
      </c>
      <c r="P59" s="24">
        <f>'[1]POR FONDO X MES REP'!F$21*V59</f>
        <v>270783.1129052426</v>
      </c>
      <c r="Q59" s="23">
        <v>0.01416229670006499</v>
      </c>
      <c r="R59" s="24">
        <f>'[1]POR FONDO X MES REP'!J$21*V59</f>
        <v>284667.87560881133</v>
      </c>
      <c r="S59" s="30">
        <v>0.01811692799472052</v>
      </c>
      <c r="T59" s="24">
        <v>1221080.946844163</v>
      </c>
      <c r="U59" s="28">
        <f t="shared" si="0"/>
        <v>38287928.40642673</v>
      </c>
      <c r="V59" s="23">
        <v>0.01416229670006499</v>
      </c>
    </row>
    <row r="60" spans="1:22" ht="12.75">
      <c r="A60" s="21">
        <v>7</v>
      </c>
      <c r="B60" s="29" t="s">
        <v>74</v>
      </c>
      <c r="C60" s="23">
        <v>0.0067864756197028525</v>
      </c>
      <c r="D60" s="24">
        <f>'[1]POR FONDO X MES REP'!B$21*V60</f>
        <v>10672821.92958166</v>
      </c>
      <c r="E60" s="23">
        <v>0.0067864756197028525</v>
      </c>
      <c r="F60" s="24">
        <f>'[1]POR FONDO X MES REP'!C$21*V60</f>
        <v>5240583.177803408</v>
      </c>
      <c r="G60" s="23">
        <v>0.0067864756197028525</v>
      </c>
      <c r="H60" s="24">
        <f>'[1]POR FONDO X MES REP'!D$21*V60</f>
        <v>344752.9614809049</v>
      </c>
      <c r="I60" s="23">
        <v>0.0067864756197028525</v>
      </c>
      <c r="J60" s="25">
        <f>'[1]POR FONDO X MES REP'!H$21*V60</f>
        <v>1197134.299315583</v>
      </c>
      <c r="K60" s="23">
        <v>0.0067864756197028525</v>
      </c>
      <c r="L60" s="24">
        <f>'[1]POR FONDO X MES REP'!G$21*V60</f>
        <v>40718.85371821711</v>
      </c>
      <c r="M60" s="26"/>
      <c r="N60" s="24"/>
      <c r="O60" s="23">
        <v>0.0067864756197028525</v>
      </c>
      <c r="P60" s="24">
        <f>'[1]POR FONDO X MES REP'!F$21*V60</f>
        <v>129757.41384871854</v>
      </c>
      <c r="Q60" s="23">
        <v>0.0067864756197028525</v>
      </c>
      <c r="R60" s="24">
        <f>'[1]POR FONDO X MES REP'!J$21*V60</f>
        <v>136410.89707737425</v>
      </c>
      <c r="S60" s="30">
        <v>0.006661321134323333</v>
      </c>
      <c r="T60" s="24">
        <v>448973.0444533927</v>
      </c>
      <c r="U60" s="28">
        <f t="shared" si="0"/>
        <v>18211152.57727926</v>
      </c>
      <c r="V60" s="23">
        <v>0.0067864756197028525</v>
      </c>
    </row>
    <row r="61" spans="1:22" ht="12.75">
      <c r="A61" s="21">
        <v>4</v>
      </c>
      <c r="B61" s="29" t="s">
        <v>75</v>
      </c>
      <c r="C61" s="23">
        <v>0.003671914574089946</v>
      </c>
      <c r="D61" s="24">
        <f>'[1]POR FONDO X MES REP'!B$21*V61</f>
        <v>5774674.895481848</v>
      </c>
      <c r="E61" s="23">
        <v>0.003671914574089946</v>
      </c>
      <c r="F61" s="24">
        <f>'[1]POR FONDO X MES REP'!C$21*V61</f>
        <v>2835488.5253606043</v>
      </c>
      <c r="G61" s="23">
        <v>0.003671914574089946</v>
      </c>
      <c r="H61" s="24">
        <f>'[1]POR FONDO X MES REP'!D$21*V61</f>
        <v>186533.26036376925</v>
      </c>
      <c r="I61" s="23">
        <v>0.003671914574089946</v>
      </c>
      <c r="J61" s="25">
        <f>'[1]POR FONDO X MES REP'!H$21*V61</f>
        <v>647725.7308694663</v>
      </c>
      <c r="K61" s="23">
        <v>0.003671914574089946</v>
      </c>
      <c r="L61" s="24">
        <f>'[1]POR FONDO X MES REP'!G$21*V61</f>
        <v>22031.487444539674</v>
      </c>
      <c r="M61" s="26"/>
      <c r="N61" s="24"/>
      <c r="O61" s="23">
        <v>0.003671914574089946</v>
      </c>
      <c r="P61" s="24">
        <f>'[1]POR FONDO X MES REP'!F$21*V61</f>
        <v>70207.00665659977</v>
      </c>
      <c r="Q61" s="23">
        <v>0.003671914574089946</v>
      </c>
      <c r="R61" s="24">
        <f>'[1]POR FONDO X MES REP'!J$21*V61</f>
        <v>73806.96389579392</v>
      </c>
      <c r="S61" s="30">
        <v>0.0015749380986525947</v>
      </c>
      <c r="T61" s="24">
        <v>106150.82784918488</v>
      </c>
      <c r="U61" s="28">
        <f t="shared" si="0"/>
        <v>9716618.697921807</v>
      </c>
      <c r="V61" s="23">
        <v>0.003671914574089946</v>
      </c>
    </row>
    <row r="62" spans="1:22" ht="12.75">
      <c r="A62" s="21">
        <v>1</v>
      </c>
      <c r="B62" s="29" t="s">
        <v>76</v>
      </c>
      <c r="C62" s="23">
        <v>0.004844199107861446</v>
      </c>
      <c r="D62" s="24">
        <f>'[1]POR FONDO X MES REP'!B$21*V62</f>
        <v>7618280.439929925</v>
      </c>
      <c r="E62" s="23">
        <v>0.004844199107861446</v>
      </c>
      <c r="F62" s="24">
        <f>'[1]POR FONDO X MES REP'!C$21*V62</f>
        <v>3740738.164723639</v>
      </c>
      <c r="G62" s="23">
        <v>0.004844199107861446</v>
      </c>
      <c r="H62" s="24">
        <f>'[1]POR FONDO X MES REP'!D$21*V62</f>
        <v>246085.31467936144</v>
      </c>
      <c r="I62" s="23">
        <v>0.004844199107861446</v>
      </c>
      <c r="J62" s="25">
        <f>'[1]POR FONDO X MES REP'!H$21*V62</f>
        <v>854516.7226267589</v>
      </c>
      <c r="K62" s="23">
        <v>0.004844199107861446</v>
      </c>
      <c r="L62" s="24">
        <f>'[1]POR FONDO X MES REP'!G$21*V62</f>
        <v>29065.194647168675</v>
      </c>
      <c r="M62" s="26"/>
      <c r="N62" s="24"/>
      <c r="O62" s="23">
        <v>0.004844199107861446</v>
      </c>
      <c r="P62" s="24">
        <f>'[1]POR FONDO X MES REP'!F$21*V62</f>
        <v>92621.08694231085</v>
      </c>
      <c r="Q62" s="23">
        <v>0.004844199107861446</v>
      </c>
      <c r="R62" s="24">
        <f>'[1]POR FONDO X MES REP'!J$21*V62</f>
        <v>97370.35583039923</v>
      </c>
      <c r="S62" s="30">
        <v>0.003542963626223971</v>
      </c>
      <c r="T62" s="24">
        <v>238795.74840749564</v>
      </c>
      <c r="U62" s="28">
        <f t="shared" si="0"/>
        <v>12917473.02778706</v>
      </c>
      <c r="V62" s="23">
        <v>0.004844199107861446</v>
      </c>
    </row>
    <row r="63" spans="1:22" ht="12.75">
      <c r="A63" s="21">
        <v>7</v>
      </c>
      <c r="B63" s="29" t="s">
        <v>77</v>
      </c>
      <c r="C63" s="23">
        <v>0.012594527968379926</v>
      </c>
      <c r="D63" s="24">
        <f>'[1]POR FONDO X MES REP'!B$21*V63</f>
        <v>19806916.259067092</v>
      </c>
      <c r="E63" s="23">
        <v>0.012594527968379926</v>
      </c>
      <c r="F63" s="24">
        <f>'[1]POR FONDO X MES REP'!C$21*V63</f>
        <v>9725618.288798379</v>
      </c>
      <c r="G63" s="23">
        <v>0.012594527968379926</v>
      </c>
      <c r="H63" s="24">
        <f>'[1]POR FONDO X MES REP'!D$21*V63</f>
        <v>639802.0207937002</v>
      </c>
      <c r="I63" s="23">
        <v>0.012594527968379926</v>
      </c>
      <c r="J63" s="25">
        <f>'[1]POR FONDO X MES REP'!H$21*V63</f>
        <v>2221674.7336222185</v>
      </c>
      <c r="K63" s="23">
        <v>0.012594527968379926</v>
      </c>
      <c r="L63" s="24">
        <f>'[1]POR FONDO X MES REP'!G$21*V63</f>
        <v>75567.16781027956</v>
      </c>
      <c r="M63" s="26"/>
      <c r="N63" s="24"/>
      <c r="O63" s="23">
        <v>0.012594527968379926</v>
      </c>
      <c r="P63" s="24">
        <f>'[1]POR FONDO X MES REP'!F$21*V63</f>
        <v>240807.37475542419</v>
      </c>
      <c r="Q63" s="23">
        <v>0.012594527968379926</v>
      </c>
      <c r="R63" s="24">
        <f>'[1]POR FONDO X MES REP'!J$21*V63</f>
        <v>253155.09178945667</v>
      </c>
      <c r="S63" s="30">
        <v>0.01744390845593008</v>
      </c>
      <c r="T63" s="24">
        <v>1175719.4299296874</v>
      </c>
      <c r="U63" s="28">
        <f t="shared" si="0"/>
        <v>34139260.36656624</v>
      </c>
      <c r="V63" s="23">
        <v>0.012594527968379926</v>
      </c>
    </row>
    <row r="64" spans="1:22" ht="12.75">
      <c r="A64" s="21">
        <v>5</v>
      </c>
      <c r="B64" s="29" t="s">
        <v>78</v>
      </c>
      <c r="C64" s="23">
        <v>0.005262212857614498</v>
      </c>
      <c r="D64" s="24">
        <f>'[1]POR FONDO X MES REP'!B$21*V64</f>
        <v>8275674.1395814065</v>
      </c>
      <c r="E64" s="23">
        <v>0.005262212857614498</v>
      </c>
      <c r="F64" s="24">
        <f>'[1]POR FONDO X MES REP'!C$21*V64</f>
        <v>4063532.490940092</v>
      </c>
      <c r="G64" s="23">
        <v>0.005262212857614498</v>
      </c>
      <c r="H64" s="24">
        <f>'[1]POR FONDO X MES REP'!D$21*V64</f>
        <v>267320.4131668165</v>
      </c>
      <c r="I64" s="23">
        <v>0.005262212857614498</v>
      </c>
      <c r="J64" s="25">
        <f>'[1]POR FONDO X MES REP'!H$21*V64</f>
        <v>928254.3480831974</v>
      </c>
      <c r="K64" s="23">
        <v>0.005262212857614498</v>
      </c>
      <c r="L64" s="24">
        <f>'[1]POR FONDO X MES REP'!G$21*V64</f>
        <v>31573.27714568699</v>
      </c>
      <c r="M64" s="26"/>
      <c r="N64" s="24"/>
      <c r="O64" s="23">
        <v>0.005262212857614498</v>
      </c>
      <c r="P64" s="24">
        <f>'[1]POR FONDO X MES REP'!F$21*V64</f>
        <v>100613.5098375892</v>
      </c>
      <c r="Q64" s="23">
        <v>0.005262212857614498</v>
      </c>
      <c r="R64" s="24">
        <f>'[1]POR FONDO X MES REP'!J$21*V64</f>
        <v>105772.60079374113</v>
      </c>
      <c r="S64" s="30">
        <v>0.004552782761507706</v>
      </c>
      <c r="T64" s="24">
        <v>306857.55812561937</v>
      </c>
      <c r="U64" s="28">
        <f t="shared" si="0"/>
        <v>14079598.33767415</v>
      </c>
      <c r="V64" s="23">
        <v>0.005262212857614498</v>
      </c>
    </row>
    <row r="65" spans="1:22" ht="12.75">
      <c r="A65" s="21">
        <v>6</v>
      </c>
      <c r="B65" s="29" t="s">
        <v>79</v>
      </c>
      <c r="C65" s="23">
        <v>0.01083141453584444</v>
      </c>
      <c r="D65" s="24">
        <f>'[1]POR FONDO X MES REP'!B$21*V65</f>
        <v>17034137.461708255</v>
      </c>
      <c r="E65" s="23">
        <v>0.01083141453584444</v>
      </c>
      <c r="F65" s="24">
        <f>'[1]POR FONDO X MES REP'!C$21*V65</f>
        <v>8364124.766552548</v>
      </c>
      <c r="G65" s="23">
        <v>0.01083141453584444</v>
      </c>
      <c r="H65" s="24">
        <f>'[1]POR FONDO X MES REP'!D$21*V65</f>
        <v>550235.8584208975</v>
      </c>
      <c r="I65" s="23">
        <v>0.01083141453584444</v>
      </c>
      <c r="J65" s="25">
        <f>'[1]POR FONDO X MES REP'!H$21*V65</f>
        <v>1910661.5241229588</v>
      </c>
      <c r="K65" s="23">
        <v>0.01083141453584444</v>
      </c>
      <c r="L65" s="24">
        <f>'[1]POR FONDO X MES REP'!G$21*V65</f>
        <v>64988.487215066634</v>
      </c>
      <c r="M65" s="26"/>
      <c r="N65" s="24"/>
      <c r="O65" s="23">
        <v>0.01083141453584444</v>
      </c>
      <c r="P65" s="24">
        <f>'[1]POR FONDO X MES REP'!F$21*V65</f>
        <v>207096.64592534569</v>
      </c>
      <c r="Q65" s="23">
        <v>0.01083141453584444</v>
      </c>
      <c r="R65" s="24">
        <f>'[1]POR FONDO X MES REP'!J$21*V65</f>
        <v>217715.80069658378</v>
      </c>
      <c r="S65" s="30">
        <v>0.015023673440488588</v>
      </c>
      <c r="T65" s="24">
        <v>1012595.5898889308</v>
      </c>
      <c r="U65" s="28">
        <f t="shared" si="0"/>
        <v>29361556.13453059</v>
      </c>
      <c r="V65" s="23">
        <v>0.01083141453584444</v>
      </c>
    </row>
    <row r="66" spans="1:22" ht="12.75">
      <c r="A66" s="21">
        <v>2</v>
      </c>
      <c r="B66" s="31" t="s">
        <v>80</v>
      </c>
      <c r="C66" s="23">
        <v>0.02365564345301379</v>
      </c>
      <c r="D66" s="24">
        <f>'[1]POR FONDO X MES REP'!B$21*V66</f>
        <v>37202295.32258233</v>
      </c>
      <c r="E66" s="23">
        <v>0.02365564345301379</v>
      </c>
      <c r="F66" s="24">
        <f>'[1]POR FONDO X MES REP'!C$21*V66</f>
        <v>18267120.385736745</v>
      </c>
      <c r="G66" s="23">
        <v>0.02365564345301379</v>
      </c>
      <c r="H66" s="24">
        <f>'[1]POR FONDO X MES REP'!D$21*V66</f>
        <v>1201706.6874131006</v>
      </c>
      <c r="I66" s="23">
        <v>0.02365564345301379</v>
      </c>
      <c r="J66" s="25">
        <f>'[1]POR FONDO X MES REP'!H$21*V66</f>
        <v>4172855.505111632</v>
      </c>
      <c r="K66" s="23">
        <v>0.02365564345301379</v>
      </c>
      <c r="L66" s="24">
        <f>'[1]POR FONDO X MES REP'!G$21*V66</f>
        <v>141933.86071808275</v>
      </c>
      <c r="M66" s="26"/>
      <c r="N66" s="24"/>
      <c r="O66" s="23">
        <v>0.02365564345301379</v>
      </c>
      <c r="P66" s="24">
        <f>'[1]POR FONDO X MES REP'!F$21*V66</f>
        <v>452295.90282162366</v>
      </c>
      <c r="Q66" s="23">
        <v>0.02365564345301379</v>
      </c>
      <c r="R66" s="24">
        <f>'[1]POR FONDO X MES REP'!J$21*V66</f>
        <v>475487.9741996946</v>
      </c>
      <c r="S66" s="30">
        <v>0.023541442997077527</v>
      </c>
      <c r="T66" s="24">
        <v>1586693.2580030253</v>
      </c>
      <c r="U66" s="28">
        <f t="shared" si="0"/>
        <v>63500388.89658624</v>
      </c>
      <c r="V66" s="23">
        <v>0.02365564345301379</v>
      </c>
    </row>
    <row r="67" spans="1:22" ht="12.75">
      <c r="A67" s="21">
        <v>6</v>
      </c>
      <c r="B67" s="29" t="s">
        <v>81</v>
      </c>
      <c r="C67" s="23">
        <v>0.003127669606564798</v>
      </c>
      <c r="D67" s="24">
        <f>'[1]POR FONDO X MES REP'!B$21*V67</f>
        <v>4918762.349711708</v>
      </c>
      <c r="E67" s="23">
        <v>0.003127669606564798</v>
      </c>
      <c r="F67" s="24">
        <f>'[1]POR FONDO X MES REP'!C$21*V67</f>
        <v>2415217.2120538997</v>
      </c>
      <c r="G67" s="23">
        <v>0.003127669606564798</v>
      </c>
      <c r="H67" s="24">
        <f>'[1]POR FONDO X MES REP'!D$21*V67</f>
        <v>158885.61601349173</v>
      </c>
      <c r="I67" s="23">
        <v>0.003127669606564798</v>
      </c>
      <c r="J67" s="25">
        <f>'[1]POR FONDO X MES REP'!H$21*V67</f>
        <v>551720.9185980302</v>
      </c>
      <c r="K67" s="23">
        <v>0.003127669606564798</v>
      </c>
      <c r="L67" s="24">
        <f>'[1]POR FONDO X MES REP'!G$21*V67</f>
        <v>18766.01763938879</v>
      </c>
      <c r="M67" s="26"/>
      <c r="N67" s="24"/>
      <c r="O67" s="23">
        <v>0.003127669606564798</v>
      </c>
      <c r="P67" s="24">
        <f>'[1]POR FONDO X MES REP'!F$21*V67</f>
        <v>59801.042877518936</v>
      </c>
      <c r="Q67" s="23">
        <v>0.003127669606564798</v>
      </c>
      <c r="R67" s="24">
        <f>'[1]POR FONDO X MES REP'!J$21*V67</f>
        <v>62867.42054365815</v>
      </c>
      <c r="S67" s="30">
        <v>0.0006549658773960613</v>
      </c>
      <c r="T67" s="24">
        <v>44144.70013649453</v>
      </c>
      <c r="U67" s="28">
        <f t="shared" si="0"/>
        <v>8230165.277574189</v>
      </c>
      <c r="V67" s="23">
        <v>0.003127669606564798</v>
      </c>
    </row>
    <row r="68" spans="1:22" ht="12.75">
      <c r="A68" s="21">
        <v>5</v>
      </c>
      <c r="B68" s="29" t="s">
        <v>82</v>
      </c>
      <c r="C68" s="23">
        <v>0.0038781908398874717</v>
      </c>
      <c r="D68" s="24">
        <f>'[1]POR FONDO X MES REP'!B$21*V68</f>
        <v>6099077.424353299</v>
      </c>
      <c r="E68" s="23">
        <v>0.0038781908398874717</v>
      </c>
      <c r="F68" s="24">
        <f>'[1]POR FONDO X MES REP'!C$21*V68</f>
        <v>2994777.0852988707</v>
      </c>
      <c r="G68" s="23">
        <v>0.0038781908398874717</v>
      </c>
      <c r="H68" s="24">
        <f>'[1]POR FONDO X MES REP'!D$21*V68</f>
        <v>197012.09466628358</v>
      </c>
      <c r="I68" s="23">
        <v>0.0038781908398874717</v>
      </c>
      <c r="J68" s="25">
        <f>'[1]POR FONDO X MES REP'!H$21*V68</f>
        <v>684112.8641561499</v>
      </c>
      <c r="K68" s="23">
        <v>0.0038781908398874717</v>
      </c>
      <c r="L68" s="24">
        <f>'[1]POR FONDO X MES REP'!G$21*V68</f>
        <v>23269.14503932483</v>
      </c>
      <c r="M68" s="26"/>
      <c r="N68" s="24"/>
      <c r="O68" s="23">
        <v>0.0038781908398874717</v>
      </c>
      <c r="P68" s="24">
        <f>'[1]POR FONDO X MES REP'!F$21*V68</f>
        <v>74151.00885864846</v>
      </c>
      <c r="Q68" s="23">
        <v>0.0038781908398874717</v>
      </c>
      <c r="R68" s="24">
        <f>'[1]POR FONDO X MES REP'!J$21*V68</f>
        <v>77953.20003366772</v>
      </c>
      <c r="S68" s="30">
        <v>0.0016960985482396822</v>
      </c>
      <c r="T68" s="24">
        <v>114317.04215135459</v>
      </c>
      <c r="U68" s="28">
        <f t="shared" si="0"/>
        <v>10264669.8645576</v>
      </c>
      <c r="V68" s="23">
        <v>0.0038781908398874717</v>
      </c>
    </row>
    <row r="69" spans="1:22" ht="12.75">
      <c r="A69" s="21">
        <v>7</v>
      </c>
      <c r="B69" s="29" t="s">
        <v>83</v>
      </c>
      <c r="C69" s="23">
        <v>0.004283157069881387</v>
      </c>
      <c r="D69" s="24">
        <f>'[1]POR FONDO X MES REP'!B$21*V69</f>
        <v>6735951.805463699</v>
      </c>
      <c r="E69" s="23">
        <v>0.004283157069881387</v>
      </c>
      <c r="F69" s="24">
        <f>'[1]POR FONDO X MES REP'!C$21*V69</f>
        <v>3307495.9885132466</v>
      </c>
      <c r="G69" s="23">
        <v>0.004283157069881387</v>
      </c>
      <c r="H69" s="24">
        <f>'[1]POR FONDO X MES REP'!D$21*V69</f>
        <v>217584.37914997447</v>
      </c>
      <c r="I69" s="23">
        <v>0.004283157069881387</v>
      </c>
      <c r="J69" s="25">
        <f>'[1]POR FONDO X MES REP'!H$21*V69</f>
        <v>755548.9071270765</v>
      </c>
      <c r="K69" s="23">
        <v>0.004283157069881387</v>
      </c>
      <c r="L69" s="24">
        <f>'[1]POR FONDO X MES REP'!G$21*V69</f>
        <v>25698.942419288323</v>
      </c>
      <c r="M69" s="26"/>
      <c r="N69" s="24"/>
      <c r="O69" s="23">
        <v>0.004283157069881387</v>
      </c>
      <c r="P69" s="24">
        <f>'[1]POR FONDO X MES REP'!F$21*V69</f>
        <v>81893.96317613212</v>
      </c>
      <c r="Q69" s="23">
        <v>0.004283157069881387</v>
      </c>
      <c r="R69" s="24">
        <f>'[1]POR FONDO X MES REP'!J$21*V69</f>
        <v>86093.18458752529</v>
      </c>
      <c r="S69" s="30">
        <v>0.002671233359838124</v>
      </c>
      <c r="T69" s="24">
        <v>180041.12845308956</v>
      </c>
      <c r="U69" s="28">
        <f t="shared" si="0"/>
        <v>11390308.298890032</v>
      </c>
      <c r="V69" s="23">
        <v>0.004283157069881387</v>
      </c>
    </row>
    <row r="70" spans="1:22" ht="12.75">
      <c r="A70" s="21">
        <v>1</v>
      </c>
      <c r="B70" s="29" t="s">
        <v>84</v>
      </c>
      <c r="C70" s="23">
        <v>0.004429822868444847</v>
      </c>
      <c r="D70" s="24">
        <f>'[1]POR FONDO X MES REP'!B$21*V70</f>
        <v>6966607.308989436</v>
      </c>
      <c r="E70" s="23">
        <v>0.004429822868444847</v>
      </c>
      <c r="F70" s="24">
        <f>'[1]POR FONDO X MES REP'!C$21*V70</f>
        <v>3420752.7597420844</v>
      </c>
      <c r="G70" s="23">
        <v>0.004429822868444847</v>
      </c>
      <c r="H70" s="24">
        <f>'[1]POR FONDO X MES REP'!D$21*V70</f>
        <v>225035.00171699823</v>
      </c>
      <c r="I70" s="23">
        <v>0.004429822868444847</v>
      </c>
      <c r="J70" s="25">
        <f>'[1]POR FONDO X MES REP'!H$21*V70</f>
        <v>781420.7539936709</v>
      </c>
      <c r="K70" s="23">
        <v>0.004429822868444847</v>
      </c>
      <c r="L70" s="24">
        <f>'[1]POR FONDO X MES REP'!G$21*V70</f>
        <v>26578.937210669083</v>
      </c>
      <c r="M70" s="26"/>
      <c r="N70" s="24"/>
      <c r="O70" s="23">
        <v>0.004429822868444847</v>
      </c>
      <c r="P70" s="24">
        <f>'[1]POR FONDO X MES REP'!F$21*V70</f>
        <v>84698.21324466547</v>
      </c>
      <c r="Q70" s="23">
        <v>0.004429822868444847</v>
      </c>
      <c r="R70" s="24">
        <f>'[1]POR FONDO X MES REP'!J$21*V70</f>
        <v>89041.22629190072</v>
      </c>
      <c r="S70" s="30">
        <v>0.002800222897958937</v>
      </c>
      <c r="T70" s="24">
        <v>188735.02332243236</v>
      </c>
      <c r="U70" s="28">
        <f t="shared" si="0"/>
        <v>11782869.224511858</v>
      </c>
      <c r="V70" s="23">
        <v>0.004429822868444847</v>
      </c>
    </row>
    <row r="71" spans="1:22" ht="12.75">
      <c r="A71" s="21">
        <v>3</v>
      </c>
      <c r="B71" s="29" t="s">
        <v>85</v>
      </c>
      <c r="C71" s="23">
        <v>0.0033111449109738665</v>
      </c>
      <c r="D71" s="24">
        <f>'[1]POR FONDO X MES REP'!B$21*V71</f>
        <v>5207306.707956896</v>
      </c>
      <c r="E71" s="23">
        <v>0.0033111449109738665</v>
      </c>
      <c r="F71" s="24">
        <f>'[1]POR FONDO X MES REP'!C$21*V71</f>
        <v>2556898.645497349</v>
      </c>
      <c r="G71" s="23">
        <v>0.0033111449109738665</v>
      </c>
      <c r="H71" s="24">
        <f>'[1]POR FONDO X MES REP'!D$21*V71</f>
        <v>168206.16147747243</v>
      </c>
      <c r="I71" s="23">
        <v>0.0033111449109738665</v>
      </c>
      <c r="J71" s="25">
        <f>'[1]POR FONDO X MES REP'!H$21*V71</f>
        <v>584085.96229579</v>
      </c>
      <c r="K71" s="23">
        <v>0.0033111449109738665</v>
      </c>
      <c r="L71" s="24">
        <f>'[1]POR FONDO X MES REP'!G$21*V71</f>
        <v>19866.8694658432</v>
      </c>
      <c r="M71" s="26"/>
      <c r="N71" s="24"/>
      <c r="O71" s="23">
        <v>0.0033111449109738665</v>
      </c>
      <c r="P71" s="24">
        <f>'[1]POR FONDO X MES REP'!F$21*V71</f>
        <v>63309.09069782033</v>
      </c>
      <c r="Q71" s="23">
        <v>0.0033111449109738665</v>
      </c>
      <c r="R71" s="24">
        <f>'[1]POR FONDO X MES REP'!J$21*V71</f>
        <v>66555.3481615402</v>
      </c>
      <c r="S71" s="30">
        <v>0.0009773274958661709</v>
      </c>
      <c r="T71" s="24">
        <v>65871.87322137992</v>
      </c>
      <c r="U71" s="28">
        <f t="shared" si="0"/>
        <v>8732100.658774093</v>
      </c>
      <c r="V71" s="23">
        <v>0.0033111449109738665</v>
      </c>
    </row>
    <row r="72" spans="1:22" ht="12.75">
      <c r="A72" s="21">
        <v>5</v>
      </c>
      <c r="B72" s="29" t="s">
        <v>86</v>
      </c>
      <c r="C72" s="23">
        <v>0.0033537845977281468</v>
      </c>
      <c r="D72" s="24">
        <f>'[1]POR FONDO X MES REP'!B$21*V72</f>
        <v>5274364.457717368</v>
      </c>
      <c r="E72" s="23">
        <v>0.0033537845977281468</v>
      </c>
      <c r="F72" s="24">
        <f>'[1]POR FONDO X MES REP'!C$21*V72</f>
        <v>2589825.4307144857</v>
      </c>
      <c r="G72" s="23">
        <v>0.0033537845977281468</v>
      </c>
      <c r="H72" s="24">
        <f>'[1]POR FONDO X MES REP'!D$21*V72</f>
        <v>170372.25756458985</v>
      </c>
      <c r="I72" s="23">
        <v>0.0033537845977281468</v>
      </c>
      <c r="J72" s="25">
        <f>'[1]POR FONDO X MES REP'!H$21*V72</f>
        <v>591607.603039245</v>
      </c>
      <c r="K72" s="23">
        <v>0.0033537845977281468</v>
      </c>
      <c r="L72" s="24">
        <f>'[1]POR FONDO X MES REP'!G$21*V72</f>
        <v>20122.70758636888</v>
      </c>
      <c r="M72" s="26"/>
      <c r="N72" s="24"/>
      <c r="O72" s="23">
        <v>0.0033537845977281468</v>
      </c>
      <c r="P72" s="24">
        <f>'[1]POR FONDO X MES REP'!F$21*V72</f>
        <v>64124.361508562164</v>
      </c>
      <c r="Q72" s="23">
        <v>0.0033537845977281468</v>
      </c>
      <c r="R72" s="24">
        <f>'[1]POR FONDO X MES REP'!J$21*V72</f>
        <v>67412.42306273969</v>
      </c>
      <c r="S72" s="30">
        <v>0.0010428531471042709</v>
      </c>
      <c r="T72" s="24">
        <v>70288.30211482786</v>
      </c>
      <c r="U72" s="28">
        <f t="shared" si="0"/>
        <v>8848117.543308185</v>
      </c>
      <c r="V72" s="23">
        <v>0.0033537845977281468</v>
      </c>
    </row>
    <row r="73" spans="1:22" ht="12.75">
      <c r="A73" s="21">
        <v>7</v>
      </c>
      <c r="B73" s="29" t="s">
        <v>87</v>
      </c>
      <c r="C73" s="23">
        <v>0.004073260340204599</v>
      </c>
      <c r="D73" s="24">
        <f>'[1]POR FONDO X MES REP'!B$21*V73</f>
        <v>6405855.516170614</v>
      </c>
      <c r="E73" s="23">
        <v>0.004073260340204599</v>
      </c>
      <c r="F73" s="24">
        <f>'[1]POR FONDO X MES REP'!C$21*V73</f>
        <v>3145411.670781875</v>
      </c>
      <c r="G73" s="23">
        <v>0.004073260340204599</v>
      </c>
      <c r="H73" s="24">
        <f>'[1]POR FONDO X MES REP'!D$21*V73</f>
        <v>206921.62528239365</v>
      </c>
      <c r="I73" s="23">
        <v>0.004073260340204599</v>
      </c>
      <c r="J73" s="25">
        <f>'[1]POR FONDO X MES REP'!H$21*V73</f>
        <v>718523.1240120912</v>
      </c>
      <c r="K73" s="23">
        <v>0.004073260340204599</v>
      </c>
      <c r="L73" s="24">
        <f>'[1]POR FONDO X MES REP'!G$21*V73</f>
        <v>24439.562041227597</v>
      </c>
      <c r="M73" s="26"/>
      <c r="N73" s="24"/>
      <c r="O73" s="23">
        <v>0.004073260340204599</v>
      </c>
      <c r="P73" s="24">
        <f>'[1]POR FONDO X MES REP'!F$21*V73</f>
        <v>77880.73770471194</v>
      </c>
      <c r="Q73" s="23">
        <v>0.004073260340204599</v>
      </c>
      <c r="R73" s="24">
        <f>'[1]POR FONDO X MES REP'!J$21*V73</f>
        <v>81874.17566547284</v>
      </c>
      <c r="S73" s="30">
        <v>0.0022895867290521317</v>
      </c>
      <c r="T73" s="24">
        <v>154318.1455381137</v>
      </c>
      <c r="U73" s="28">
        <f aca="true" t="shared" si="1" ref="U73:U114">D73+F73+H73+J73+L73+N73+P73+R73+T73</f>
        <v>10815224.557196502</v>
      </c>
      <c r="V73" s="23">
        <v>0.004073260340204599</v>
      </c>
    </row>
    <row r="74" spans="1:22" ht="12.75">
      <c r="A74" s="21">
        <v>2</v>
      </c>
      <c r="B74" s="29" t="s">
        <v>88</v>
      </c>
      <c r="C74" s="23">
        <v>0.005785208825801624</v>
      </c>
      <c r="D74" s="24">
        <f>'[1]POR FONDO X MES REP'!B$21*V74</f>
        <v>9098169.224091083</v>
      </c>
      <c r="E74" s="23">
        <v>0.005785208825801624</v>
      </c>
      <c r="F74" s="24">
        <f>'[1]POR FONDO X MES REP'!C$21*V74</f>
        <v>4467395.118101562</v>
      </c>
      <c r="G74" s="23">
        <v>0.005785208825801624</v>
      </c>
      <c r="H74" s="24">
        <f>'[1]POR FONDO X MES REP'!D$21*V74</f>
        <v>293888.6083507225</v>
      </c>
      <c r="I74" s="23">
        <v>0.005785208825801624</v>
      </c>
      <c r="J74" s="25">
        <f>'[1]POR FONDO X MES REP'!H$21*V74</f>
        <v>1020510.8368714063</v>
      </c>
      <c r="K74" s="23">
        <v>0.005785208825801624</v>
      </c>
      <c r="L74" s="24">
        <f>'[1]POR FONDO X MES REP'!G$21*V74</f>
        <v>34711.252954809745</v>
      </c>
      <c r="M74" s="26"/>
      <c r="N74" s="24"/>
      <c r="O74" s="23">
        <v>0.005785208825801624</v>
      </c>
      <c r="P74" s="24">
        <f>'[1]POR FONDO X MES REP'!F$21*V74</f>
        <v>110613.19274932705</v>
      </c>
      <c r="Q74" s="23">
        <v>0.005785208825801624</v>
      </c>
      <c r="R74" s="24">
        <f>'[1]POR FONDO X MES REP'!J$21*V74</f>
        <v>116285.03068903624</v>
      </c>
      <c r="S74" s="30">
        <v>0.005321600453239542</v>
      </c>
      <c r="T74" s="24">
        <v>358675.87054834515</v>
      </c>
      <c r="U74" s="28">
        <f t="shared" si="1"/>
        <v>15500249.134356292</v>
      </c>
      <c r="V74" s="23">
        <v>0.005785208825801624</v>
      </c>
    </row>
    <row r="75" spans="1:22" ht="12.75">
      <c r="A75" s="21">
        <v>4</v>
      </c>
      <c r="B75" s="29" t="s">
        <v>89</v>
      </c>
      <c r="C75" s="23">
        <v>0.0038060780497961837</v>
      </c>
      <c r="D75" s="24">
        <f>'[1]POR FONDO X MES REP'!B$21*V75</f>
        <v>5985668.490081858</v>
      </c>
      <c r="E75" s="23">
        <v>0.0038060780497961837</v>
      </c>
      <c r="F75" s="24">
        <f>'[1]POR FONDO X MES REP'!C$21*V75</f>
        <v>2939090.879993764</v>
      </c>
      <c r="G75" s="23">
        <v>0.0038060780497961837</v>
      </c>
      <c r="H75" s="24">
        <f>'[1]POR FONDO X MES REP'!D$21*V75</f>
        <v>193348.76492964613</v>
      </c>
      <c r="I75" s="23">
        <v>0.0038060780497961837</v>
      </c>
      <c r="J75" s="25">
        <f>'[1]POR FONDO X MES REP'!H$21*V75</f>
        <v>671392.1679840467</v>
      </c>
      <c r="K75" s="23">
        <v>0.0038060780497961837</v>
      </c>
      <c r="L75" s="24">
        <f>'[1]POR FONDO X MES REP'!G$21*V75</f>
        <v>22836.4682987771</v>
      </c>
      <c r="M75" s="26"/>
      <c r="N75" s="24"/>
      <c r="O75" s="23">
        <v>0.0038060780497961837</v>
      </c>
      <c r="P75" s="24">
        <f>'[1]POR FONDO X MES REP'!F$21*V75</f>
        <v>72772.21231210303</v>
      </c>
      <c r="Q75" s="23">
        <v>0.0038060780497961837</v>
      </c>
      <c r="R75" s="24">
        <f>'[1]POR FONDO X MES REP'!J$21*V75</f>
        <v>76503.70386830233</v>
      </c>
      <c r="S75" s="30">
        <v>0.001784253646274968</v>
      </c>
      <c r="T75" s="24">
        <v>120258.69575893284</v>
      </c>
      <c r="U75" s="28">
        <f t="shared" si="1"/>
        <v>10081871.38322743</v>
      </c>
      <c r="V75" s="23">
        <v>0.0038060780497961837</v>
      </c>
    </row>
    <row r="76" spans="1:22" ht="12.75">
      <c r="A76" s="21">
        <v>6</v>
      </c>
      <c r="B76" s="29" t="s">
        <v>90</v>
      </c>
      <c r="C76" s="23">
        <v>0.00556276668976219</v>
      </c>
      <c r="D76" s="24">
        <f>'[1]POR FONDO X MES REP'!B$21*V76</f>
        <v>8748343.270146433</v>
      </c>
      <c r="E76" s="23">
        <v>0.00556276668976219</v>
      </c>
      <c r="F76" s="24">
        <f>'[1]POR FONDO X MES REP'!C$21*V76</f>
        <v>4295623.114268157</v>
      </c>
      <c r="G76" s="23">
        <v>0.00556276668976219</v>
      </c>
      <c r="H76" s="24">
        <f>'[1]POR FONDO X MES REP'!D$21*V76</f>
        <v>282588.5478399193</v>
      </c>
      <c r="I76" s="23">
        <v>0.00556276668976219</v>
      </c>
      <c r="J76" s="25">
        <f>'[1]POR FONDO X MES REP'!H$21*V76</f>
        <v>981272.0440740502</v>
      </c>
      <c r="K76" s="23">
        <v>0.00556276668976219</v>
      </c>
      <c r="L76" s="24">
        <f>'[1]POR FONDO X MES REP'!G$21*V76</f>
        <v>33376.60013857314</v>
      </c>
      <c r="M76" s="26"/>
      <c r="N76" s="24"/>
      <c r="O76" s="23">
        <v>0.00556276668976219</v>
      </c>
      <c r="P76" s="24">
        <f>'[1]POR FONDO X MES REP'!F$21*V76</f>
        <v>106360.09910825308</v>
      </c>
      <c r="Q76" s="23">
        <v>0.00556276668976219</v>
      </c>
      <c r="R76" s="24">
        <f>'[1]POR FONDO X MES REP'!J$21*V76</f>
        <v>111813.85403928132</v>
      </c>
      <c r="S76" s="30">
        <v>0.005165672417197599</v>
      </c>
      <c r="T76" s="24">
        <v>348166.3209191182</v>
      </c>
      <c r="U76" s="28">
        <f t="shared" si="1"/>
        <v>14907543.850533785</v>
      </c>
      <c r="V76" s="23">
        <v>0.00556276668976219</v>
      </c>
    </row>
    <row r="77" spans="1:22" ht="12.75">
      <c r="A77" s="21">
        <v>5</v>
      </c>
      <c r="B77" s="29" t="s">
        <v>91</v>
      </c>
      <c r="C77" s="23">
        <v>0.004068777485699759</v>
      </c>
      <c r="D77" s="24">
        <f>'[1]POR FONDO X MES REP'!B$21*V77</f>
        <v>6398805.50810347</v>
      </c>
      <c r="E77" s="23">
        <v>0.004068777485699759</v>
      </c>
      <c r="F77" s="24">
        <f>'[1]POR FONDO X MES REP'!C$21*V77</f>
        <v>3141949.9664712604</v>
      </c>
      <c r="G77" s="23">
        <v>0.004068777485699759</v>
      </c>
      <c r="H77" s="24">
        <f>'[1]POR FONDO X MES REP'!D$21*V77</f>
        <v>206693.89627354775</v>
      </c>
      <c r="I77" s="23">
        <v>0.004068777485699759</v>
      </c>
      <c r="J77" s="25">
        <f>'[1]POR FONDO X MES REP'!H$21*V77</f>
        <v>717732.3484774374</v>
      </c>
      <c r="K77" s="23">
        <v>0.004068777485699759</v>
      </c>
      <c r="L77" s="24">
        <f>'[1]POR FONDO X MES REP'!G$21*V77</f>
        <v>24412.664914198554</v>
      </c>
      <c r="M77" s="26"/>
      <c r="N77" s="24"/>
      <c r="O77" s="23">
        <v>0.004068777485699759</v>
      </c>
      <c r="P77" s="24">
        <f>'[1]POR FONDO X MES REP'!F$21*V77</f>
        <v>77795.0255265794</v>
      </c>
      <c r="Q77" s="23">
        <v>0.004068777485699759</v>
      </c>
      <c r="R77" s="24">
        <f>'[1]POR FONDO X MES REP'!J$21*V77</f>
        <v>81784.06848190067</v>
      </c>
      <c r="S77" s="30">
        <v>0.002320468887842391</v>
      </c>
      <c r="T77" s="24">
        <v>156399.60304057717</v>
      </c>
      <c r="U77" s="28">
        <f t="shared" si="1"/>
        <v>10805573.081288971</v>
      </c>
      <c r="V77" s="23">
        <v>0.004068777485699759</v>
      </c>
    </row>
    <row r="78" spans="1:22" ht="12.75">
      <c r="A78" s="21">
        <v>3</v>
      </c>
      <c r="B78" s="29" t="s">
        <v>92</v>
      </c>
      <c r="C78" s="23">
        <v>0.0033574374358942586</v>
      </c>
      <c r="D78" s="24">
        <f>'[1]POR FONDO X MES REP'!B$21*V78</f>
        <v>5280109.131900136</v>
      </c>
      <c r="E78" s="23">
        <v>0.0033574374358942586</v>
      </c>
      <c r="F78" s="24">
        <f>'[1]POR FONDO X MES REP'!C$21*V78</f>
        <v>2592646.1882501035</v>
      </c>
      <c r="G78" s="23">
        <v>0.0033574374358942586</v>
      </c>
      <c r="H78" s="24">
        <f>'[1]POR FONDO X MES REP'!D$21*V78</f>
        <v>170557.82174342833</v>
      </c>
      <c r="I78" s="23">
        <v>0.0033574374358942586</v>
      </c>
      <c r="J78" s="25">
        <f>'[1]POR FONDO X MES REP'!H$21*V78</f>
        <v>592251.9636917472</v>
      </c>
      <c r="K78" s="23">
        <v>0.0033574374358942586</v>
      </c>
      <c r="L78" s="24">
        <f>'[1]POR FONDO X MES REP'!G$21*V78</f>
        <v>20144.624615365552</v>
      </c>
      <c r="M78" s="26"/>
      <c r="N78" s="24"/>
      <c r="O78" s="23">
        <v>0.0033574374358942586</v>
      </c>
      <c r="P78" s="24">
        <f>'[1]POR FONDO X MES REP'!F$21*V78</f>
        <v>64194.20377429823</v>
      </c>
      <c r="Q78" s="23">
        <v>0.0033574374358942586</v>
      </c>
      <c r="R78" s="24">
        <f>'[1]POR FONDO X MES REP'!J$21*V78</f>
        <v>67485.84658314123</v>
      </c>
      <c r="S78" s="30">
        <v>0.0010474837743067015</v>
      </c>
      <c r="T78" s="24">
        <v>70600.40638827169</v>
      </c>
      <c r="U78" s="28">
        <f t="shared" si="1"/>
        <v>8857990.18694649</v>
      </c>
      <c r="V78" s="23">
        <v>0.0033574374358942586</v>
      </c>
    </row>
    <row r="79" spans="1:22" ht="12.75">
      <c r="A79" s="21">
        <v>4</v>
      </c>
      <c r="B79" s="31" t="s">
        <v>93</v>
      </c>
      <c r="C79" s="23">
        <v>0.003380286088002122</v>
      </c>
      <c r="D79" s="24">
        <f>'[1]POR FONDO X MES REP'!B$21*V79</f>
        <v>5316042.303835536</v>
      </c>
      <c r="E79" s="23">
        <v>0.003380286088002122</v>
      </c>
      <c r="F79" s="24">
        <f>'[1]POR FONDO X MES REP'!C$21*V79</f>
        <v>2610290.141987197</v>
      </c>
      <c r="G79" s="23">
        <v>0.003380286088002122</v>
      </c>
      <c r="H79" s="24">
        <f>'[1]POR FONDO X MES REP'!D$21*V79</f>
        <v>171718.5332705078</v>
      </c>
      <c r="I79" s="23">
        <v>0.003380286088002122</v>
      </c>
      <c r="J79" s="25">
        <f>'[1]POR FONDO X MES REP'!H$21*V79</f>
        <v>596282.4659235742</v>
      </c>
      <c r="K79" s="23">
        <v>0.003380286088002122</v>
      </c>
      <c r="L79" s="24">
        <f>'[1]POR FONDO X MES REP'!G$21*V79</f>
        <v>20281.71652801273</v>
      </c>
      <c r="M79" s="26"/>
      <c r="N79" s="24"/>
      <c r="O79" s="23">
        <v>0.003380286088002122</v>
      </c>
      <c r="P79" s="24">
        <f>'[1]POR FONDO X MES REP'!F$21*V79</f>
        <v>64631.070002600565</v>
      </c>
      <c r="Q79" s="23">
        <v>0.003380286088002122</v>
      </c>
      <c r="R79" s="24">
        <f>'[1]POR FONDO X MES REP'!J$21*V79</f>
        <v>67945.11370582765</v>
      </c>
      <c r="S79" s="30">
        <v>0.0010394698094130107</v>
      </c>
      <c r="T79" s="24">
        <v>70060.26515443691</v>
      </c>
      <c r="U79" s="28">
        <f t="shared" si="1"/>
        <v>8917251.610407693</v>
      </c>
      <c r="V79" s="23">
        <v>0.003380286088002122</v>
      </c>
    </row>
    <row r="80" spans="1:22" ht="12.75">
      <c r="A80" s="21">
        <v>6</v>
      </c>
      <c r="B80" s="29" t="s">
        <v>94</v>
      </c>
      <c r="C80" s="23">
        <v>0.004371823583881157</v>
      </c>
      <c r="D80" s="24">
        <f>'[1]POR FONDO X MES REP'!B$21*V80</f>
        <v>6875394.126937439</v>
      </c>
      <c r="E80" s="23">
        <v>0.004371823583881157</v>
      </c>
      <c r="F80" s="24">
        <f>'[1]POR FONDO X MES REP'!C$21*V80</f>
        <v>3375965.142127035</v>
      </c>
      <c r="G80" s="23">
        <v>0.004371823583881157</v>
      </c>
      <c r="H80" s="24">
        <f>'[1]POR FONDO X MES REP'!D$21*V80</f>
        <v>222088.63806116278</v>
      </c>
      <c r="I80" s="23">
        <v>0.004371823583881157</v>
      </c>
      <c r="J80" s="25">
        <f>'[1]POR FONDO X MES REP'!H$21*V80</f>
        <v>771189.680196636</v>
      </c>
      <c r="K80" s="23">
        <v>0.004371823583881157</v>
      </c>
      <c r="L80" s="24">
        <f>'[1]POR FONDO X MES REP'!G$21*V80</f>
        <v>26230.941503286944</v>
      </c>
      <c r="M80" s="26"/>
      <c r="N80" s="24"/>
      <c r="O80" s="23">
        <v>0.004371823583881157</v>
      </c>
      <c r="P80" s="24">
        <f>'[1]POR FONDO X MES REP'!F$21*V80</f>
        <v>83589.26692380772</v>
      </c>
      <c r="Q80" s="23">
        <v>0.004371823583881157</v>
      </c>
      <c r="R80" s="24">
        <f>'[1]POR FONDO X MES REP'!J$21*V80</f>
        <v>87875.4172798991</v>
      </c>
      <c r="S80" s="30">
        <v>0.003524675014000219</v>
      </c>
      <c r="T80" s="24">
        <v>237563.09594361475</v>
      </c>
      <c r="U80" s="28">
        <f t="shared" si="1"/>
        <v>11679896.30897288</v>
      </c>
      <c r="V80" s="23">
        <v>0.004371823583881157</v>
      </c>
    </row>
    <row r="81" spans="1:22" ht="12.75">
      <c r="A81" s="21">
        <v>2</v>
      </c>
      <c r="B81" s="29" t="s">
        <v>95</v>
      </c>
      <c r="C81" s="23">
        <v>0.00396121193866519</v>
      </c>
      <c r="D81" s="24">
        <f>'[1]POR FONDO X MES REP'!B$21*V81</f>
        <v>6229641.4244773565</v>
      </c>
      <c r="E81" s="23">
        <v>0.00396121193866519</v>
      </c>
      <c r="F81" s="24">
        <f>'[1]POR FONDO X MES REP'!C$21*V81</f>
        <v>3058886.7937894044</v>
      </c>
      <c r="G81" s="23">
        <v>0.00396121193866519</v>
      </c>
      <c r="H81" s="24">
        <f>'[1]POR FONDO X MES REP'!D$21*V81</f>
        <v>201229.56648419166</v>
      </c>
      <c r="I81" s="23">
        <v>0.00396121193866519</v>
      </c>
      <c r="J81" s="25">
        <f>'[1]POR FONDO X MES REP'!H$21*V81</f>
        <v>698757.7859805394</v>
      </c>
      <c r="K81" s="23">
        <v>0.00396121193866519</v>
      </c>
      <c r="L81" s="24">
        <f>'[1]POR FONDO X MES REP'!G$21*V81</f>
        <v>23767.271631991138</v>
      </c>
      <c r="M81" s="26"/>
      <c r="N81" s="24"/>
      <c r="O81" s="23">
        <v>0.00396121193866519</v>
      </c>
      <c r="P81" s="24">
        <f>'[1]POR FONDO X MES REP'!F$21*V81</f>
        <v>75738.37226727844</v>
      </c>
      <c r="Q81" s="23">
        <v>0.00396121193866519</v>
      </c>
      <c r="R81" s="24">
        <f>'[1]POR FONDO X MES REP'!J$21*V81</f>
        <v>79621.9576031694</v>
      </c>
      <c r="S81" s="30">
        <v>0.0022169337523735054</v>
      </c>
      <c r="T81" s="24">
        <v>149421.33490997428</v>
      </c>
      <c r="U81" s="28">
        <f t="shared" si="1"/>
        <v>10517064.507143905</v>
      </c>
      <c r="V81" s="23">
        <v>0.00396121193866519</v>
      </c>
    </row>
    <row r="82" spans="1:22" ht="12.75">
      <c r="A82" s="21">
        <v>7</v>
      </c>
      <c r="B82" s="29" t="s">
        <v>96</v>
      </c>
      <c r="C82" s="23">
        <v>0.00487371320229045</v>
      </c>
      <c r="D82" s="24">
        <f>'[1]POR FONDO X MES REP'!B$21*V82</f>
        <v>7664696.089510851</v>
      </c>
      <c r="E82" s="23">
        <v>0.00487371320229045</v>
      </c>
      <c r="F82" s="24">
        <f>'[1]POR FONDO X MES REP'!C$21*V82</f>
        <v>3763529.23853575</v>
      </c>
      <c r="G82" s="23">
        <v>0.00487371320229045</v>
      </c>
      <c r="H82" s="24">
        <f>'[1]POR FONDO X MES REP'!D$21*V82</f>
        <v>247584.63067635486</v>
      </c>
      <c r="I82" s="23">
        <v>0.00487371320229045</v>
      </c>
      <c r="J82" s="25">
        <f>'[1]POR FONDO X MES REP'!H$21*V82</f>
        <v>859723.0088840353</v>
      </c>
      <c r="K82" s="23">
        <v>0.00487371320229045</v>
      </c>
      <c r="L82" s="24">
        <f>'[1]POR FONDO X MES REP'!G$21*V82</f>
        <v>29242.2792137427</v>
      </c>
      <c r="M82" s="26"/>
      <c r="N82" s="24"/>
      <c r="O82" s="23">
        <v>0.00487371320229045</v>
      </c>
      <c r="P82" s="24">
        <f>'[1]POR FONDO X MES REP'!F$21*V82</f>
        <v>93185.3964277934</v>
      </c>
      <c r="Q82" s="23">
        <v>0.00487371320229045</v>
      </c>
      <c r="R82" s="24">
        <f>'[1]POR FONDO X MES REP'!J$21*V82</f>
        <v>97963.60103204678</v>
      </c>
      <c r="S82" s="30">
        <v>0.0039278181072143065</v>
      </c>
      <c r="T82" s="24">
        <v>264734.9404262443</v>
      </c>
      <c r="U82" s="28">
        <f t="shared" si="1"/>
        <v>13020659.184706818</v>
      </c>
      <c r="V82" s="23">
        <v>0.00487371320229045</v>
      </c>
    </row>
    <row r="83" spans="1:22" ht="12.75">
      <c r="A83" s="21">
        <v>2</v>
      </c>
      <c r="B83" s="31" t="s">
        <v>97</v>
      </c>
      <c r="C83" s="23">
        <v>0.00812725770560269</v>
      </c>
      <c r="D83" s="24">
        <f>'[1]POR FONDO X MES REP'!B$21*V83</f>
        <v>12781416.913351541</v>
      </c>
      <c r="E83" s="23">
        <v>0.00812725770560269</v>
      </c>
      <c r="F83" s="24">
        <f>'[1]POR FONDO X MES REP'!C$21*V83</f>
        <v>6275948.283082385</v>
      </c>
      <c r="G83" s="23">
        <v>0.00812725770560269</v>
      </c>
      <c r="H83" s="24">
        <f>'[1]POR FONDO X MES REP'!D$21*V83</f>
        <v>412864.69144461665</v>
      </c>
      <c r="I83" s="23">
        <v>0.00812725770560269</v>
      </c>
      <c r="J83" s="25">
        <f>'[1]POR FONDO X MES REP'!H$21*V83</f>
        <v>1433648.259268314</v>
      </c>
      <c r="K83" s="23">
        <v>0.00812725770560269</v>
      </c>
      <c r="L83" s="24">
        <f>'[1]POR FONDO X MES REP'!G$21*V83</f>
        <v>48763.546233616136</v>
      </c>
      <c r="M83" s="26"/>
      <c r="N83" s="24"/>
      <c r="O83" s="23">
        <v>0.00812725770560269</v>
      </c>
      <c r="P83" s="24">
        <f>'[1]POR FONDO X MES REP'!F$21*V83</f>
        <v>155393.16733112343</v>
      </c>
      <c r="Q83" s="23">
        <v>0.00812725770560269</v>
      </c>
      <c r="R83" s="24">
        <f>'[1]POR FONDO X MES REP'!J$21*V83</f>
        <v>163361.15776819186</v>
      </c>
      <c r="S83" s="30">
        <v>0.009632559607944607</v>
      </c>
      <c r="T83" s="24">
        <v>649234.5175754665</v>
      </c>
      <c r="U83" s="28">
        <f t="shared" si="1"/>
        <v>21920630.536055252</v>
      </c>
      <c r="V83" s="23">
        <v>0.00812725770560269</v>
      </c>
    </row>
    <row r="84" spans="1:22" ht="12.75">
      <c r="A84" s="21">
        <v>3</v>
      </c>
      <c r="B84" s="31" t="s">
        <v>98</v>
      </c>
      <c r="C84" s="23">
        <v>0.0036628110504881295</v>
      </c>
      <c r="D84" s="24">
        <f>'[1]POR FONDO X MES REP'!B$21*V84</f>
        <v>5760358.143786483</v>
      </c>
      <c r="E84" s="23">
        <v>0.0036628110504881295</v>
      </c>
      <c r="F84" s="24">
        <f>'[1]POR FONDO X MES REP'!C$21*V84</f>
        <v>2828458.6949567483</v>
      </c>
      <c r="G84" s="23">
        <v>0.0036628110504881295</v>
      </c>
      <c r="H84" s="24">
        <f>'[1]POR FONDO X MES REP'!D$21*V84</f>
        <v>186070.80136479696</v>
      </c>
      <c r="I84" s="23">
        <v>0.0036628110504881295</v>
      </c>
      <c r="J84" s="25">
        <f>'[1]POR FONDO X MES REP'!H$21*V84</f>
        <v>646119.8693061059</v>
      </c>
      <c r="K84" s="23">
        <v>0.0036628110504881295</v>
      </c>
      <c r="L84" s="24">
        <f>'[1]POR FONDO X MES REP'!G$21*V84</f>
        <v>21976.866302928778</v>
      </c>
      <c r="M84" s="26"/>
      <c r="N84" s="24"/>
      <c r="O84" s="23">
        <v>0.0036628110504881295</v>
      </c>
      <c r="P84" s="24">
        <f>'[1]POR FONDO X MES REP'!F$21*V84</f>
        <v>70032.94728533304</v>
      </c>
      <c r="Q84" s="23">
        <v>0.0036628110504881295</v>
      </c>
      <c r="R84" s="24">
        <f>'[1]POR FONDO X MES REP'!J$21*V84</f>
        <v>73623.97939976427</v>
      </c>
      <c r="S84" s="30">
        <v>0.0015963118209008694</v>
      </c>
      <c r="T84" s="24">
        <v>107591.4167287186</v>
      </c>
      <c r="U84" s="28">
        <f t="shared" si="1"/>
        <v>9694232.71913088</v>
      </c>
      <c r="V84" s="23">
        <v>0.0036628110504881295</v>
      </c>
    </row>
    <row r="85" spans="1:22" ht="12.75">
      <c r="A85" s="21">
        <v>3</v>
      </c>
      <c r="B85" s="29" t="s">
        <v>99</v>
      </c>
      <c r="C85" s="23">
        <v>0.003982069451004055</v>
      </c>
      <c r="D85" s="24">
        <f>'[1]POR FONDO X MES REP'!B$21*V85</f>
        <v>6262443.209610197</v>
      </c>
      <c r="E85" s="23">
        <v>0.003982069451004055</v>
      </c>
      <c r="F85" s="24">
        <f>'[1]POR FONDO X MES REP'!C$21*V85</f>
        <v>3074993.1698259646</v>
      </c>
      <c r="G85" s="23">
        <v>0.003982069451004055</v>
      </c>
      <c r="H85" s="24">
        <f>'[1]POR FONDO X MES REP'!D$21*V85</f>
        <v>202289.128111006</v>
      </c>
      <c r="I85" s="23">
        <v>0.003982069451004055</v>
      </c>
      <c r="J85" s="25">
        <f>'[1]POR FONDO X MES REP'!H$21*V85</f>
        <v>702437.0511571151</v>
      </c>
      <c r="K85" s="23">
        <v>0.003982069451004055</v>
      </c>
      <c r="L85" s="24">
        <f>'[1]POR FONDO X MES REP'!G$21*V85</f>
        <v>23892.416706024327</v>
      </c>
      <c r="M85" s="26"/>
      <c r="N85" s="24"/>
      <c r="O85" s="23">
        <v>0.003982069451004055</v>
      </c>
      <c r="P85" s="24">
        <f>'[1]POR FONDO X MES REP'!F$21*V85</f>
        <v>76137.16790319752</v>
      </c>
      <c r="Q85" s="23">
        <v>0.003982069451004055</v>
      </c>
      <c r="R85" s="24">
        <f>'[1]POR FONDO X MES REP'!J$21*V85</f>
        <v>80041.20201343247</v>
      </c>
      <c r="S85" s="30">
        <v>0.0022749870947918853</v>
      </c>
      <c r="T85" s="24">
        <v>153334.13018897307</v>
      </c>
      <c r="U85" s="28">
        <f t="shared" si="1"/>
        <v>10575567.475515911</v>
      </c>
      <c r="V85" s="23">
        <v>0.003982069451004055</v>
      </c>
    </row>
    <row r="86" spans="1:22" ht="12.75">
      <c r="A86" s="21">
        <v>7</v>
      </c>
      <c r="B86" s="29" t="s">
        <v>100</v>
      </c>
      <c r="C86" s="23">
        <v>0.01615819243799891</v>
      </c>
      <c r="D86" s="24">
        <f>'[1]POR FONDO X MES REP'!B$21*V86</f>
        <v>25411350.494503986</v>
      </c>
      <c r="E86" s="23">
        <v>0.01615819243799891</v>
      </c>
      <c r="F86" s="24">
        <f>'[1]POR FONDO X MES REP'!C$21*V86</f>
        <v>12477515.019496229</v>
      </c>
      <c r="G86" s="23">
        <v>0.01615819243799891</v>
      </c>
      <c r="H86" s="24">
        <f>'[1]POR FONDO X MES REP'!D$21*V86</f>
        <v>820836.1758503446</v>
      </c>
      <c r="I86" s="23">
        <v>0.01615819243799891</v>
      </c>
      <c r="J86" s="25">
        <f>'[1]POR FONDO X MES REP'!H$21*V86</f>
        <v>2850305.1460630074</v>
      </c>
      <c r="K86" s="23">
        <v>0.01615819243799891</v>
      </c>
      <c r="L86" s="24">
        <f>'[1]POR FONDO X MES REP'!G$21*V86</f>
        <v>96949.15462799346</v>
      </c>
      <c r="M86" s="26"/>
      <c r="N86" s="24"/>
      <c r="O86" s="23">
        <v>0.01615819243799891</v>
      </c>
      <c r="P86" s="24">
        <f>'[1]POR FONDO X MES REP'!F$21*V86</f>
        <v>308944.63941453915</v>
      </c>
      <c r="Q86" s="23">
        <v>0.01615819243799891</v>
      </c>
      <c r="R86" s="24">
        <f>'[1]POR FONDO X MES REP'!J$21*V86</f>
        <v>324786.1849259521</v>
      </c>
      <c r="S86" s="30">
        <v>0.023992519783309213</v>
      </c>
      <c r="T86" s="24">
        <v>1617095.833395041</v>
      </c>
      <c r="U86" s="28">
        <f t="shared" si="1"/>
        <v>43907782.6482771</v>
      </c>
      <c r="V86" s="23">
        <v>0.01615819243799891</v>
      </c>
    </row>
    <row r="87" spans="1:22" ht="12.75">
      <c r="A87" s="21">
        <v>7</v>
      </c>
      <c r="B87" s="29" t="s">
        <v>101</v>
      </c>
      <c r="C87" s="23">
        <v>0.00601671799029461</v>
      </c>
      <c r="D87" s="24">
        <f>'[1]POR FONDO X MES REP'!B$21*V87</f>
        <v>9462254.535254117</v>
      </c>
      <c r="E87" s="23">
        <v>0.00601671799029461</v>
      </c>
      <c r="F87" s="24">
        <f>'[1]POR FONDO X MES REP'!C$21*V87</f>
        <v>4646168.7704266235</v>
      </c>
      <c r="G87" s="23">
        <v>0.00601671799029461</v>
      </c>
      <c r="H87" s="24">
        <f>'[1]POR FONDO X MES REP'!D$21*V87</f>
        <v>305649.27390696615</v>
      </c>
      <c r="I87" s="23">
        <v>0.00601671799029461</v>
      </c>
      <c r="J87" s="25">
        <f>'[1]POR FONDO X MES REP'!H$21*V87</f>
        <v>1061349.053487969</v>
      </c>
      <c r="K87" s="23">
        <v>0.00601671799029461</v>
      </c>
      <c r="L87" s="24">
        <f>'[1]POR FONDO X MES REP'!G$21*V87</f>
        <v>36100.307941767656</v>
      </c>
      <c r="M87" s="26"/>
      <c r="N87" s="24"/>
      <c r="O87" s="23">
        <v>0.00601671799029461</v>
      </c>
      <c r="P87" s="24">
        <f>'[1]POR FONDO X MES REP'!F$21*V87</f>
        <v>115039.64797443294</v>
      </c>
      <c r="Q87" s="23">
        <v>0.00601671799029461</v>
      </c>
      <c r="R87" s="24">
        <f>'[1]POR FONDO X MES REP'!J$21*V87</f>
        <v>120938.45826762148</v>
      </c>
      <c r="S87" s="30">
        <v>0.0058993021863659205</v>
      </c>
      <c r="T87" s="24">
        <v>397612.96736106306</v>
      </c>
      <c r="U87" s="28">
        <f t="shared" si="1"/>
        <v>16145113.014620563</v>
      </c>
      <c r="V87" s="23">
        <v>0.00601671799029461</v>
      </c>
    </row>
    <row r="88" spans="1:22" ht="12.75">
      <c r="A88" s="21">
        <v>6</v>
      </c>
      <c r="B88" s="29" t="s">
        <v>102</v>
      </c>
      <c r="C88" s="23">
        <v>0.0038459652399080993</v>
      </c>
      <c r="D88" s="24">
        <f>'[1]POR FONDO X MES REP'!B$21*V88</f>
        <v>6048397.497182378</v>
      </c>
      <c r="E88" s="23">
        <v>0.0038459652399080993</v>
      </c>
      <c r="F88" s="24">
        <f>'[1]POR FONDO X MES REP'!C$21*V88</f>
        <v>2969892.1602493767</v>
      </c>
      <c r="G88" s="23">
        <v>0.0038459652399080993</v>
      </c>
      <c r="H88" s="24">
        <f>'[1]POR FONDO X MES REP'!D$21*V88</f>
        <v>195375.03418733145</v>
      </c>
      <c r="I88" s="23">
        <v>0.0038459652399080993</v>
      </c>
      <c r="J88" s="25">
        <f>'[1]POR FONDO X MES REP'!H$21*V88</f>
        <v>678428.2683197886</v>
      </c>
      <c r="K88" s="23">
        <v>0.0038459652399080993</v>
      </c>
      <c r="L88" s="24">
        <f>'[1]POR FONDO X MES REP'!G$21*V88</f>
        <v>23075.791439448596</v>
      </c>
      <c r="M88" s="26"/>
      <c r="N88" s="24"/>
      <c r="O88" s="23">
        <v>0.0038459652399080993</v>
      </c>
      <c r="P88" s="24">
        <f>'[1]POR FONDO X MES REP'!F$21*V88</f>
        <v>73534.85538704286</v>
      </c>
      <c r="Q88" s="23">
        <v>0.0038459652399080993</v>
      </c>
      <c r="R88" s="24">
        <f>'[1]POR FONDO X MES REP'!J$21*V88</f>
        <v>77305.45247685334</v>
      </c>
      <c r="S88" s="30">
        <v>0.0020874062970432797</v>
      </c>
      <c r="T88" s="24">
        <v>140691.18442071707</v>
      </c>
      <c r="U88" s="28">
        <f t="shared" si="1"/>
        <v>10206700.24366294</v>
      </c>
      <c r="V88" s="23">
        <v>0.0038459652399080993</v>
      </c>
    </row>
    <row r="89" spans="1:22" ht="12.75">
      <c r="A89" s="21">
        <v>4</v>
      </c>
      <c r="B89" s="29" t="s">
        <v>103</v>
      </c>
      <c r="C89" s="23">
        <v>0.003929579650877166</v>
      </c>
      <c r="D89" s="24">
        <f>'[1]POR FONDO X MES REP'!B$21*V89</f>
        <v>6179894.575935426</v>
      </c>
      <c r="E89" s="23">
        <v>0.003929579650877166</v>
      </c>
      <c r="F89" s="24">
        <f>'[1]POR FONDO X MES REP'!C$21*V89</f>
        <v>3034460.030245736</v>
      </c>
      <c r="G89" s="23">
        <v>0.003929579650877166</v>
      </c>
      <c r="H89" s="24">
        <f>'[1]POR FONDO X MES REP'!D$21*V89</f>
        <v>199622.64626456005</v>
      </c>
      <c r="I89" s="23">
        <v>0.003929579650877166</v>
      </c>
      <c r="J89" s="25">
        <f>'[1]POR FONDO X MES REP'!H$21*V89</f>
        <v>693177.850414732</v>
      </c>
      <c r="K89" s="23">
        <v>0.003929579650877166</v>
      </c>
      <c r="L89" s="24">
        <f>'[1]POR FONDO X MES REP'!G$21*V89</f>
        <v>23577.477905262997</v>
      </c>
      <c r="M89" s="26"/>
      <c r="N89" s="24"/>
      <c r="O89" s="23">
        <v>0.003929579650877166</v>
      </c>
      <c r="P89" s="24">
        <f>'[1]POR FONDO X MES REP'!F$21*V89</f>
        <v>75133.56292477142</v>
      </c>
      <c r="Q89" s="23">
        <v>0.003929579650877166</v>
      </c>
      <c r="R89" s="24">
        <f>'[1]POR FONDO X MES REP'!J$21*V89</f>
        <v>78986.13586069582</v>
      </c>
      <c r="S89" s="30">
        <v>0.0018868657497123284</v>
      </c>
      <c r="T89" s="24">
        <v>127174.75153061093</v>
      </c>
      <c r="U89" s="28">
        <f t="shared" si="1"/>
        <v>10412027.031081794</v>
      </c>
      <c r="V89" s="23">
        <v>0.003929579650877166</v>
      </c>
    </row>
    <row r="90" spans="1:22" ht="12.75">
      <c r="A90" s="21">
        <v>4</v>
      </c>
      <c r="B90" s="31" t="s">
        <v>104</v>
      </c>
      <c r="C90" s="23">
        <v>0.0034647643388487186</v>
      </c>
      <c r="D90" s="24">
        <f>'[1]POR FONDO X MES REP'!B$21*V90</f>
        <v>5448897.909415349</v>
      </c>
      <c r="E90" s="23">
        <v>0.0034647643388487186</v>
      </c>
      <c r="F90" s="24">
        <f>'[1]POR FONDO X MES REP'!C$21*V90</f>
        <v>2675525.0776276668</v>
      </c>
      <c r="G90" s="23">
        <v>0.0034647643388487186</v>
      </c>
      <c r="H90" s="24">
        <f>'[1]POR FONDO X MES REP'!D$21*V90</f>
        <v>176010.0284135149</v>
      </c>
      <c r="I90" s="23">
        <v>0.0034647643388487186</v>
      </c>
      <c r="J90" s="25">
        <f>'[1]POR FONDO X MES REP'!H$21*V90</f>
        <v>611184.4293729139</v>
      </c>
      <c r="K90" s="23">
        <v>0.0034647643388487186</v>
      </c>
      <c r="L90" s="24">
        <f>'[1]POR FONDO X MES REP'!G$21*V90</f>
        <v>20788.58603309231</v>
      </c>
      <c r="M90" s="26"/>
      <c r="N90" s="24"/>
      <c r="O90" s="23">
        <v>0.0034647643388487186</v>
      </c>
      <c r="P90" s="24">
        <f>'[1]POR FONDO X MES REP'!F$21*V90</f>
        <v>66246.2941587875</v>
      </c>
      <c r="Q90" s="23">
        <v>0.0034647643388487186</v>
      </c>
      <c r="R90" s="24">
        <f>'[1]POR FONDO X MES REP'!J$21*V90</f>
        <v>69643.16061961238</v>
      </c>
      <c r="S90" s="30">
        <v>0.0008619192951390231</v>
      </c>
      <c r="T90" s="24">
        <v>58093.36049237016</v>
      </c>
      <c r="U90" s="28">
        <f t="shared" si="1"/>
        <v>9126388.846133308</v>
      </c>
      <c r="V90" s="23">
        <v>0.0034647643388487186</v>
      </c>
    </row>
    <row r="91" spans="1:22" ht="12.75">
      <c r="A91" s="21">
        <v>4</v>
      </c>
      <c r="B91" s="29" t="s">
        <v>105</v>
      </c>
      <c r="C91" s="23">
        <v>0.0050023262371710914</v>
      </c>
      <c r="D91" s="24">
        <f>'[1]POR FONDO X MES REP'!B$21*V91</f>
        <v>7866960.725240031</v>
      </c>
      <c r="E91" s="23">
        <v>0.0050023262371710914</v>
      </c>
      <c r="F91" s="24">
        <f>'[1]POR FONDO X MES REP'!C$21*V91</f>
        <v>3862845.4882081016</v>
      </c>
      <c r="G91" s="23">
        <v>0.0050023262371710914</v>
      </c>
      <c r="H91" s="24">
        <f>'[1]POR FONDO X MES REP'!D$21*V91</f>
        <v>254118.17284829143</v>
      </c>
      <c r="I91" s="23">
        <v>0.0050023262371710914</v>
      </c>
      <c r="J91" s="25">
        <f>'[1]POR FONDO X MES REP'!H$21*V91</f>
        <v>882410.3482369804</v>
      </c>
      <c r="K91" s="23">
        <v>0.0050023262371710914</v>
      </c>
      <c r="L91" s="24">
        <f>'[1]POR FONDO X MES REP'!G$21*V91</f>
        <v>30013.95742302655</v>
      </c>
      <c r="M91" s="26"/>
      <c r="N91" s="24"/>
      <c r="O91" s="23">
        <v>0.0050023262371710914</v>
      </c>
      <c r="P91" s="24">
        <f>'[1]POR FONDO X MES REP'!F$21*V91</f>
        <v>95644.47765471127</v>
      </c>
      <c r="Q91" s="23">
        <v>0.0050023262371710914</v>
      </c>
      <c r="R91" s="24">
        <f>'[1]POR FONDO X MES REP'!J$21*V91</f>
        <v>100548.7749053569</v>
      </c>
      <c r="S91" s="30">
        <v>0.004072425548557935</v>
      </c>
      <c r="T91" s="24">
        <v>274481.4819728048</v>
      </c>
      <c r="U91" s="28">
        <f t="shared" si="1"/>
        <v>13367023.426489303</v>
      </c>
      <c r="V91" s="23">
        <v>0.0050023262371710914</v>
      </c>
    </row>
    <row r="92" spans="1:22" ht="12.75">
      <c r="A92" s="21">
        <v>6</v>
      </c>
      <c r="B92" s="29" t="s">
        <v>106</v>
      </c>
      <c r="C92" s="23">
        <v>0.00766442059739157</v>
      </c>
      <c r="D92" s="24">
        <f>'[1]POR FONDO X MES REP'!B$21*V92</f>
        <v>12053531.289774206</v>
      </c>
      <c r="E92" s="23">
        <v>0.00766442059739157</v>
      </c>
      <c r="F92" s="24">
        <f>'[1]POR FONDO X MES REP'!C$21*V92</f>
        <v>5918540.918895821</v>
      </c>
      <c r="G92" s="23">
        <v>0.00766442059739157</v>
      </c>
      <c r="H92" s="24">
        <f>'[1]POR FONDO X MES REP'!D$21*V92</f>
        <v>389352.56634749175</v>
      </c>
      <c r="I92" s="23">
        <v>0.00766442059739157</v>
      </c>
      <c r="J92" s="25">
        <f>'[1]POR FONDO X MES REP'!H$21*V92</f>
        <v>1352003.7933798728</v>
      </c>
      <c r="K92" s="23">
        <v>0.00766442059739157</v>
      </c>
      <c r="L92" s="24">
        <f>'[1]POR FONDO X MES REP'!G$21*V92</f>
        <v>45986.52358434942</v>
      </c>
      <c r="M92" s="26"/>
      <c r="N92" s="24"/>
      <c r="O92" s="23">
        <v>0.00766442059739157</v>
      </c>
      <c r="P92" s="24">
        <f>'[1]POR FONDO X MES REP'!F$21*V92</f>
        <v>146543.72182212683</v>
      </c>
      <c r="Q92" s="23">
        <v>0.00766442059739157</v>
      </c>
      <c r="R92" s="24">
        <f>'[1]POR FONDO X MES REP'!J$21*V92</f>
        <v>154057.94522168586</v>
      </c>
      <c r="S92" s="30">
        <v>0.009855735209404694</v>
      </c>
      <c r="T92" s="24">
        <v>664276.5531138764</v>
      </c>
      <c r="U92" s="28">
        <f t="shared" si="1"/>
        <v>20724293.312139433</v>
      </c>
      <c r="V92" s="23">
        <v>0.00766442059739157</v>
      </c>
    </row>
    <row r="93" spans="1:22" ht="12.75">
      <c r="A93" s="21">
        <v>3</v>
      </c>
      <c r="B93" s="29" t="s">
        <v>107</v>
      </c>
      <c r="C93" s="23">
        <v>0.003529990507591723</v>
      </c>
      <c r="D93" s="24">
        <f>'[1]POR FONDO X MES REP'!B$21*V93</f>
        <v>5551476.526528751</v>
      </c>
      <c r="E93" s="23">
        <v>0.003529990507591723</v>
      </c>
      <c r="F93" s="24">
        <f>'[1]POR FONDO X MES REP'!C$21*V93</f>
        <v>2725893.3662390276</v>
      </c>
      <c r="G93" s="23">
        <v>0.003529990507591723</v>
      </c>
      <c r="H93" s="24">
        <f>'[1]POR FONDO X MES REP'!D$21*V93</f>
        <v>179323.51778565953</v>
      </c>
      <c r="I93" s="23">
        <v>0.003529990507591723</v>
      </c>
      <c r="J93" s="25">
        <f>'[1]POR FONDO X MES REP'!H$21*V93</f>
        <v>622690.3255391798</v>
      </c>
      <c r="K93" s="23">
        <v>0.003529990507591723</v>
      </c>
      <c r="L93" s="24">
        <f>'[1]POR FONDO X MES REP'!G$21*V93</f>
        <v>21179.94304555034</v>
      </c>
      <c r="M93" s="26"/>
      <c r="N93" s="24"/>
      <c r="O93" s="23">
        <v>0.003529990507591723</v>
      </c>
      <c r="P93" s="24">
        <f>'[1]POR FONDO X MES REP'!F$21*V93</f>
        <v>67493.41850515375</v>
      </c>
      <c r="Q93" s="23">
        <v>0.003529990507591723</v>
      </c>
      <c r="R93" s="24">
        <f>'[1]POR FONDO X MES REP'!J$21*V93</f>
        <v>70954.23291836515</v>
      </c>
      <c r="S93" s="30">
        <v>0.0014984225436741475</v>
      </c>
      <c r="T93" s="24">
        <v>100993.67944363753</v>
      </c>
      <c r="U93" s="28">
        <f t="shared" si="1"/>
        <v>9340005.010005323</v>
      </c>
      <c r="V93" s="23">
        <v>0.003529990507591723</v>
      </c>
    </row>
    <row r="94" spans="1:22" ht="12.75">
      <c r="A94" s="21">
        <v>1</v>
      </c>
      <c r="B94" s="29" t="s">
        <v>108</v>
      </c>
      <c r="C94" s="23">
        <v>0.004383855316725589</v>
      </c>
      <c r="D94" s="24">
        <f>'[1]POR FONDO X MES REP'!B$21*V94</f>
        <v>6894315.957553039</v>
      </c>
      <c r="E94" s="23">
        <v>0.004383855316725589</v>
      </c>
      <c r="F94" s="24">
        <f>'[1]POR FONDO X MES REP'!C$21*V94</f>
        <v>3385256.1644894076</v>
      </c>
      <c r="G94" s="23">
        <v>0.004383855316725589</v>
      </c>
      <c r="H94" s="24">
        <f>'[1]POR FONDO X MES REP'!D$21*V94</f>
        <v>222699.85008965994</v>
      </c>
      <c r="I94" s="23">
        <v>0.004383855316725589</v>
      </c>
      <c r="J94" s="25">
        <f>'[1]POR FONDO X MES REP'!H$21*V94</f>
        <v>773312.0778703938</v>
      </c>
      <c r="K94" s="23">
        <v>0.004383855316725589</v>
      </c>
      <c r="L94" s="24">
        <f>'[1]POR FONDO X MES REP'!G$21*V94</f>
        <v>26303.131900353535</v>
      </c>
      <c r="M94" s="26"/>
      <c r="N94" s="24"/>
      <c r="O94" s="23">
        <v>0.004383855316725589</v>
      </c>
      <c r="P94" s="24">
        <f>'[1]POR FONDO X MES REP'!F$21*V94</f>
        <v>83819.31365579326</v>
      </c>
      <c r="Q94" s="23">
        <v>0.004383855316725589</v>
      </c>
      <c r="R94" s="24">
        <f>'[1]POR FONDO X MES REP'!J$21*V94</f>
        <v>88117.25996271067</v>
      </c>
      <c r="S94" s="30">
        <v>0.002840884075754007</v>
      </c>
      <c r="T94" s="24">
        <v>191475.58670582005</v>
      </c>
      <c r="U94" s="28">
        <f t="shared" si="1"/>
        <v>11665299.34222718</v>
      </c>
      <c r="V94" s="23">
        <v>0.004383855316725589</v>
      </c>
    </row>
    <row r="95" spans="1:22" ht="12.75">
      <c r="A95" s="21">
        <v>3</v>
      </c>
      <c r="B95" s="31" t="s">
        <v>109</v>
      </c>
      <c r="C95" s="23">
        <v>0.0034393496702702806</v>
      </c>
      <c r="D95" s="24">
        <f>'[1]POR FONDO X MES REP'!B$21*V95</f>
        <v>5408929.264814386</v>
      </c>
      <c r="E95" s="23">
        <v>0.0034393496702702806</v>
      </c>
      <c r="F95" s="24">
        <f>'[1]POR FONDO X MES REP'!C$21*V95</f>
        <v>2655899.6207506196</v>
      </c>
      <c r="G95" s="23">
        <v>0.0034393496702702806</v>
      </c>
      <c r="H95" s="24">
        <f>'[1]POR FONDO X MES REP'!D$21*V95</f>
        <v>174718.96324973027</v>
      </c>
      <c r="I95" s="23">
        <v>0.0034393496702702806</v>
      </c>
      <c r="J95" s="25">
        <f>'[1]POR FONDO X MES REP'!H$21*V95</f>
        <v>606701.2818356775</v>
      </c>
      <c r="K95" s="23">
        <v>0.0034393496702702806</v>
      </c>
      <c r="L95" s="24">
        <f>'[1]POR FONDO X MES REP'!G$21*V95</f>
        <v>20636.098021621685</v>
      </c>
      <c r="M95" s="26"/>
      <c r="N95" s="24"/>
      <c r="O95" s="23">
        <v>0.0034393496702702806</v>
      </c>
      <c r="P95" s="24">
        <f>'[1]POR FONDO X MES REP'!F$21*V95</f>
        <v>65760.36569556777</v>
      </c>
      <c r="Q95" s="23">
        <v>0.0034393496702702806</v>
      </c>
      <c r="R95" s="24">
        <f>'[1]POR FONDO X MES REP'!J$21*V95</f>
        <v>69132.31553094165</v>
      </c>
      <c r="S95" s="30">
        <v>0.0011636222540216319</v>
      </c>
      <c r="T95" s="24">
        <v>78428.13992105798</v>
      </c>
      <c r="U95" s="28">
        <f t="shared" si="1"/>
        <v>9080206.0498196</v>
      </c>
      <c r="V95" s="23">
        <v>0.0034393496702702806</v>
      </c>
    </row>
    <row r="96" spans="1:22" ht="12.75">
      <c r="A96" s="21">
        <v>7</v>
      </c>
      <c r="B96" s="29" t="s">
        <v>110</v>
      </c>
      <c r="C96" s="23">
        <v>0.015259902318650882</v>
      </c>
      <c r="D96" s="24">
        <f>'[1]POR FONDO X MES REP'!B$21*V96</f>
        <v>23998645.13429171</v>
      </c>
      <c r="E96" s="23">
        <v>0.015259902318650882</v>
      </c>
      <c r="F96" s="24">
        <f>'[1]POR FONDO X MES REP'!C$21*V96</f>
        <v>11783846.5600421</v>
      </c>
      <c r="G96" s="23">
        <v>0.015259902318650882</v>
      </c>
      <c r="H96" s="24">
        <f>'[1]POR FONDO X MES REP'!D$21*V96</f>
        <v>775203.0377874648</v>
      </c>
      <c r="I96" s="23">
        <v>0.015259902318650882</v>
      </c>
      <c r="J96" s="25">
        <f>'[1]POR FONDO X MES REP'!H$21*V96</f>
        <v>2691846.7690100153</v>
      </c>
      <c r="K96" s="23">
        <v>0.015259902318650882</v>
      </c>
      <c r="L96" s="24">
        <f>'[1]POR FONDO X MES REP'!G$21*V96</f>
        <v>91559.4139119053</v>
      </c>
      <c r="M96" s="26"/>
      <c r="N96" s="24"/>
      <c r="O96" s="23">
        <v>0.015259902318650882</v>
      </c>
      <c r="P96" s="24">
        <f>'[1]POR FONDO X MES REP'!F$21*V96</f>
        <v>291769.33233260486</v>
      </c>
      <c r="Q96" s="23">
        <v>0.015259902318650882</v>
      </c>
      <c r="R96" s="24">
        <f>'[1]POR FONDO X MES REP'!J$21*V96</f>
        <v>306730.19122868584</v>
      </c>
      <c r="S96" s="30">
        <v>0.019117526993667776</v>
      </c>
      <c r="T96" s="24">
        <v>1288521.319373208</v>
      </c>
      <c r="U96" s="28">
        <f t="shared" si="1"/>
        <v>41228121.757977694</v>
      </c>
      <c r="V96" s="23">
        <v>0.015259902318650882</v>
      </c>
    </row>
    <row r="97" spans="1:22" ht="12.75">
      <c r="A97" s="21">
        <v>2</v>
      </c>
      <c r="B97" s="29" t="s">
        <v>111</v>
      </c>
      <c r="C97" s="23">
        <v>0.00507234602155979</v>
      </c>
      <c r="D97" s="24">
        <f>'[1]POR FONDO X MES REP'!B$21*V97</f>
        <v>7977078.072182036</v>
      </c>
      <c r="E97" s="23">
        <v>0.00507234602155979</v>
      </c>
      <c r="F97" s="24">
        <f>'[1]POR FONDO X MES REP'!C$21*V97</f>
        <v>3916915.4539375147</v>
      </c>
      <c r="G97" s="23">
        <v>0.00507234602155979</v>
      </c>
      <c r="H97" s="24">
        <f>'[1]POR FONDO X MES REP'!D$21*V97</f>
        <v>257675.1778952373</v>
      </c>
      <c r="I97" s="23">
        <v>0.00507234602155979</v>
      </c>
      <c r="J97" s="25">
        <f>'[1]POR FONDO X MES REP'!H$21*V97</f>
        <v>894761.8382031467</v>
      </c>
      <c r="K97" s="23">
        <v>0.00507234602155979</v>
      </c>
      <c r="L97" s="24">
        <f>'[1]POR FONDO X MES REP'!G$21*V97</f>
        <v>30434.07612935874</v>
      </c>
      <c r="M97" s="26"/>
      <c r="N97" s="24"/>
      <c r="O97" s="23">
        <v>0.00507234602155979</v>
      </c>
      <c r="P97" s="24">
        <f>'[1]POR FONDO X MES REP'!F$21*V97</f>
        <v>96983.25593222318</v>
      </c>
      <c r="Q97" s="23">
        <v>0.00507234602155979</v>
      </c>
      <c r="R97" s="24">
        <f>'[1]POR FONDO X MES REP'!J$21*V97</f>
        <v>101956.20081194917</v>
      </c>
      <c r="S97" s="30">
        <v>0.004173648783033314</v>
      </c>
      <c r="T97" s="24">
        <v>281303.92797644535</v>
      </c>
      <c r="U97" s="28">
        <f t="shared" si="1"/>
        <v>13557108.00306791</v>
      </c>
      <c r="V97" s="23">
        <v>0.00507234602155979</v>
      </c>
    </row>
    <row r="98" spans="1:22" ht="12.75">
      <c r="A98" s="21">
        <v>6</v>
      </c>
      <c r="B98" s="29" t="s">
        <v>112</v>
      </c>
      <c r="C98" s="23">
        <v>0.006565745096277312</v>
      </c>
      <c r="D98" s="24">
        <f>'[1]POR FONDO X MES REP'!B$21*V98</f>
        <v>10325687.761132782</v>
      </c>
      <c r="E98" s="23">
        <v>0.006565745096277312</v>
      </c>
      <c r="F98" s="24">
        <f>'[1]POR FONDO X MES REP'!C$21*V98</f>
        <v>5070132.898053891</v>
      </c>
      <c r="G98" s="23">
        <v>0.006565745096277312</v>
      </c>
      <c r="H98" s="24">
        <f>'[1]POR FONDO X MES REP'!D$21*V98</f>
        <v>333539.85089088744</v>
      </c>
      <c r="I98" s="23">
        <v>0.006565745096277312</v>
      </c>
      <c r="J98" s="25">
        <f>'[1]POR FONDO X MES REP'!H$21*V98</f>
        <v>1158197.4349833177</v>
      </c>
      <c r="K98" s="23">
        <v>0.006565745096277312</v>
      </c>
      <c r="L98" s="24">
        <f>'[1]POR FONDO X MES REP'!G$21*V98</f>
        <v>39394.47057766387</v>
      </c>
      <c r="M98" s="26"/>
      <c r="N98" s="24"/>
      <c r="O98" s="23">
        <v>0.006565745096277312</v>
      </c>
      <c r="P98" s="24">
        <f>'[1]POR FONDO X MES REP'!F$21*V98</f>
        <v>125537.04624082221</v>
      </c>
      <c r="Q98" s="23">
        <v>0.006565745096277312</v>
      </c>
      <c r="R98" s="24">
        <f>'[1]POR FONDO X MES REP'!J$21*V98</f>
        <v>131974.1245314862</v>
      </c>
      <c r="S98" s="30">
        <v>0.006632990101336979</v>
      </c>
      <c r="T98" s="24">
        <v>447063.5328301124</v>
      </c>
      <c r="U98" s="28">
        <f t="shared" si="1"/>
        <v>17631527.119240962</v>
      </c>
      <c r="V98" s="23">
        <v>0.006565745096277312</v>
      </c>
    </row>
    <row r="99" spans="1:22" ht="12.75">
      <c r="A99" s="21">
        <v>6</v>
      </c>
      <c r="B99" s="29" t="s">
        <v>113</v>
      </c>
      <c r="C99" s="23">
        <v>0.0050550809269068585</v>
      </c>
      <c r="D99" s="24">
        <f>'[1]POR FONDO X MES REP'!B$21*V99</f>
        <v>7949925.940331281</v>
      </c>
      <c r="E99" s="23">
        <v>0.0050550809269068585</v>
      </c>
      <c r="F99" s="24">
        <f>'[1]POR FONDO X MES REP'!C$21*V99</f>
        <v>3903583.178147906</v>
      </c>
      <c r="G99" s="23">
        <v>0.0050550809269068585</v>
      </c>
      <c r="H99" s="24">
        <f>'[1]POR FONDO X MES REP'!D$21*V99</f>
        <v>256798.11108686842</v>
      </c>
      <c r="I99" s="23">
        <v>0.0050550809269068585</v>
      </c>
      <c r="J99" s="25">
        <f>'[1]POR FONDO X MES REP'!H$21*V99</f>
        <v>891716.2755063697</v>
      </c>
      <c r="K99" s="23">
        <v>0.0050550809269068585</v>
      </c>
      <c r="L99" s="24">
        <f>'[1]POR FONDO X MES REP'!G$21*V99</f>
        <v>30330.48556144115</v>
      </c>
      <c r="M99" s="26"/>
      <c r="N99" s="24"/>
      <c r="O99" s="23">
        <v>0.0050550809269068585</v>
      </c>
      <c r="P99" s="24">
        <f>'[1]POR FONDO X MES REP'!F$21*V99</f>
        <v>96653.14732245913</v>
      </c>
      <c r="Q99" s="23">
        <v>0.0050550809269068585</v>
      </c>
      <c r="R99" s="24">
        <f>'[1]POR FONDO X MES REP'!J$21*V99</f>
        <v>101609.16544606727</v>
      </c>
      <c r="S99" s="30">
        <v>0.00483178711637974</v>
      </c>
      <c r="T99" s="24">
        <v>325662.4516439945</v>
      </c>
      <c r="U99" s="28">
        <f t="shared" si="1"/>
        <v>13556278.755046386</v>
      </c>
      <c r="V99" s="23">
        <v>0.0050550809269068585</v>
      </c>
    </row>
    <row r="100" spans="1:22" ht="12.75">
      <c r="A100" s="21">
        <v>2</v>
      </c>
      <c r="B100" s="29" t="s">
        <v>114</v>
      </c>
      <c r="C100" s="23">
        <v>0.008353629777991565</v>
      </c>
      <c r="D100" s="24">
        <f>'[1]POR FONDO X MES REP'!B$21*V100</f>
        <v>13137423.322837858</v>
      </c>
      <c r="E100" s="23">
        <v>0.008353629777991565</v>
      </c>
      <c r="F100" s="24">
        <f>'[1]POR FONDO X MES REP'!C$21*V100</f>
        <v>6450755.022392173</v>
      </c>
      <c r="G100" s="23">
        <v>0.008353629777991565</v>
      </c>
      <c r="H100" s="24">
        <f>'[1]POR FONDO X MES REP'!D$21*V100</f>
        <v>424364.3927219715</v>
      </c>
      <c r="I100" s="23">
        <v>0.008353629777991565</v>
      </c>
      <c r="J100" s="25">
        <f>'[1]POR FONDO X MES REP'!H$21*V100</f>
        <v>1473580.2928377117</v>
      </c>
      <c r="K100" s="23">
        <v>0.008353629777991565</v>
      </c>
      <c r="L100" s="24">
        <f>'[1]POR FONDO X MES REP'!G$21*V100</f>
        <v>50121.77866794939</v>
      </c>
      <c r="M100" s="26"/>
      <c r="N100" s="24"/>
      <c r="O100" s="23">
        <v>0.008353629777991565</v>
      </c>
      <c r="P100" s="24">
        <f>'[1]POR FONDO X MES REP'!F$21*V100</f>
        <v>159721.40135519873</v>
      </c>
      <c r="Q100" s="23">
        <v>0.008353629777991565</v>
      </c>
      <c r="R100" s="24">
        <f>'[1]POR FONDO X MES REP'!J$21*V100</f>
        <v>167911.3277235925</v>
      </c>
      <c r="S100" s="30">
        <v>0.008834159553605277</v>
      </c>
      <c r="T100" s="24">
        <v>595422.3539129957</v>
      </c>
      <c r="U100" s="28">
        <f t="shared" si="1"/>
        <v>22459299.89244945</v>
      </c>
      <c r="V100" s="23">
        <v>0.008353629777991565</v>
      </c>
    </row>
    <row r="101" spans="1:22" ht="12.75">
      <c r="A101" s="21">
        <v>7</v>
      </c>
      <c r="B101" s="29" t="s">
        <v>115</v>
      </c>
      <c r="C101" s="23">
        <v>0.004408944478150776</v>
      </c>
      <c r="D101" s="24">
        <f>'[1]POR FONDO X MES REP'!B$21*V101</f>
        <v>6933772.689921772</v>
      </c>
      <c r="E101" s="23">
        <v>0.004408944478150776</v>
      </c>
      <c r="F101" s="24">
        <f>'[1]POR FONDO X MES REP'!C$21*V101</f>
        <v>3404630.261543304</v>
      </c>
      <c r="G101" s="23">
        <v>0.004408944478150776</v>
      </c>
      <c r="H101" s="24">
        <f>'[1]POR FONDO X MES REP'!D$21*V101</f>
        <v>223974.3794900594</v>
      </c>
      <c r="I101" s="23">
        <v>0.004408944478150776</v>
      </c>
      <c r="J101" s="25">
        <f>'[1]POR FONDO X MES REP'!H$21*V101</f>
        <v>777737.8059457967</v>
      </c>
      <c r="K101" s="23">
        <v>0.004408944478150776</v>
      </c>
      <c r="L101" s="24">
        <f>'[1]POR FONDO X MES REP'!G$21*V101</f>
        <v>26453.666868904653</v>
      </c>
      <c r="M101" s="26"/>
      <c r="N101" s="24"/>
      <c r="O101" s="23">
        <v>0.004408944478150776</v>
      </c>
      <c r="P101" s="24">
        <f>'[1]POR FONDO X MES REP'!F$21*V101</f>
        <v>84299.01842224284</v>
      </c>
      <c r="Q101" s="23">
        <v>0.004408944478150776</v>
      </c>
      <c r="R101" s="24">
        <f>'[1]POR FONDO X MES REP'!J$21*V101</f>
        <v>88621.5622263175</v>
      </c>
      <c r="S101" s="30">
        <v>0.00320268420679688</v>
      </c>
      <c r="T101" s="24">
        <v>215860.9155381097</v>
      </c>
      <c r="U101" s="28">
        <f t="shared" si="1"/>
        <v>11755350.299956506</v>
      </c>
      <c r="V101" s="23">
        <v>0.004408944478150776</v>
      </c>
    </row>
    <row r="102" spans="1:22" ht="12.75">
      <c r="A102" s="21">
        <v>2</v>
      </c>
      <c r="B102" s="29" t="s">
        <v>116</v>
      </c>
      <c r="C102" s="23">
        <v>0.004498271472143191</v>
      </c>
      <c r="D102" s="24">
        <f>'[1]POR FONDO X MES REP'!B$21*V102</f>
        <v>7074253.722170378</v>
      </c>
      <c r="E102" s="23">
        <v>0.004498271472143191</v>
      </c>
      <c r="F102" s="24">
        <f>'[1]POR FONDO X MES REP'!C$21*V102</f>
        <v>3473609.444299271</v>
      </c>
      <c r="G102" s="23">
        <v>0.004498271472143191</v>
      </c>
      <c r="H102" s="24">
        <f>'[1]POR FONDO X MES REP'!D$21*V102</f>
        <v>228512.19078487408</v>
      </c>
      <c r="I102" s="23">
        <v>0.004498271472143191</v>
      </c>
      <c r="J102" s="25">
        <f>'[1]POR FONDO X MES REP'!H$21*V102</f>
        <v>793495.0876860587</v>
      </c>
      <c r="K102" s="23">
        <v>0.004498271472143191</v>
      </c>
      <c r="L102" s="24">
        <f>'[1]POR FONDO X MES REP'!G$21*V102</f>
        <v>26989.628832859144</v>
      </c>
      <c r="M102" s="26"/>
      <c r="N102" s="24"/>
      <c r="O102" s="23">
        <v>0.004498271472143191</v>
      </c>
      <c r="P102" s="24">
        <f>'[1]POR FONDO X MES REP'!F$21*V102</f>
        <v>86006.95054737781</v>
      </c>
      <c r="Q102" s="23">
        <v>0.004498271472143191</v>
      </c>
      <c r="R102" s="24">
        <f>'[1]POR FONDO X MES REP'!J$21*V102</f>
        <v>90417.07083292826</v>
      </c>
      <c r="S102" s="30">
        <v>0.002803138082939626</v>
      </c>
      <c r="T102" s="24">
        <v>188931.50679013078</v>
      </c>
      <c r="U102" s="28">
        <f t="shared" si="1"/>
        <v>11962215.601943878</v>
      </c>
      <c r="V102" s="23">
        <v>0.004498271472143191</v>
      </c>
    </row>
    <row r="103" spans="1:22" ht="12.75">
      <c r="A103" s="21">
        <v>5</v>
      </c>
      <c r="B103" s="29" t="s">
        <v>117</v>
      </c>
      <c r="C103" s="23">
        <v>0.027514565739425123</v>
      </c>
      <c r="D103" s="24">
        <f>'[1]POR FONDO X MES REP'!B$21*V103</f>
        <v>43271069.85459275</v>
      </c>
      <c r="E103" s="23">
        <v>0.027514565739425123</v>
      </c>
      <c r="F103" s="24">
        <f>'[1]POR FONDO X MES REP'!C$21*V103</f>
        <v>21247018.10465073</v>
      </c>
      <c r="G103" s="23">
        <v>0.027514565739425123</v>
      </c>
      <c r="H103" s="24">
        <f>'[1]POR FONDO X MES REP'!D$21*V103</f>
        <v>1397739.9395627961</v>
      </c>
      <c r="I103" s="23">
        <v>0.027514565739425123</v>
      </c>
      <c r="J103" s="25">
        <f>'[1]POR FONDO X MES REP'!H$21*V103</f>
        <v>4853569.396434591</v>
      </c>
      <c r="K103" s="23">
        <v>0.027514565739425123</v>
      </c>
      <c r="L103" s="24">
        <f>'[1]POR FONDO X MES REP'!G$21*V103</f>
        <v>165087.39443655073</v>
      </c>
      <c r="M103" s="26"/>
      <c r="N103" s="24"/>
      <c r="O103" s="23">
        <v>0.027514565739425123</v>
      </c>
      <c r="P103" s="24">
        <f>'[1]POR FONDO X MES REP'!F$21*V103</f>
        <v>526078.4969378083</v>
      </c>
      <c r="Q103" s="23">
        <v>0.027514565739425123</v>
      </c>
      <c r="R103" s="24">
        <f>'[1]POR FONDO X MES REP'!J$21*V103</f>
        <v>553053.8685370989</v>
      </c>
      <c r="S103" s="30">
        <v>0.044354961517218544</v>
      </c>
      <c r="T103" s="24">
        <v>2989524.40626053</v>
      </c>
      <c r="U103" s="28">
        <f t="shared" si="1"/>
        <v>75003141.46141286</v>
      </c>
      <c r="V103" s="23">
        <v>0.027514565739425123</v>
      </c>
    </row>
    <row r="104" spans="1:22" ht="12.75">
      <c r="A104" s="21">
        <v>3</v>
      </c>
      <c r="B104" s="29" t="s">
        <v>118</v>
      </c>
      <c r="C104" s="23">
        <v>0.003964516466897716</v>
      </c>
      <c r="D104" s="24">
        <f>'[1]POR FONDO X MES REP'!B$21*V104</f>
        <v>6234838.325396684</v>
      </c>
      <c r="E104" s="23">
        <v>0.003964516466897716</v>
      </c>
      <c r="F104" s="24">
        <f>'[1]POR FONDO X MES REP'!C$21*V104</f>
        <v>3061438.582970769</v>
      </c>
      <c r="G104" s="23">
        <v>0.003964516466897716</v>
      </c>
      <c r="H104" s="24">
        <f>'[1]POR FONDO X MES REP'!D$21*V104</f>
        <v>201397.436518404</v>
      </c>
      <c r="I104" s="23">
        <v>0.003964516466897716</v>
      </c>
      <c r="J104" s="25">
        <f>'[1]POR FONDO X MES REP'!H$21*V104</f>
        <v>699340.704760757</v>
      </c>
      <c r="K104" s="23">
        <v>0.003964516466897716</v>
      </c>
      <c r="L104" s="24">
        <f>'[1]POR FONDO X MES REP'!G$21*V104</f>
        <v>23787.0988013863</v>
      </c>
      <c r="M104" s="26"/>
      <c r="N104" s="24"/>
      <c r="O104" s="23">
        <v>0.003964516466897716</v>
      </c>
      <c r="P104" s="24">
        <f>'[1]POR FONDO X MES REP'!F$21*V104</f>
        <v>75801.55484708434</v>
      </c>
      <c r="Q104" s="23">
        <v>0.003964516466897716</v>
      </c>
      <c r="R104" s="24">
        <f>'[1]POR FONDO X MES REP'!J$21*V104</f>
        <v>79688.37995342551</v>
      </c>
      <c r="S104" s="30">
        <v>0.0023013869944633366</v>
      </c>
      <c r="T104" s="24">
        <v>155113.4834268289</v>
      </c>
      <c r="U104" s="28">
        <f t="shared" si="1"/>
        <v>10531405.566675339</v>
      </c>
      <c r="V104" s="23">
        <v>0.003964516466897716</v>
      </c>
    </row>
    <row r="105" spans="1:22" ht="12.75">
      <c r="A105" s="21">
        <v>7</v>
      </c>
      <c r="B105" s="29" t="s">
        <v>119</v>
      </c>
      <c r="C105" s="23">
        <v>0.007400538803265076</v>
      </c>
      <c r="D105" s="24">
        <f>'[1]POR FONDO X MES REP'!B$21*V105</f>
        <v>11638534.823715448</v>
      </c>
      <c r="E105" s="23">
        <v>0.007400538803265076</v>
      </c>
      <c r="F105" s="24">
        <f>'[1]POR FONDO X MES REP'!C$21*V105</f>
        <v>5714768.803777188</v>
      </c>
      <c r="G105" s="23">
        <v>0.007400538803265076</v>
      </c>
      <c r="H105" s="24">
        <f>'[1]POR FONDO X MES REP'!D$21*V105</f>
        <v>375947.3712058659</v>
      </c>
      <c r="I105" s="23">
        <v>0.007400538803265076</v>
      </c>
      <c r="J105" s="25">
        <f>'[1]POR FONDO X MES REP'!H$21*V105</f>
        <v>1305455.044895959</v>
      </c>
      <c r="K105" s="23">
        <v>0.007400538803265076</v>
      </c>
      <c r="L105" s="24">
        <f>'[1]POR FONDO X MES REP'!G$21*V105</f>
        <v>44403.232819590456</v>
      </c>
      <c r="M105" s="26"/>
      <c r="N105" s="24"/>
      <c r="O105" s="23">
        <v>0.007400538803265076</v>
      </c>
      <c r="P105" s="24">
        <f>'[1]POR FONDO X MES REP'!F$21*V105</f>
        <v>141498.30191842825</v>
      </c>
      <c r="Q105" s="23">
        <v>0.007400538803265076</v>
      </c>
      <c r="R105" s="24">
        <f>'[1]POR FONDO X MES REP'!J$21*V105</f>
        <v>148753.81473093815</v>
      </c>
      <c r="S105" s="30">
        <v>0.008618313519738047</v>
      </c>
      <c r="T105" s="24">
        <v>580874.3312303444</v>
      </c>
      <c r="U105" s="28">
        <f t="shared" si="1"/>
        <v>19950235.724293765</v>
      </c>
      <c r="V105" s="23">
        <v>0.007400538803265076</v>
      </c>
    </row>
    <row r="106" spans="1:22" ht="12.75">
      <c r="A106" s="21">
        <v>6</v>
      </c>
      <c r="B106" s="29" t="s">
        <v>120</v>
      </c>
      <c r="C106" s="23">
        <v>0.00407998657554959</v>
      </c>
      <c r="D106" s="24">
        <f>'[1]POR FONDO X MES REP'!B$21*V106</f>
        <v>6416433.600601526</v>
      </c>
      <c r="E106" s="23">
        <v>0.00407998657554959</v>
      </c>
      <c r="F106" s="24">
        <f>'[1]POR FONDO X MES REP'!C$21*V106</f>
        <v>3150605.7358274437</v>
      </c>
      <c r="G106" s="23">
        <v>0.00407998657554959</v>
      </c>
      <c r="H106" s="24">
        <f>'[1]POR FONDO X MES REP'!D$21*V106</f>
        <v>207263.31803791915</v>
      </c>
      <c r="I106" s="23">
        <v>0.00407998657554959</v>
      </c>
      <c r="J106" s="25">
        <f>'[1]POR FONDO X MES REP'!H$21*V106</f>
        <v>719709.6319269475</v>
      </c>
      <c r="K106" s="23">
        <v>0.00407998657554959</v>
      </c>
      <c r="L106" s="24">
        <f>'[1]POR FONDO X MES REP'!G$21*V106</f>
        <v>24479.919453297538</v>
      </c>
      <c r="M106" s="26"/>
      <c r="N106" s="24"/>
      <c r="O106" s="23">
        <v>0.00407998657554959</v>
      </c>
      <c r="P106" s="24">
        <f>'[1]POR FONDO X MES REP'!F$21*V106</f>
        <v>78009.34332450815</v>
      </c>
      <c r="Q106" s="23">
        <v>0.00407998657554959</v>
      </c>
      <c r="R106" s="24">
        <f>'[1]POR FONDO X MES REP'!J$21*V106</f>
        <v>82009.37570873239</v>
      </c>
      <c r="S106" s="30">
        <v>0.002290925775750237</v>
      </c>
      <c r="T106" s="24">
        <v>154408.397285566</v>
      </c>
      <c r="U106" s="28">
        <f t="shared" si="1"/>
        <v>10832919.322165942</v>
      </c>
      <c r="V106" s="23">
        <v>0.00407998657554959</v>
      </c>
    </row>
    <row r="107" spans="1:22" ht="12.75">
      <c r="A107" s="21">
        <v>2</v>
      </c>
      <c r="B107" s="29" t="s">
        <v>121</v>
      </c>
      <c r="C107" s="23">
        <v>0.0038932638634746517</v>
      </c>
      <c r="D107" s="24">
        <f>'[1]POR FONDO X MES REP'!B$21*V107</f>
        <v>6122782.172694147</v>
      </c>
      <c r="E107" s="23">
        <v>0.0038932638634746517</v>
      </c>
      <c r="F107" s="24">
        <f>'[1]POR FONDO X MES REP'!C$21*V107</f>
        <v>3006416.6222656397</v>
      </c>
      <c r="G107" s="23">
        <v>0.0038932638634746517</v>
      </c>
      <c r="H107" s="24">
        <f>'[1]POR FONDO X MES REP'!D$21*V107</f>
        <v>197777.80426451232</v>
      </c>
      <c r="I107" s="23">
        <v>0.0038932638634746517</v>
      </c>
      <c r="J107" s="25">
        <f>'[1]POR FONDO X MES REP'!H$21*V107</f>
        <v>686771.7455169285</v>
      </c>
      <c r="K107" s="23">
        <v>0.0038932638634746517</v>
      </c>
      <c r="L107" s="24">
        <f>'[1]POR FONDO X MES REP'!G$21*V107</f>
        <v>23359.58318084791</v>
      </c>
      <c r="M107" s="26"/>
      <c r="N107" s="24"/>
      <c r="O107" s="23">
        <v>0.0038932638634746517</v>
      </c>
      <c r="P107" s="24">
        <f>'[1]POR FONDO X MES REP'!F$21*V107</f>
        <v>74439.20506963534</v>
      </c>
      <c r="Q107" s="23">
        <v>0.0038932638634746517</v>
      </c>
      <c r="R107" s="24">
        <f>'[1]POR FONDO X MES REP'!J$21*V107</f>
        <v>78256.1738870219</v>
      </c>
      <c r="S107" s="30">
        <v>0.0019879878075600675</v>
      </c>
      <c r="T107" s="24">
        <v>133990.37822954854</v>
      </c>
      <c r="U107" s="28">
        <f t="shared" si="1"/>
        <v>10323793.685108282</v>
      </c>
      <c r="V107" s="23">
        <v>0.0038932638634746517</v>
      </c>
    </row>
    <row r="108" spans="1:22" ht="12.75">
      <c r="A108" s="21">
        <v>2</v>
      </c>
      <c r="B108" s="29" t="s">
        <v>122</v>
      </c>
      <c r="C108" s="23">
        <v>0.020145937427165826</v>
      </c>
      <c r="D108" s="24">
        <f>'[1]POR FONDO X MES REP'!B$21*V108</f>
        <v>31682719.398622084</v>
      </c>
      <c r="E108" s="23">
        <v>0.020145937427165826</v>
      </c>
      <c r="F108" s="24">
        <f>'[1]POR FONDO X MES REP'!C$21*V108</f>
        <v>15556890.895676421</v>
      </c>
      <c r="G108" s="23">
        <v>0.020145937427165826</v>
      </c>
      <c r="H108" s="24">
        <f>'[1]POR FONDO X MES REP'!D$21*V108</f>
        <v>1023413.621300024</v>
      </c>
      <c r="I108" s="23">
        <v>0.020145937427165826</v>
      </c>
      <c r="J108" s="25">
        <f>'[1]POR FONDO X MES REP'!H$21*V108</f>
        <v>3553743.362152051</v>
      </c>
      <c r="K108" s="23">
        <v>0.020145937427165826</v>
      </c>
      <c r="L108" s="24">
        <f>'[1]POR FONDO X MES REP'!G$21*V108</f>
        <v>120875.62456299496</v>
      </c>
      <c r="M108" s="26"/>
      <c r="N108" s="24"/>
      <c r="O108" s="23">
        <v>0.020145937427165826</v>
      </c>
      <c r="P108" s="24">
        <f>'[1]POR FONDO X MES REP'!F$21*V108</f>
        <v>385190.3236074106</v>
      </c>
      <c r="Q108" s="23">
        <v>0.020145937427165826</v>
      </c>
      <c r="R108" s="24">
        <f>'[1]POR FONDO X MES REP'!J$21*V108</f>
        <v>404941.46754551615</v>
      </c>
      <c r="S108" s="30">
        <v>0.026406675679718862</v>
      </c>
      <c r="T108" s="24">
        <v>1779809.9408130513</v>
      </c>
      <c r="U108" s="28">
        <f t="shared" si="1"/>
        <v>54507584.63427955</v>
      </c>
      <c r="V108" s="23">
        <v>0.020145937427165826</v>
      </c>
    </row>
    <row r="109" spans="1:22" ht="12.75">
      <c r="A109" s="21">
        <v>6</v>
      </c>
      <c r="B109" s="29" t="s">
        <v>123</v>
      </c>
      <c r="C109" s="23">
        <v>0.02859738272983331</v>
      </c>
      <c r="D109" s="24">
        <f>'[1]POR FONDO X MES REP'!B$21*V109</f>
        <v>44973973.33035269</v>
      </c>
      <c r="E109" s="23">
        <v>0.02859738272983331</v>
      </c>
      <c r="F109" s="24">
        <f>'[1]POR FONDO X MES REP'!C$21*V109</f>
        <v>22083180.02765213</v>
      </c>
      <c r="G109" s="23">
        <v>0.02859738272983331</v>
      </c>
      <c r="H109" s="24">
        <f>'[1]POR FONDO X MES REP'!D$21*V109</f>
        <v>1452747.0426755322</v>
      </c>
      <c r="I109" s="23">
        <v>0.02859738272983331</v>
      </c>
      <c r="J109" s="25">
        <f>'[1]POR FONDO X MES REP'!H$21*V109</f>
        <v>5044578.313542595</v>
      </c>
      <c r="K109" s="23">
        <v>0.02859738272983331</v>
      </c>
      <c r="L109" s="24">
        <f>'[1]POR FONDO X MES REP'!G$21*V109</f>
        <v>171584.29637899986</v>
      </c>
      <c r="M109" s="26"/>
      <c r="N109" s="24"/>
      <c r="O109" s="23">
        <v>0.02859738272983331</v>
      </c>
      <c r="P109" s="24">
        <f>'[1]POR FONDO X MES REP'!F$21*V109</f>
        <v>546781.9577944129</v>
      </c>
      <c r="Q109" s="23">
        <v>0.02859738272983331</v>
      </c>
      <c r="R109" s="24">
        <f>'[1]POR FONDO X MES REP'!J$21*V109</f>
        <v>574818.926766052</v>
      </c>
      <c r="S109" s="30">
        <v>0.04101551142430297</v>
      </c>
      <c r="T109" s="24">
        <v>2764445.46999802</v>
      </c>
      <c r="U109" s="28">
        <f t="shared" si="1"/>
        <v>77612109.36516042</v>
      </c>
      <c r="V109" s="23">
        <v>0.02859738272983331</v>
      </c>
    </row>
    <row r="110" spans="1:22" ht="12.75">
      <c r="A110" s="21">
        <v>3</v>
      </c>
      <c r="B110" s="31" t="s">
        <v>124</v>
      </c>
      <c r="C110" s="23">
        <v>0.0038533570217016253</v>
      </c>
      <c r="D110" s="24">
        <f>'[1]POR FONDO X MES REP'!B$21*V110</f>
        <v>6060022.260203051</v>
      </c>
      <c r="E110" s="23">
        <v>0.0038533570217016253</v>
      </c>
      <c r="F110" s="24">
        <f>'[1]POR FONDO X MES REP'!C$21*V110</f>
        <v>2975600.166804161</v>
      </c>
      <c r="G110" s="23">
        <v>0.0038533570217016253</v>
      </c>
      <c r="H110" s="24">
        <f>'[1]POR FONDO X MES REP'!D$21*V110</f>
        <v>195750.53670244257</v>
      </c>
      <c r="I110" s="23">
        <v>0.0038533570217016253</v>
      </c>
      <c r="J110" s="25">
        <f>'[1]POR FONDO X MES REP'!H$21*V110</f>
        <v>679732.1786281666</v>
      </c>
      <c r="K110" s="23">
        <v>0.0038533570217016253</v>
      </c>
      <c r="L110" s="24">
        <f>'[1]POR FONDO X MES REP'!G$21*V110</f>
        <v>23120.14213020975</v>
      </c>
      <c r="M110" s="26"/>
      <c r="N110" s="24"/>
      <c r="O110" s="23">
        <v>0.0038533570217016253</v>
      </c>
      <c r="P110" s="24">
        <f>'[1]POR FONDO X MES REP'!F$21*V110</f>
        <v>73676.18625493508</v>
      </c>
      <c r="Q110" s="23">
        <v>0.0038533570217016253</v>
      </c>
      <c r="R110" s="24">
        <f>'[1]POR FONDO X MES REP'!J$21*V110</f>
        <v>77454.03027215664</v>
      </c>
      <c r="S110" s="30">
        <v>0.0019010720100149535</v>
      </c>
      <c r="T110" s="24">
        <v>128132.25347500786</v>
      </c>
      <c r="U110" s="28">
        <f t="shared" si="1"/>
        <v>10213487.754470132</v>
      </c>
      <c r="V110" s="23">
        <v>0.0038533570217016253</v>
      </c>
    </row>
    <row r="111" spans="1:22" ht="12.75">
      <c r="A111" s="21">
        <v>6</v>
      </c>
      <c r="B111" s="29" t="s">
        <v>125</v>
      </c>
      <c r="C111" s="23">
        <v>0.007721929115476961</v>
      </c>
      <c r="D111" s="24">
        <f>'[1]POR FONDO X MES REP'!B$21*V111</f>
        <v>12143972.66278637</v>
      </c>
      <c r="E111" s="23">
        <v>0.007721929115476961</v>
      </c>
      <c r="F111" s="24">
        <f>'[1]POR FONDO X MES REP'!C$21*V111</f>
        <v>5962949.561812584</v>
      </c>
      <c r="G111" s="23">
        <v>0.007721929115476961</v>
      </c>
      <c r="H111" s="24">
        <f>'[1]POR FONDO X MES REP'!D$21*V111</f>
        <v>392273.9990662296</v>
      </c>
      <c r="I111" s="23">
        <v>0.007721929115476961</v>
      </c>
      <c r="J111" s="25">
        <f>'[1]POR FONDO X MES REP'!H$21*V111</f>
        <v>1362148.2959701356</v>
      </c>
      <c r="K111" s="23">
        <v>0.007721929115476961</v>
      </c>
      <c r="L111" s="24">
        <f>'[1]POR FONDO X MES REP'!G$21*V111</f>
        <v>46331.57469286177</v>
      </c>
      <c r="M111" s="26"/>
      <c r="N111" s="24"/>
      <c r="O111" s="23">
        <v>0.007721929115476961</v>
      </c>
      <c r="P111" s="24">
        <f>'[1]POR FONDO X MES REP'!F$21*V111</f>
        <v>147643.28468791948</v>
      </c>
      <c r="Q111" s="23">
        <v>0.007721929115476961</v>
      </c>
      <c r="R111" s="24">
        <f>'[1]POR FONDO X MES REP'!J$21*V111</f>
        <v>155213.88962953773</v>
      </c>
      <c r="S111" s="30">
        <v>0.010454536766390741</v>
      </c>
      <c r="T111" s="24">
        <v>704635.778054736</v>
      </c>
      <c r="U111" s="28">
        <f t="shared" si="1"/>
        <v>20915169.046700373</v>
      </c>
      <c r="V111" s="23">
        <v>0.007721929115476961</v>
      </c>
    </row>
    <row r="112" spans="1:22" ht="12.75">
      <c r="A112" s="21">
        <v>2</v>
      </c>
      <c r="B112" s="31" t="s">
        <v>126</v>
      </c>
      <c r="C112" s="23">
        <v>0.003680604692386195</v>
      </c>
      <c r="D112" s="24">
        <f>'[1]POR FONDO X MES REP'!B$21*V112</f>
        <v>5788341.500995555</v>
      </c>
      <c r="E112" s="23">
        <v>0.003680604692386195</v>
      </c>
      <c r="F112" s="24">
        <f>'[1]POR FONDO X MES REP'!C$21*V112</f>
        <v>2842199.1201241408</v>
      </c>
      <c r="G112" s="23">
        <v>0.003680604692386195</v>
      </c>
      <c r="H112" s="24">
        <f>'[1]POR FONDO X MES REP'!D$21*V112</f>
        <v>186974.7183732187</v>
      </c>
      <c r="I112" s="23">
        <v>0.003680604692386195</v>
      </c>
      <c r="J112" s="25">
        <f>'[1]POR FONDO X MES REP'!H$21*V112</f>
        <v>649258.6677369247</v>
      </c>
      <c r="K112" s="23">
        <v>0.003680604692386195</v>
      </c>
      <c r="L112" s="24">
        <f>'[1]POR FONDO X MES REP'!G$21*V112</f>
        <v>22083.628154317168</v>
      </c>
      <c r="M112" s="26"/>
      <c r="N112" s="24"/>
      <c r="O112" s="23">
        <v>0.003680604692386195</v>
      </c>
      <c r="P112" s="24">
        <f>'[1]POR FONDO X MES REP'!F$21*V112</f>
        <v>70373.16171842405</v>
      </c>
      <c r="Q112" s="23">
        <v>0.003680604692386195</v>
      </c>
      <c r="R112" s="24">
        <f>'[1]POR FONDO X MES REP'!J$21*V112</f>
        <v>73981.63877844704</v>
      </c>
      <c r="S112" s="30">
        <v>0.0014687662817198571</v>
      </c>
      <c r="T112" s="24">
        <v>98994.84738791837</v>
      </c>
      <c r="U112" s="28">
        <f t="shared" si="1"/>
        <v>9732207.283268947</v>
      </c>
      <c r="V112" s="23">
        <v>0.003680604692386195</v>
      </c>
    </row>
    <row r="113" spans="1:22" ht="13.5" thickBot="1">
      <c r="A113" s="33">
        <v>4</v>
      </c>
      <c r="B113" s="34" t="s">
        <v>127</v>
      </c>
      <c r="C113" s="35">
        <v>0.003484184057680021</v>
      </c>
      <c r="D113" s="36">
        <f>'[1]POR FONDO X MES REP'!B$21*V113</f>
        <v>5479438.53353655</v>
      </c>
      <c r="E113" s="35">
        <v>0.003484184057680021</v>
      </c>
      <c r="F113" s="36">
        <f>'[1]POR FONDO X MES REP'!C$21*V113</f>
        <v>2690521.175385615</v>
      </c>
      <c r="G113" s="35">
        <v>0.003484184057680021</v>
      </c>
      <c r="H113" s="36">
        <f>'[1]POR FONDO X MES REP'!D$21*V113</f>
        <v>176996.55013014507</v>
      </c>
      <c r="I113" s="35">
        <v>0.003484184057680021</v>
      </c>
      <c r="J113" s="37">
        <f>'[1]POR FONDO X MES REP'!H$21*V113</f>
        <v>614610.0677747555</v>
      </c>
      <c r="K113" s="35">
        <v>0.003484184057680021</v>
      </c>
      <c r="L113" s="36">
        <f>'[1]POR FONDO X MES REP'!G$21*V113</f>
        <v>20905.104346080127</v>
      </c>
      <c r="M113" s="38"/>
      <c r="N113" s="36"/>
      <c r="O113" s="35">
        <v>0.003484184057680021</v>
      </c>
      <c r="P113" s="36">
        <f>'[1]POR FONDO X MES REP'!F$21*V113</f>
        <v>66617.599182842</v>
      </c>
      <c r="Q113" s="35">
        <v>0.003484184057680021</v>
      </c>
      <c r="R113" s="36">
        <f>'[1]POR FONDO X MES REP'!J$21*V113</f>
        <v>70033.50480048255</v>
      </c>
      <c r="S113" s="39">
        <v>0.0011823017773270853</v>
      </c>
      <c r="T113" s="36">
        <v>79687.13979184555</v>
      </c>
      <c r="U113" s="40">
        <f t="shared" si="1"/>
        <v>9198809.674948314</v>
      </c>
      <c r="V113" s="35">
        <v>0.003484184057680021</v>
      </c>
    </row>
    <row r="114" spans="1:22" s="49" customFormat="1" ht="19.5" customHeight="1" thickBot="1" thickTop="1">
      <c r="A114" s="41"/>
      <c r="B114" s="42" t="s">
        <v>128</v>
      </c>
      <c r="C114" s="43">
        <f>SUM(C8:C113)</f>
        <v>1</v>
      </c>
      <c r="D114" s="44">
        <f>'[1]POR FONDO X MES REP'!B$21*V114</f>
        <v>1572660468.8000004</v>
      </c>
      <c r="E114" s="43">
        <f>SUM(E8:E113)</f>
        <v>1</v>
      </c>
      <c r="F114" s="44">
        <f>'[1]POR FONDO X MES REP'!C$21*V114</f>
        <v>772209828.9999999</v>
      </c>
      <c r="G114" s="43">
        <f>SUM(G8:G113)</f>
        <v>1</v>
      </c>
      <c r="H114" s="44">
        <f>'[1]POR FONDO X MES REP'!D$21*V114</f>
        <v>50800000</v>
      </c>
      <c r="I114" s="43">
        <f>SUM(I8:I113)</f>
        <v>1</v>
      </c>
      <c r="J114" s="45">
        <f>'[1]POR FONDO X MES REP'!H$21*V114</f>
        <v>176399999.99999997</v>
      </c>
      <c r="K114" s="43">
        <f>SUM(K8:K113)</f>
        <v>1</v>
      </c>
      <c r="L114" s="44">
        <f>'[1]POR FONDO X MES REP'!G$21*V114</f>
        <v>6000000</v>
      </c>
      <c r="M114" s="43">
        <f>SUM(M8:M113)</f>
        <v>1</v>
      </c>
      <c r="N114" s="44">
        <f>SUM(N8:N113)</f>
        <v>48000000</v>
      </c>
      <c r="O114" s="43">
        <f>SUM(O8:O113)</f>
        <v>1</v>
      </c>
      <c r="P114" s="44">
        <f>'[1]POR FONDO X MES REP'!F$21*V114</f>
        <v>19120000</v>
      </c>
      <c r="Q114" s="43">
        <f>SUM(Q8:Q113)</f>
        <v>1</v>
      </c>
      <c r="R114" s="44">
        <f>'[1]POR FONDO X MES REP'!J$21*V114</f>
        <v>20100403.319999997</v>
      </c>
      <c r="S114" s="43">
        <f>SUM(S8:S113)</f>
        <v>1.0000000000000002</v>
      </c>
      <c r="T114" s="46">
        <f>SUM(T8:T113)</f>
        <v>67400000.00000001</v>
      </c>
      <c r="U114" s="47">
        <f t="shared" si="1"/>
        <v>2732690701.1200004</v>
      </c>
      <c r="V114" s="48">
        <f>SUM(V8:V113)</f>
        <v>1</v>
      </c>
    </row>
    <row r="115" spans="4:20" ht="12.75">
      <c r="D115" s="50"/>
      <c r="E115" s="50"/>
      <c r="F115" s="51"/>
      <c r="G115" s="51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</row>
    <row r="116" spans="4:20" ht="12.75">
      <c r="D116" s="53"/>
      <c r="E116" s="53"/>
      <c r="F116" s="53"/>
      <c r="G116" s="53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</row>
    <row r="117" spans="4:20" ht="12.75">
      <c r="D117" s="51"/>
      <c r="E117" s="51"/>
      <c r="F117" s="51"/>
      <c r="G117" s="51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</row>
  </sheetData>
  <sheetProtection/>
  <mergeCells count="20">
    <mergeCell ref="B1:V1"/>
    <mergeCell ref="B2:V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5:D5"/>
    <mergeCell ref="E5:F5"/>
    <mergeCell ref="G5:H5"/>
    <mergeCell ref="I5:J5"/>
    <mergeCell ref="K5:L5"/>
    <mergeCell ref="M5:N5"/>
    <mergeCell ref="O5:P5"/>
    <mergeCell ref="Q5:R5"/>
    <mergeCell ref="S5:T5"/>
  </mergeCells>
  <printOptions/>
  <pageMargins left="0.1968503937007874" right="0.1968503937007874" top="0.2755905511811024" bottom="0.2755905511811024" header="0.2362204724409449" footer="0.1968503937007874"/>
  <pageSetup horizontalDpi="600" verticalDpi="600" orientation="landscape" paperSize="130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jose.puerto</dc:creator>
  <cp:keywords/>
  <dc:description/>
  <cp:lastModifiedBy>jose.puerto</cp:lastModifiedBy>
  <cp:lastPrinted>2016-02-10T18:58:27Z</cp:lastPrinted>
  <dcterms:created xsi:type="dcterms:W3CDTF">2016-02-10T18:56:34Z</dcterms:created>
  <dcterms:modified xsi:type="dcterms:W3CDTF">2016-02-10T20:49:10Z</dcterms:modified>
  <cp:category/>
  <cp:version/>
  <cp:contentType/>
  <cp:contentStatus/>
</cp:coreProperties>
</file>