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0" yWindow="65281" windowWidth="11580" windowHeight="10050" activeTab="0"/>
  </bookViews>
  <sheets>
    <sheet name="Opción 1 Todo " sheetId="1" r:id="rId1"/>
    <sheet name="1ª Parte Op. 1 (4)" sheetId="2" r:id="rId2"/>
  </sheets>
  <definedNames>
    <definedName name="_xlnm.Print_Titles" localSheetId="0">'Opción 1 Todo '!$1:$2</definedName>
  </definedNames>
  <calcPr fullCalcOnLoad="1"/>
</workbook>
</file>

<file path=xl/sharedStrings.xml><?xml version="1.0" encoding="utf-8"?>
<sst xmlns="http://schemas.openxmlformats.org/spreadsheetml/2006/main" count="151" uniqueCount="146">
  <si>
    <t>SUMA</t>
  </si>
  <si>
    <t>MUNICIPIO</t>
  </si>
  <si>
    <t>FONDO</t>
  </si>
  <si>
    <t>FOMENTO</t>
  </si>
  <si>
    <t>I S A N</t>
  </si>
  <si>
    <t>INF. SOCIAL</t>
  </si>
  <si>
    <t xml:space="preserve">FORTALEC. </t>
  </si>
  <si>
    <t>TOTAL</t>
  </si>
  <si>
    <t>GENERAL</t>
  </si>
  <si>
    <t>MUNICIPAL</t>
  </si>
  <si>
    <t>MUNICIPIOS</t>
  </si>
  <si>
    <t>ABALA</t>
  </si>
  <si>
    <t>ACANCEH</t>
  </si>
  <si>
    <t>AKIL</t>
  </si>
  <si>
    <t>BACA</t>
  </si>
  <si>
    <t>BOKOBA</t>
  </si>
  <si>
    <t>BUCTZOTZ</t>
  </si>
  <si>
    <t>CACALCHEN</t>
  </si>
  <si>
    <t>CALOTMUL</t>
  </si>
  <si>
    <t>CANSAHCAB</t>
  </si>
  <si>
    <t>CANTAMAYEC</t>
  </si>
  <si>
    <t>CELESTUN</t>
  </si>
  <si>
    <t>CENOTILLO</t>
  </si>
  <si>
    <t>CONKAL</t>
  </si>
  <si>
    <t>CUNCUNUL</t>
  </si>
  <si>
    <t>CUZAMA</t>
  </si>
  <si>
    <t>CHACSINKIN</t>
  </si>
  <si>
    <t>CHANKOM</t>
  </si>
  <si>
    <t>CHAPAB</t>
  </si>
  <si>
    <t>CHEMAX</t>
  </si>
  <si>
    <t>CHICHIMILA</t>
  </si>
  <si>
    <t>CHICXULUB PUEBLO</t>
  </si>
  <si>
    <t>CHIKINDZONOT</t>
  </si>
  <si>
    <t>CHOCHOLA</t>
  </si>
  <si>
    <t>CHUMAYEL</t>
  </si>
  <si>
    <t>DZAN</t>
  </si>
  <si>
    <t>DZEMUL</t>
  </si>
  <si>
    <t>DZIDZANTUN</t>
  </si>
  <si>
    <t>DZILAM BRAVO</t>
  </si>
  <si>
    <t>DZILAM GONZALEZ</t>
  </si>
  <si>
    <t>DZITAS</t>
  </si>
  <si>
    <t>DZONCAUICH</t>
  </si>
  <si>
    <t>ESPITA</t>
  </si>
  <si>
    <t>HALACHO</t>
  </si>
  <si>
    <t>HOCABA</t>
  </si>
  <si>
    <t>HOCTUN</t>
  </si>
  <si>
    <t>HOMUN</t>
  </si>
  <si>
    <t>HUHI</t>
  </si>
  <si>
    <t>HUNUCMA</t>
  </si>
  <si>
    <t>IXIL</t>
  </si>
  <si>
    <t>IZAMAL</t>
  </si>
  <si>
    <t>KANASIN</t>
  </si>
  <si>
    <t>KANTUNIL</t>
  </si>
  <si>
    <t>KAUA</t>
  </si>
  <si>
    <t>KINCHIL</t>
  </si>
  <si>
    <t>KOPOMA</t>
  </si>
  <si>
    <t>MAMA</t>
  </si>
  <si>
    <t>MANI</t>
  </si>
  <si>
    <t>MAXCANU</t>
  </si>
  <si>
    <t>MAYAPAN</t>
  </si>
  <si>
    <t>MERIDA</t>
  </si>
  <si>
    <t>MOCOCHA</t>
  </si>
  <si>
    <t>MOTUL</t>
  </si>
  <si>
    <t>MUNA</t>
  </si>
  <si>
    <t>MUXUPIP</t>
  </si>
  <si>
    <t>OPICHEN</t>
  </si>
  <si>
    <t>OXKUTZCAB</t>
  </si>
  <si>
    <t>PANABA</t>
  </si>
  <si>
    <t>PETO</t>
  </si>
  <si>
    <t>PROGRESO</t>
  </si>
  <si>
    <t>QUINTANA ROO</t>
  </si>
  <si>
    <t>RIO LAGARTOS</t>
  </si>
  <si>
    <t>SACALUM</t>
  </si>
  <si>
    <t>SAMAHIL</t>
  </si>
  <si>
    <t>SANAHCAT</t>
  </si>
  <si>
    <t>SAN FELIPE</t>
  </si>
  <si>
    <t>SANTA ELENA</t>
  </si>
  <si>
    <t>SEYE</t>
  </si>
  <si>
    <t>SINANCHE</t>
  </si>
  <si>
    <t>SOTUTA</t>
  </si>
  <si>
    <t>SUCILA</t>
  </si>
  <si>
    <t>SUDZAL</t>
  </si>
  <si>
    <t>TAHDZIU</t>
  </si>
  <si>
    <t>TAHMEK</t>
  </si>
  <si>
    <t>TEABO</t>
  </si>
  <si>
    <t>TECOH</t>
  </si>
  <si>
    <t>TEKAL DE VENEGAS</t>
  </si>
  <si>
    <t>TEKANTO</t>
  </si>
  <si>
    <t>TEKAX</t>
  </si>
  <si>
    <t>TEKIT</t>
  </si>
  <si>
    <t>TEKOM</t>
  </si>
  <si>
    <t>TELCHAC PUERTO</t>
  </si>
  <si>
    <t>TELCHAC PUEBLO</t>
  </si>
  <si>
    <t>TEMAX</t>
  </si>
  <si>
    <t>TEMOZON</t>
  </si>
  <si>
    <t>TEPAKAN</t>
  </si>
  <si>
    <t>TETIZ</t>
  </si>
  <si>
    <t>TEYA</t>
  </si>
  <si>
    <t>TICUL</t>
  </si>
  <si>
    <t>TINUM</t>
  </si>
  <si>
    <t>TIMUCUY</t>
  </si>
  <si>
    <t>TIXKOKOB</t>
  </si>
  <si>
    <t>TIXCACALCUPUL</t>
  </si>
  <si>
    <t>TIXMEUAC</t>
  </si>
  <si>
    <t>TIXPEHUAL</t>
  </si>
  <si>
    <t>TIZIMIN</t>
  </si>
  <si>
    <t>TUNKAS</t>
  </si>
  <si>
    <t>TZUCACAB</t>
  </si>
  <si>
    <t>UAYMA</t>
  </si>
  <si>
    <t>UCU</t>
  </si>
  <si>
    <t>UMAN</t>
  </si>
  <si>
    <t>VALLADOLID</t>
  </si>
  <si>
    <t>XOCCHEL</t>
  </si>
  <si>
    <t>YAXCABA</t>
  </si>
  <si>
    <t>YAXKUKUL</t>
  </si>
  <si>
    <t>YOBAIN</t>
  </si>
  <si>
    <t>TOTALES</t>
  </si>
  <si>
    <t>ESTATALES</t>
  </si>
  <si>
    <t xml:space="preserve"> </t>
  </si>
  <si>
    <t>IMPUESTOS</t>
  </si>
  <si>
    <t>I.S.A.N</t>
  </si>
  <si>
    <t xml:space="preserve"> FDO. COMPEN.</t>
  </si>
  <si>
    <t>IMPUESTO ESPECIAL SOBRE PRODUCCIÓN Y SERVICIOS</t>
  </si>
  <si>
    <t>IMPUESTO ESPECIAL S/VENTA FINAL DE GASOLINA Y DIESEL</t>
  </si>
  <si>
    <t>FISCALIZACIÓN</t>
  </si>
  <si>
    <t>Fondo General de Participaciones</t>
  </si>
  <si>
    <t>Fondo de Fomento Municipal</t>
  </si>
  <si>
    <t>Fondo de Fiscalización</t>
  </si>
  <si>
    <t>Impuesto sobre automóviles nuevos</t>
  </si>
  <si>
    <t>Impuestos estatales</t>
  </si>
  <si>
    <t>Impuesto especial sobre la venta final de gasolina y diesel</t>
  </si>
  <si>
    <t>Concepto</t>
  </si>
  <si>
    <t>Importe</t>
  </si>
  <si>
    <t>Suma</t>
  </si>
  <si>
    <t>Fondo de Compensación del Impuesto sobre Automóviles Nuevos</t>
  </si>
  <si>
    <t>Fondo de Aportaciones para la Infraestructura Social Municipal</t>
  </si>
  <si>
    <t>Fondo de Aportaciones para el Fortalecimiento de los Municipios</t>
  </si>
  <si>
    <t xml:space="preserve"> Total</t>
  </si>
  <si>
    <t>Gobierno del Estado de Yucatán</t>
  </si>
  <si>
    <t>Poder Ejecutivo</t>
  </si>
  <si>
    <t>Impuesto especial sobre producción y servicios</t>
  </si>
  <si>
    <t>MUNICIPAL (30%)</t>
  </si>
  <si>
    <t>Fondo de Fomento Municipal  (30%)</t>
  </si>
  <si>
    <t>Secretario de Administración y Finanzas</t>
  </si>
  <si>
    <t>Mérida, Yucatán, a 9 de abril de 2015</t>
  </si>
  <si>
    <t>M.C. Alfredo Francisco Javier Dájer Abimerhi</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</si>
</sst>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N$&quot;#,##0_);\(&quot;N$&quot;#,##0\)"/>
    <numFmt numFmtId="181" formatCode="&quot;N$&quot;#,##0_);[Red]\(&quot;N$&quot;#,##0\)"/>
    <numFmt numFmtId="182" formatCode="&quot;N$&quot;#,##0.00_);\(&quot;N$&quot;#,##0.00\)"/>
    <numFmt numFmtId="183" formatCode="&quot;N$&quot;#,##0.00_);[Red]\(&quot;N$&quot;#,##0.00\)"/>
    <numFmt numFmtId="184" formatCode="_(&quot;N$&quot;* #,##0_);_(&quot;N$&quot;* \(#,##0\);_(&quot;N$&quot;* &quot;-&quot;_);_(@_)"/>
    <numFmt numFmtId="185" formatCode="_(&quot;N$&quot;* #,##0.00_);_(&quot;N$&quot;* \(#,##0.00\);_(&quot;N$&quot;* &quot;-&quot;??_);_(@_)"/>
    <numFmt numFmtId="186" formatCode="0.000000;[Red]0.000000"/>
    <numFmt numFmtId="187" formatCode="#,##0.000000;[Red]#,##0.000000"/>
    <numFmt numFmtId="188" formatCode="00000"/>
    <numFmt numFmtId="189" formatCode="#,##0.000000"/>
    <numFmt numFmtId="190" formatCode="#,##0;[Red]#,##0"/>
    <numFmt numFmtId="191" formatCode="0.000000"/>
    <numFmt numFmtId="192" formatCode="#,##0.00;[Red]#,##0.00"/>
    <numFmt numFmtId="193" formatCode="000"/>
    <numFmt numFmtId="194" formatCode="000.000000"/>
    <numFmt numFmtId="195" formatCode="0000"/>
    <numFmt numFmtId="196" formatCode="000000000"/>
    <numFmt numFmtId="197" formatCode="00000000.00"/>
    <numFmt numFmtId="198" formatCode="00000000"/>
    <numFmt numFmtId="199" formatCode="0000000"/>
    <numFmt numFmtId="200" formatCode="0.000000000"/>
    <numFmt numFmtId="201" formatCode="#,##0.0000000000000"/>
    <numFmt numFmtId="202" formatCode="#,##0.000000000"/>
    <numFmt numFmtId="203" formatCode="_(* #,##0.000000_);_(* \(#,##0.000000\);_(* &quot;-&quot;??????_);_(@_)"/>
    <numFmt numFmtId="204" formatCode="&quot;Sí&quot;;&quot;Sí&quot;;&quot;No&quot;"/>
    <numFmt numFmtId="205" formatCode="&quot;Verdadero&quot;;&quot;Verdadero&quot;;&quot;Falso&quot;"/>
    <numFmt numFmtId="206" formatCode="&quot;Activado&quot;;&quot;Activado&quot;;&quot;Desactivado&quot;"/>
    <numFmt numFmtId="207" formatCode="[$€-2]\ #,##0.00_);[Red]\([$€-2]\ #,##0.00\)"/>
  </numFmts>
  <fonts count="48">
    <font>
      <sz val="10"/>
      <name val="Arial"/>
      <family val="0"/>
    </font>
    <font>
      <b/>
      <sz val="16"/>
      <name val="Gill Sans Extra Bold"/>
      <family val="2"/>
    </font>
    <font>
      <sz val="16"/>
      <name val="Arial"/>
      <family val="2"/>
    </font>
    <font>
      <b/>
      <sz val="9"/>
      <name val="Arial"/>
      <family val="2"/>
    </font>
    <font>
      <b/>
      <sz val="12"/>
      <name val="Arial"/>
      <family val="2"/>
    </font>
    <font>
      <b/>
      <sz val="16"/>
      <name val="Arial"/>
      <family val="2"/>
    </font>
    <font>
      <b/>
      <sz val="11"/>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style="medium"/>
      <right style="medium"/>
      <top style="medium"/>
      <bottom>
        <color indexed="63"/>
      </bottom>
    </border>
    <border>
      <left>
        <color indexed="63"/>
      </left>
      <right style="thick"/>
      <top style="thick"/>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9">
    <xf numFmtId="0" fontId="0" fillId="0" borderId="0" xfId="0" applyAlignment="1">
      <alignment/>
    </xf>
    <xf numFmtId="0" fontId="1" fillId="33" borderId="0" xfId="0" applyFont="1" applyFill="1" applyAlignment="1">
      <alignment horizontal="centerContinuous"/>
    </xf>
    <xf numFmtId="0" fontId="0" fillId="33" borderId="0" xfId="0" applyFill="1" applyAlignment="1">
      <alignment horizontal="centerContinuous"/>
    </xf>
    <xf numFmtId="0" fontId="2" fillId="33" borderId="0" xfId="0" applyFont="1" applyFill="1" applyAlignment="1">
      <alignment horizontal="centerContinuous"/>
    </xf>
    <xf numFmtId="0" fontId="0" fillId="33" borderId="0" xfId="0" applyFill="1" applyAlignment="1">
      <alignment/>
    </xf>
    <xf numFmtId="0" fontId="4" fillId="33" borderId="10" xfId="0" applyFont="1" applyFill="1" applyBorder="1" applyAlignment="1">
      <alignment horizontal="center"/>
    </xf>
    <xf numFmtId="0" fontId="5" fillId="0" borderId="11" xfId="0" applyFont="1" applyFill="1" applyBorder="1" applyAlignment="1">
      <alignment horizontal="center"/>
    </xf>
    <xf numFmtId="4" fontId="6" fillId="0" borderId="12" xfId="0" applyNumberFormat="1" applyFont="1" applyFill="1" applyBorder="1" applyAlignment="1">
      <alignment horizontal="center"/>
    </xf>
    <xf numFmtId="0" fontId="6" fillId="0" borderId="11" xfId="0" applyFont="1" applyFill="1" applyBorder="1" applyAlignment="1">
      <alignment horizontal="left"/>
    </xf>
    <xf numFmtId="4" fontId="6" fillId="0" borderId="12" xfId="0" applyNumberFormat="1" applyFont="1" applyFill="1" applyBorder="1" applyAlignment="1">
      <alignment/>
    </xf>
    <xf numFmtId="0" fontId="5" fillId="0" borderId="13" xfId="0" applyFont="1" applyFill="1" applyBorder="1" applyAlignment="1">
      <alignment horizontal="center"/>
    </xf>
    <xf numFmtId="4" fontId="6" fillId="0" borderId="14" xfId="0" applyNumberFormat="1" applyFont="1" applyFill="1" applyBorder="1" applyAlignment="1">
      <alignment horizontal="center"/>
    </xf>
    <xf numFmtId="4" fontId="6" fillId="0" borderId="15" xfId="0" applyNumberFormat="1" applyFont="1" applyFill="1" applyBorder="1" applyAlignment="1">
      <alignment horizontal="center"/>
    </xf>
    <xf numFmtId="0" fontId="4" fillId="0" borderId="11" xfId="0" applyFont="1" applyFill="1" applyBorder="1" applyAlignment="1">
      <alignment horizontal="left"/>
    </xf>
    <xf numFmtId="3" fontId="4" fillId="0" borderId="13" xfId="0" applyNumberFormat="1" applyFont="1" applyFill="1" applyBorder="1" applyAlignment="1">
      <alignment horizontal="center"/>
    </xf>
    <xf numFmtId="4" fontId="6" fillId="0" borderId="14" xfId="0" applyNumberFormat="1" applyFont="1" applyFill="1" applyBorder="1" applyAlignment="1">
      <alignment/>
    </xf>
    <xf numFmtId="3" fontId="4" fillId="0" borderId="11" xfId="0" applyNumberFormat="1" applyFont="1" applyFill="1" applyBorder="1" applyAlignment="1">
      <alignment horizontal="center"/>
    </xf>
    <xf numFmtId="4" fontId="6" fillId="0" borderId="15" xfId="0" applyNumberFormat="1" applyFont="1" applyFill="1" applyBorder="1" applyAlignment="1">
      <alignment/>
    </xf>
    <xf numFmtId="0" fontId="7" fillId="33" borderId="16" xfId="0" applyFont="1" applyFill="1" applyBorder="1" applyAlignment="1">
      <alignment horizontal="center" vertical="center"/>
    </xf>
    <xf numFmtId="0" fontId="7" fillId="33" borderId="17" xfId="0" applyFont="1" applyFill="1" applyBorder="1" applyAlignment="1">
      <alignment horizontal="centerContinuous" vertical="center"/>
    </xf>
    <xf numFmtId="0" fontId="7" fillId="33" borderId="18" xfId="0" applyFont="1" applyFill="1" applyBorder="1" applyAlignment="1">
      <alignment horizontal="center" vertical="center"/>
    </xf>
    <xf numFmtId="0" fontId="0" fillId="0" borderId="19" xfId="0" applyBorder="1" applyAlignment="1">
      <alignment/>
    </xf>
    <xf numFmtId="4" fontId="0" fillId="0" borderId="0" xfId="0" applyNumberFormat="1" applyAlignment="1">
      <alignment/>
    </xf>
    <xf numFmtId="4" fontId="7" fillId="33" borderId="10" xfId="0" applyNumberFormat="1" applyFont="1" applyFill="1" applyBorder="1" applyAlignment="1">
      <alignment/>
    </xf>
    <xf numFmtId="4" fontId="7" fillId="33" borderId="10" xfId="0" applyNumberFormat="1" applyFont="1" applyFill="1" applyBorder="1" applyAlignment="1">
      <alignment horizontal="center"/>
    </xf>
    <xf numFmtId="4" fontId="0" fillId="0" borderId="0" xfId="0" applyNumberFormat="1" applyAlignment="1">
      <alignment horizontal="right"/>
    </xf>
    <xf numFmtId="0" fontId="0" fillId="0" borderId="0" xfId="0" applyAlignment="1">
      <alignment horizontal="right"/>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0" fillId="0" borderId="0" xfId="0" applyFill="1" applyAlignment="1">
      <alignment/>
    </xf>
    <xf numFmtId="0" fontId="0" fillId="0" borderId="0" xfId="0" applyAlignment="1">
      <alignment horizontal="left"/>
    </xf>
    <xf numFmtId="0" fontId="0" fillId="0" borderId="19" xfId="0" applyFill="1" applyBorder="1" applyAlignment="1">
      <alignment/>
    </xf>
    <xf numFmtId="0" fontId="7" fillId="33" borderId="20" xfId="0" applyFont="1" applyFill="1" applyBorder="1" applyAlignment="1">
      <alignment horizontal="center" vertical="center"/>
    </xf>
    <xf numFmtId="3" fontId="4" fillId="33" borderId="13" xfId="0" applyNumberFormat="1" applyFont="1" applyFill="1" applyBorder="1" applyAlignment="1">
      <alignment horizontal="left"/>
    </xf>
    <xf numFmtId="3" fontId="4" fillId="33" borderId="21" xfId="0" applyNumberFormat="1" applyFont="1" applyFill="1" applyBorder="1" applyAlignment="1">
      <alignment horizontal="left"/>
    </xf>
    <xf numFmtId="0" fontId="11" fillId="0" borderId="11" xfId="0" applyFont="1" applyFill="1" applyBorder="1" applyAlignment="1">
      <alignment horizontal="left"/>
    </xf>
    <xf numFmtId="0" fontId="11" fillId="0" borderId="11" xfId="0" applyFont="1" applyFill="1" applyBorder="1" applyAlignment="1">
      <alignment horizontal="center"/>
    </xf>
    <xf numFmtId="0" fontId="11" fillId="0" borderId="11" xfId="0" applyFont="1" applyBorder="1" applyAlignment="1">
      <alignment/>
    </xf>
    <xf numFmtId="0" fontId="11" fillId="0" borderId="11" xfId="0" applyFont="1" applyFill="1" applyBorder="1" applyAlignment="1">
      <alignment horizontal="justify"/>
    </xf>
    <xf numFmtId="0" fontId="11" fillId="0" borderId="22" xfId="0" applyFont="1" applyFill="1" applyBorder="1" applyAlignment="1">
      <alignment horizontal="justify"/>
    </xf>
    <xf numFmtId="0" fontId="3" fillId="0" borderId="0" xfId="0" applyFont="1" applyAlignment="1">
      <alignment horizontal="justify" vertical="justify"/>
    </xf>
    <xf numFmtId="0" fontId="0" fillId="0" borderId="0" xfId="0" applyAlignment="1">
      <alignment horizontal="justify" vertical="justify"/>
    </xf>
    <xf numFmtId="170" fontId="0" fillId="0" borderId="19" xfId="50" applyFont="1" applyBorder="1" applyAlignment="1">
      <alignment/>
    </xf>
    <xf numFmtId="170" fontId="0" fillId="0" borderId="19" xfId="50" applyFont="1" applyBorder="1" applyAlignment="1">
      <alignment/>
    </xf>
    <xf numFmtId="170" fontId="0" fillId="0" borderId="19" xfId="50" applyFont="1" applyBorder="1" applyAlignment="1">
      <alignment horizontal="right"/>
    </xf>
    <xf numFmtId="170" fontId="0" fillId="0" borderId="19" xfId="50" applyFont="1" applyBorder="1" applyAlignment="1" applyProtection="1">
      <alignment horizontal="right" vertical="center" wrapText="1"/>
      <protection/>
    </xf>
    <xf numFmtId="170" fontId="11" fillId="0" borderId="12" xfId="50" applyFont="1" applyFill="1" applyBorder="1" applyAlignment="1">
      <alignment/>
    </xf>
    <xf numFmtId="170" fontId="11" fillId="0" borderId="12" xfId="50" applyFont="1" applyFill="1" applyBorder="1" applyAlignment="1">
      <alignment/>
    </xf>
    <xf numFmtId="170" fontId="6" fillId="33" borderId="10" xfId="50" applyFont="1" applyFill="1" applyBorder="1" applyAlignment="1">
      <alignment/>
    </xf>
    <xf numFmtId="170" fontId="11" fillId="0" borderId="23" xfId="50" applyFont="1" applyFill="1" applyBorder="1" applyAlignment="1">
      <alignment/>
    </xf>
    <xf numFmtId="170" fontId="6" fillId="0" borderId="12" xfId="50" applyFont="1" applyFill="1" applyBorder="1" applyAlignment="1">
      <alignment/>
    </xf>
    <xf numFmtId="170" fontId="6" fillId="33" borderId="22" xfId="50" applyFont="1" applyFill="1" applyBorder="1" applyAlignment="1">
      <alignment/>
    </xf>
    <xf numFmtId="170" fontId="0" fillId="0" borderId="19" xfId="50" applyFont="1" applyFill="1" applyBorder="1" applyAlignment="1">
      <alignment/>
    </xf>
    <xf numFmtId="170" fontId="0" fillId="0" borderId="19" xfId="50" applyFont="1" applyFill="1" applyBorder="1" applyAlignment="1">
      <alignment/>
    </xf>
    <xf numFmtId="170" fontId="0" fillId="0" borderId="0" xfId="50" applyFont="1" applyAlignment="1">
      <alignment/>
    </xf>
    <xf numFmtId="170" fontId="0" fillId="0" borderId="0" xfId="50" applyFont="1" applyBorder="1" applyAlignment="1">
      <alignment horizontal="right" vertical="center"/>
    </xf>
    <xf numFmtId="170" fontId="7" fillId="33" borderId="10" xfId="50" applyFont="1" applyFill="1" applyBorder="1" applyAlignment="1">
      <alignment/>
    </xf>
    <xf numFmtId="43" fontId="0" fillId="0" borderId="0" xfId="0" applyNumberFormat="1" applyAlignment="1">
      <alignment/>
    </xf>
    <xf numFmtId="44" fontId="0" fillId="0" borderId="0" xfId="0" applyNumberFormat="1" applyAlignment="1">
      <alignment/>
    </xf>
    <xf numFmtId="0" fontId="4" fillId="0" borderId="0" xfId="0" applyFont="1" applyAlignment="1">
      <alignment horizontal="centerContinuous"/>
    </xf>
    <xf numFmtId="0" fontId="0" fillId="0" borderId="0" xfId="0" applyFont="1" applyAlignment="1">
      <alignment horizontal="centerContinuous"/>
    </xf>
    <xf numFmtId="4" fontId="0" fillId="0" borderId="0" xfId="0" applyNumberFormat="1" applyFont="1" applyAlignment="1">
      <alignment horizontal="centerContinuous"/>
    </xf>
    <xf numFmtId="0" fontId="5" fillId="0" borderId="0" xfId="0" applyFont="1" applyAlignment="1">
      <alignment horizontal="centerContinuous"/>
    </xf>
    <xf numFmtId="0" fontId="8" fillId="33" borderId="16" xfId="0" applyFont="1" applyFill="1" applyBorder="1" applyAlignment="1">
      <alignment horizontal="center" vertical="justify"/>
    </xf>
    <xf numFmtId="0" fontId="8" fillId="33" borderId="18" xfId="0" applyFont="1" applyFill="1" applyBorder="1" applyAlignment="1">
      <alignment horizontal="center" vertical="justify"/>
    </xf>
    <xf numFmtId="0" fontId="8" fillId="33" borderId="16"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1181100</xdr:colOff>
      <xdr:row>4</xdr:row>
      <xdr:rowOff>19050</xdr:rowOff>
    </xdr:to>
    <xdr:sp>
      <xdr:nvSpPr>
        <xdr:cNvPr id="1" name="Rectangle 1"/>
        <xdr:cNvSpPr>
          <a:spLocks/>
        </xdr:cNvSpPr>
      </xdr:nvSpPr>
      <xdr:spPr>
        <a:xfrm>
          <a:off x="0" y="19050"/>
          <a:ext cx="6686550" cy="885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35</xdr:row>
      <xdr:rowOff>19050</xdr:rowOff>
    </xdr:from>
    <xdr:to>
      <xdr:col>1</xdr:col>
      <xdr:colOff>1143000</xdr:colOff>
      <xdr:row>42</xdr:row>
      <xdr:rowOff>38100</xdr:rowOff>
    </xdr:to>
    <xdr:sp>
      <xdr:nvSpPr>
        <xdr:cNvPr id="2" name="Texto 6"/>
        <xdr:cNvSpPr txBox="1">
          <a:spLocks noChangeArrowheads="1"/>
        </xdr:cNvSpPr>
      </xdr:nvSpPr>
      <xdr:spPr>
        <a:xfrm>
          <a:off x="85725" y="6981825"/>
          <a:ext cx="6562725" cy="13430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Las proporciones y conceptos de las participaciones federales y estatales que correspondieron a los municipios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se han distribuido de conformidad con la Ley de Coordinación Fiscal y la Ley de Coordinación Fiscal del Estado de Yucatán, conforme a lo siguiente: 100% del Fondo de Fomento Municipal; 20% del Fondo General de Participaciones; 20% del impuesto especial sobre producción y servicios; </a:t>
          </a:r>
          <a:r>
            <a:rPr lang="en-US" cap="none" sz="1100" b="0" i="0" u="none" baseline="0">
              <a:solidFill>
                <a:srgbClr val="000000"/>
              </a:solidFill>
              <a:latin typeface="Arial"/>
              <a:ea typeface="Arial"/>
              <a:cs typeface="Arial"/>
            </a:rPr>
            <a:t>20% del Fondo de Fiscalización; 20% de la recaudación del impuesto sobre automóviles nuevos; 20% del Fondo de Compensación del Impuesto sobre Automóviles Nuevos; 20% de la recaudación que corresponde al estado del impuesto especial sobre la venta final de gasolina y diesel, y 12% de los impuestos estatales de</a:t>
          </a:r>
          <a:r>
            <a:rPr lang="en-US" cap="none" sz="1100" b="0" i="0" u="none" baseline="0">
              <a:solidFill>
                <a:srgbClr val="000000"/>
              </a:solidFill>
              <a:latin typeface="Arial"/>
              <a:ea typeface="Arial"/>
              <a:cs typeface="Arial"/>
            </a:rPr>
            <a:t> conformidad con el numeral 6 del artículo 5 de la Ley de Coordinación Fiscal del Estado de Yucatán.
</a:t>
          </a:r>
          <a:r>
            <a:rPr lang="en-US" cap="none" sz="1000" b="1" i="0" u="none" baseline="0">
              <a:solidFill>
                <a:srgbClr val="000000"/>
              </a:solidFill>
              <a:latin typeface="Arial"/>
              <a:ea typeface="Arial"/>
              <a:cs typeface="Arial"/>
            </a:rPr>
            <a:t>
</a:t>
          </a:r>
        </a:p>
      </xdr:txBody>
    </xdr:sp>
    <xdr:clientData/>
  </xdr:twoCellAnchor>
  <xdr:twoCellAnchor>
    <xdr:from>
      <xdr:col>0</xdr:col>
      <xdr:colOff>19050</xdr:colOff>
      <xdr:row>48</xdr:row>
      <xdr:rowOff>85725</xdr:rowOff>
    </xdr:from>
    <xdr:to>
      <xdr:col>1</xdr:col>
      <xdr:colOff>1190625</xdr:colOff>
      <xdr:row>52</xdr:row>
      <xdr:rowOff>95250</xdr:rowOff>
    </xdr:to>
    <xdr:sp>
      <xdr:nvSpPr>
        <xdr:cNvPr id="3" name="Texto 7"/>
        <xdr:cNvSpPr txBox="1">
          <a:spLocks noChangeArrowheads="1"/>
        </xdr:cNvSpPr>
      </xdr:nvSpPr>
      <xdr:spPr>
        <a:xfrm>
          <a:off x="19050" y="9734550"/>
          <a:ext cx="6677025" cy="809625"/>
        </a:xfrm>
        <a:prstGeom prst="rect">
          <a:avLst/>
        </a:prstGeom>
        <a:solidFill>
          <a:srgbClr val="FFFFFF"/>
        </a:solidFill>
        <a:ln w="9525" cmpd="sng">
          <a:noFill/>
        </a:ln>
      </xdr:spPr>
      <xdr:txBody>
        <a:bodyPr vertOverflow="clip" wrap="square" lIns="27432" tIns="22860" rIns="27432" bIns="0"/>
        <a:p>
          <a:pPr algn="l">
            <a:defRPr/>
          </a:pPr>
          <a:r>
            <a:rPr lang="en-US" cap="none" sz="1100" b="0" i="0" u="none" baseline="0">
              <a:solidFill>
                <a:srgbClr val="000000"/>
              </a:solidFill>
              <a:latin typeface="Arial"/>
              <a:ea typeface="Arial"/>
              <a:cs typeface="Arial"/>
            </a:rPr>
            <a:t>Los importes anteriores fueron determinados con base en lo establecido en los artículos 4, 5 y 6 del Acuerdo 29/2015,</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publicado en el Diario Oficial del Gobierno del Estado de Yucatán el 30 de enero de 2015 de conformidad con la siguiente forma de distribución: 
</a:t>
          </a:r>
          <a:r>
            <a:rPr lang="en-US" cap="none" sz="1100" b="0" i="0" u="none" baseline="0">
              <a:solidFill>
                <a:srgbClr val="000000"/>
              </a:solidFill>
              <a:latin typeface="Arial"/>
              <a:ea typeface="Arial"/>
              <a:cs typeface="Arial"/>
            </a:rPr>
            <a:t>          - Infraestructura social municipal en proporción a masa carencial. 
</a:t>
          </a:r>
          <a:r>
            <a:rPr lang="en-US" cap="none" sz="1100" b="0" i="0" u="none" baseline="0">
              <a:solidFill>
                <a:srgbClr val="000000"/>
              </a:solidFill>
              <a:latin typeface="Arial"/>
              <a:ea typeface="Arial"/>
              <a:cs typeface="Arial"/>
            </a:rPr>
            <a:t>          - Fortalecimiento de los municipios en proporción al número de habitantes.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oneCellAnchor>
    <xdr:from>
      <xdr:col>0</xdr:col>
      <xdr:colOff>66675</xdr:colOff>
      <xdr:row>4</xdr:row>
      <xdr:rowOff>66675</xdr:rowOff>
    </xdr:from>
    <xdr:ext cx="6629400" cy="1476375"/>
    <xdr:sp>
      <xdr:nvSpPr>
        <xdr:cNvPr id="4" name="Text Box 6"/>
        <xdr:cNvSpPr txBox="1">
          <a:spLocks noChangeArrowheads="1"/>
        </xdr:cNvSpPr>
      </xdr:nvSpPr>
      <xdr:spPr>
        <a:xfrm>
          <a:off x="66675" y="952500"/>
          <a:ext cx="6629400" cy="1476375"/>
        </a:xfrm>
        <a:prstGeom prst="rect">
          <a:avLst/>
        </a:prstGeom>
        <a:solidFill>
          <a:srgbClr val="FFFFFF"/>
        </a:solidFill>
        <a:ln w="9525" cmpd="sng">
          <a:solidFill>
            <a:srgbClr val="92D050"/>
          </a:solidFill>
          <a:headEnd type="none"/>
          <a:tailEnd type="none"/>
        </a:ln>
      </xdr:spPr>
      <xdr:txBody>
        <a:bodyPr vertOverflow="clip" wrap="square" lIns="27432" tIns="22860" rIns="27432" bIns="22860" anchor="ctr"/>
        <a:p>
          <a:pPr algn="just">
            <a:defRPr/>
          </a:pPr>
          <a:r>
            <a:rPr lang="en-US" cap="none" sz="1100" b="0" i="0" u="none" baseline="0">
              <a:solidFill>
                <a:srgbClr val="000000"/>
              </a:solidFill>
              <a:latin typeface="Arial"/>
              <a:ea typeface="Arial"/>
              <a:cs typeface="Arial"/>
            </a:rPr>
            <a:t>M.C. Alfredo</a:t>
          </a:r>
          <a:r>
            <a:rPr lang="en-US" cap="none" sz="1100" b="0" i="0" u="none" baseline="0">
              <a:solidFill>
                <a:srgbClr val="000000"/>
              </a:solidFill>
              <a:latin typeface="Arial"/>
              <a:ea typeface="Arial"/>
              <a:cs typeface="Arial"/>
            </a:rPr>
            <a:t> Francisco Javier Dájer Abimerhi</a:t>
          </a:r>
          <a:r>
            <a:rPr lang="en-US" cap="none" sz="1100" b="0" i="0" u="none" baseline="0">
              <a:solidFill>
                <a:srgbClr val="000000"/>
              </a:solidFill>
              <a:latin typeface="Arial"/>
              <a:ea typeface="Arial"/>
              <a:cs typeface="Arial"/>
            </a:rPr>
            <a:t>, Secretario de Administración y Finanzas, con fundamento en los artículos 9 de la Ley de Coordinación Fiscal del Estado de Yucatán; 27, fracciones XVII y XXV, y 31, fracciones XXVI y XXXIV, del Código de la Administración Pública de Yucatán; he tenido a bien presentar el informe trimestral sobre el monto de las participaciones federales que el Ejecutivo del estado ha distribuido entre los 106 municipios del estado de Yucatán, por el período comprendido del 1 de enero al 31 de marzo de 2015. Asimismo, se publican los montos de los fondos de aportaciones federales del ramo 33 pagados a dichos municipios durante el mismo período:
</a:t>
          </a:r>
        </a:p>
      </xdr:txBody>
    </xdr:sp>
    <xdr:clientData/>
  </xdr:oneCellAnchor>
  <xdr:twoCellAnchor editAs="oneCell">
    <xdr:from>
      <xdr:col>0</xdr:col>
      <xdr:colOff>38100</xdr:colOff>
      <xdr:row>0</xdr:row>
      <xdr:rowOff>171450</xdr:rowOff>
    </xdr:from>
    <xdr:to>
      <xdr:col>0</xdr:col>
      <xdr:colOff>1771650</xdr:colOff>
      <xdr:row>3</xdr:row>
      <xdr:rowOff>28575</xdr:rowOff>
    </xdr:to>
    <xdr:pic>
      <xdr:nvPicPr>
        <xdr:cNvPr id="5" name="6 Imagen" descr="C:\Documents and Settings\guadalupe.cruz\Configuración local\Archivos temporales de Internet\Content.Outlook\ISDXVP6A\logo_SAF_nueva_identidad_horizontal.png"/>
        <xdr:cNvPicPr preferRelativeResize="1">
          <a:picLocks noChangeAspect="1"/>
        </xdr:cNvPicPr>
      </xdr:nvPicPr>
      <xdr:blipFill>
        <a:blip r:embed="rId1"/>
        <a:stretch>
          <a:fillRect/>
        </a:stretch>
      </xdr:blipFill>
      <xdr:spPr>
        <a:xfrm>
          <a:off x="38100" y="171450"/>
          <a:ext cx="17335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24"/>
  <sheetViews>
    <sheetView showGridLines="0" tabSelected="1" zoomScalePageLayoutView="0" workbookViewId="0" topLeftCell="A1">
      <pane xSplit="2" ySplit="2" topLeftCell="C101" activePane="bottomRight" state="frozen"/>
      <selection pane="topLeft" activeCell="A1" sqref="A1"/>
      <selection pane="topRight" activeCell="C1" sqref="C1"/>
      <selection pane="bottomLeft" activeCell="A3" sqref="A3"/>
      <selection pane="bottomRight" activeCell="C120" sqref="C120"/>
    </sheetView>
  </sheetViews>
  <sheetFormatPr defaultColWidth="11.421875" defaultRowHeight="12.75"/>
  <cols>
    <col min="1" max="1" width="4.00390625" style="0" bestFit="1" customWidth="1"/>
    <col min="2" max="2" width="19.7109375" style="0" bestFit="1" customWidth="1"/>
    <col min="3" max="3" width="16.00390625" style="0" customWidth="1"/>
    <col min="4" max="5" width="16.140625" style="0" customWidth="1"/>
    <col min="6" max="6" width="17.140625" style="0" customWidth="1"/>
    <col min="7" max="7" width="15.28125" style="0" customWidth="1"/>
    <col min="8" max="8" width="15.140625" style="0" customWidth="1"/>
    <col min="9" max="9" width="14.28125" style="0" customWidth="1"/>
    <col min="10" max="10" width="15.00390625" style="0" customWidth="1"/>
    <col min="11" max="11" width="16.00390625" style="0" customWidth="1"/>
    <col min="12" max="12" width="16.8515625" style="25" customWidth="1"/>
    <col min="13" max="13" width="17.140625" style="25" customWidth="1"/>
    <col min="14" max="14" width="13.7109375" style="26" hidden="1" customWidth="1"/>
    <col min="15" max="15" width="17.8515625" style="0" customWidth="1"/>
    <col min="16" max="16" width="16.57421875" style="0" bestFit="1" customWidth="1"/>
  </cols>
  <sheetData>
    <row r="1" spans="1:15" ht="15" customHeight="1">
      <c r="A1" s="67" t="s">
        <v>1</v>
      </c>
      <c r="B1" s="68"/>
      <c r="C1" s="18" t="s">
        <v>2</v>
      </c>
      <c r="D1" s="18" t="s">
        <v>3</v>
      </c>
      <c r="E1" s="18" t="s">
        <v>3</v>
      </c>
      <c r="F1" s="65" t="s">
        <v>122</v>
      </c>
      <c r="G1" s="27" t="s">
        <v>2</v>
      </c>
      <c r="H1" s="18" t="s">
        <v>4</v>
      </c>
      <c r="I1" s="18" t="s">
        <v>121</v>
      </c>
      <c r="J1" s="18" t="s">
        <v>119</v>
      </c>
      <c r="K1" s="63" t="s">
        <v>123</v>
      </c>
      <c r="L1" s="18" t="s">
        <v>5</v>
      </c>
      <c r="M1" s="18" t="s">
        <v>6</v>
      </c>
      <c r="N1" s="18" t="s">
        <v>0</v>
      </c>
      <c r="O1" s="18" t="s">
        <v>7</v>
      </c>
    </row>
    <row r="2" spans="1:15" ht="39.75" customHeight="1">
      <c r="A2" s="32"/>
      <c r="B2" s="19"/>
      <c r="C2" s="20" t="s">
        <v>8</v>
      </c>
      <c r="D2" s="20" t="s">
        <v>9</v>
      </c>
      <c r="E2" s="20" t="s">
        <v>141</v>
      </c>
      <c r="F2" s="66"/>
      <c r="G2" s="28" t="s">
        <v>124</v>
      </c>
      <c r="H2" s="20"/>
      <c r="I2" s="20" t="s">
        <v>120</v>
      </c>
      <c r="J2" s="20" t="s">
        <v>117</v>
      </c>
      <c r="K2" s="64"/>
      <c r="L2" s="20" t="s">
        <v>9</v>
      </c>
      <c r="M2" s="20" t="s">
        <v>10</v>
      </c>
      <c r="N2" s="20"/>
      <c r="O2" s="20"/>
    </row>
    <row r="3" spans="1:17" ht="15" customHeight="1">
      <c r="A3" s="21">
        <v>1</v>
      </c>
      <c r="B3" s="21" t="s">
        <v>11</v>
      </c>
      <c r="C3" s="42">
        <v>1945772.47</v>
      </c>
      <c r="D3" s="42">
        <v>899774.5899999999</v>
      </c>
      <c r="E3" s="42">
        <v>0</v>
      </c>
      <c r="F3" s="42">
        <v>56479.98</v>
      </c>
      <c r="G3" s="42">
        <v>212493.68</v>
      </c>
      <c r="H3" s="42">
        <v>29201.07</v>
      </c>
      <c r="I3" s="42">
        <v>6956.38</v>
      </c>
      <c r="J3" s="43">
        <v>34581.71</v>
      </c>
      <c r="K3" s="43">
        <v>73233.83</v>
      </c>
      <c r="L3" s="44">
        <v>1501710.5879842704</v>
      </c>
      <c r="M3" s="43">
        <v>833509.0201608017</v>
      </c>
      <c r="N3" s="45">
        <f aca="true" t="shared" si="0" ref="N3:N21">SUM(L3:M3)</f>
        <v>2335219.608145072</v>
      </c>
      <c r="O3" s="43">
        <f>C3+D3+E3+F3+G3+H3+I3+J3+K3+L3+M3</f>
        <v>5593713.318145072</v>
      </c>
      <c r="P3" s="57"/>
      <c r="Q3" s="58"/>
    </row>
    <row r="4" spans="1:17" ht="15" customHeight="1">
      <c r="A4" s="21">
        <v>2</v>
      </c>
      <c r="B4" s="21" t="s">
        <v>12</v>
      </c>
      <c r="C4" s="42">
        <v>3212054.52</v>
      </c>
      <c r="D4" s="42">
        <v>1485335.54</v>
      </c>
      <c r="E4" s="42">
        <v>0</v>
      </c>
      <c r="F4" s="42">
        <v>93236.37</v>
      </c>
      <c r="G4" s="42">
        <v>350781.65</v>
      </c>
      <c r="H4" s="42">
        <v>48204.74</v>
      </c>
      <c r="I4" s="42">
        <v>11483.51</v>
      </c>
      <c r="J4" s="43">
        <v>57087.03</v>
      </c>
      <c r="K4" s="43">
        <v>162808.62</v>
      </c>
      <c r="L4" s="44">
        <v>1894262.0478887758</v>
      </c>
      <c r="M4" s="43">
        <v>2011253.5938021108</v>
      </c>
      <c r="N4" s="45">
        <f t="shared" si="0"/>
        <v>3905515.6416908866</v>
      </c>
      <c r="O4" s="43">
        <f aca="true" t="shared" si="1" ref="O4:O67">C4+D4+E4+F4+G4+H4+I4+J4+K4+L4+M4</f>
        <v>9326507.621690888</v>
      </c>
      <c r="P4" s="57"/>
      <c r="Q4" s="58"/>
    </row>
    <row r="5" spans="1:17" ht="15" customHeight="1">
      <c r="A5" s="21">
        <v>3</v>
      </c>
      <c r="B5" s="21" t="s">
        <v>13</v>
      </c>
      <c r="C5" s="42">
        <v>2527659.48</v>
      </c>
      <c r="D5" s="42">
        <v>1168853.9100000001</v>
      </c>
      <c r="E5" s="42">
        <v>82792.69</v>
      </c>
      <c r="F5" s="42">
        <v>73370.42</v>
      </c>
      <c r="G5" s="42">
        <v>276040.31</v>
      </c>
      <c r="H5" s="42">
        <v>37933.72</v>
      </c>
      <c r="I5" s="42">
        <v>9036.72</v>
      </c>
      <c r="J5" s="43">
        <v>44923.43000000001</v>
      </c>
      <c r="K5" s="43">
        <v>116091.41999999998</v>
      </c>
      <c r="L5" s="44">
        <v>1996354.787229586</v>
      </c>
      <c r="M5" s="43">
        <v>1358845.2591104824</v>
      </c>
      <c r="N5" s="45">
        <f t="shared" si="0"/>
        <v>3355200.0463400683</v>
      </c>
      <c r="O5" s="43">
        <f t="shared" si="1"/>
        <v>7691902.146340068</v>
      </c>
      <c r="P5" s="57"/>
      <c r="Q5" s="58"/>
    </row>
    <row r="6" spans="1:17" ht="15" customHeight="1">
      <c r="A6" s="21">
        <v>4</v>
      </c>
      <c r="B6" s="21" t="s">
        <v>14</v>
      </c>
      <c r="C6" s="42">
        <v>1854851.52</v>
      </c>
      <c r="D6" s="42">
        <v>857730.4199999999</v>
      </c>
      <c r="E6" s="42">
        <v>0</v>
      </c>
      <c r="F6" s="42">
        <v>53840.81</v>
      </c>
      <c r="G6" s="42">
        <v>202564.39</v>
      </c>
      <c r="H6" s="42">
        <v>27836.579999999998</v>
      </c>
      <c r="I6" s="42">
        <v>6631.33</v>
      </c>
      <c r="J6" s="43">
        <v>32965.79</v>
      </c>
      <c r="K6" s="43">
        <v>60115.7</v>
      </c>
      <c r="L6" s="44">
        <v>729207.6146269236</v>
      </c>
      <c r="M6" s="43">
        <v>747614.0534828084</v>
      </c>
      <c r="N6" s="45">
        <f t="shared" si="0"/>
        <v>1476821.668109732</v>
      </c>
      <c r="O6" s="43">
        <f t="shared" si="1"/>
        <v>4573358.208109733</v>
      </c>
      <c r="P6" s="57"/>
      <c r="Q6" s="58"/>
    </row>
    <row r="7" spans="1:17" ht="15" customHeight="1">
      <c r="A7" s="21">
        <v>5</v>
      </c>
      <c r="B7" s="21" t="s">
        <v>15</v>
      </c>
      <c r="C7" s="42">
        <v>1334531.42</v>
      </c>
      <c r="D7" s="42">
        <v>617121.2</v>
      </c>
      <c r="E7" s="42">
        <v>38461.93</v>
      </c>
      <c r="F7" s="42">
        <v>38737.47</v>
      </c>
      <c r="G7" s="42">
        <v>145741.33</v>
      </c>
      <c r="H7" s="42">
        <v>20027.899999999998</v>
      </c>
      <c r="I7" s="42">
        <v>4771.12</v>
      </c>
      <c r="J7" s="43">
        <v>23718.28</v>
      </c>
      <c r="K7" s="43">
        <v>23607.379999999997</v>
      </c>
      <c r="L7" s="44">
        <v>441071.50122726354</v>
      </c>
      <c r="M7" s="43">
        <v>269224.9871601834</v>
      </c>
      <c r="N7" s="45">
        <f t="shared" si="0"/>
        <v>710296.4883874469</v>
      </c>
      <c r="O7" s="43">
        <f t="shared" si="1"/>
        <v>2957014.518387446</v>
      </c>
      <c r="P7" s="57"/>
      <c r="Q7" s="58"/>
    </row>
    <row r="8" spans="1:17" ht="15" customHeight="1">
      <c r="A8" s="21">
        <v>6</v>
      </c>
      <c r="B8" s="21" t="s">
        <v>16</v>
      </c>
      <c r="C8" s="42">
        <v>2277961.27</v>
      </c>
      <c r="D8" s="42">
        <v>1053387.12</v>
      </c>
      <c r="E8" s="42">
        <v>73115.54</v>
      </c>
      <c r="F8" s="42">
        <v>66122.42</v>
      </c>
      <c r="G8" s="42">
        <v>248771.30999999997</v>
      </c>
      <c r="H8" s="42">
        <v>34186.39</v>
      </c>
      <c r="I8" s="42">
        <v>8144.01</v>
      </c>
      <c r="J8" s="43">
        <v>40485.619999999995</v>
      </c>
      <c r="K8" s="43">
        <v>101708.15000000001</v>
      </c>
      <c r="L8" s="44">
        <v>1839934.042437405</v>
      </c>
      <c r="M8" s="43">
        <v>1132633.3239661492</v>
      </c>
      <c r="N8" s="45">
        <f t="shared" si="0"/>
        <v>2972567.3664035546</v>
      </c>
      <c r="O8" s="43">
        <f t="shared" si="1"/>
        <v>6876449.196403555</v>
      </c>
      <c r="P8" s="57"/>
      <c r="Q8" s="58"/>
    </row>
    <row r="9" spans="1:17" ht="15" customHeight="1">
      <c r="A9" s="21">
        <v>7</v>
      </c>
      <c r="B9" s="21" t="s">
        <v>17</v>
      </c>
      <c r="C9" s="42">
        <v>2005246.72</v>
      </c>
      <c r="D9" s="42">
        <v>927277</v>
      </c>
      <c r="E9" s="42">
        <v>61958.43</v>
      </c>
      <c r="F9" s="42">
        <v>58206.329999999994</v>
      </c>
      <c r="G9" s="42">
        <v>218988.72</v>
      </c>
      <c r="H9" s="42">
        <v>30093.63</v>
      </c>
      <c r="I9" s="42">
        <v>7169.01</v>
      </c>
      <c r="J9" s="43">
        <v>35638.72</v>
      </c>
      <c r="K9" s="43">
        <v>75179.61</v>
      </c>
      <c r="L9" s="44">
        <v>511338.5650035573</v>
      </c>
      <c r="M9" s="43">
        <v>893176.5160974229</v>
      </c>
      <c r="N9" s="45">
        <f t="shared" si="0"/>
        <v>1404515.0811009803</v>
      </c>
      <c r="O9" s="43">
        <f t="shared" si="1"/>
        <v>4824273.25110098</v>
      </c>
      <c r="P9" s="57"/>
      <c r="Q9" s="58"/>
    </row>
    <row r="10" spans="1:17" ht="15" customHeight="1">
      <c r="A10" s="21">
        <v>8</v>
      </c>
      <c r="B10" s="21" t="s">
        <v>18</v>
      </c>
      <c r="C10" s="42">
        <v>1626543.1</v>
      </c>
      <c r="D10" s="42">
        <v>752154.8099999999</v>
      </c>
      <c r="E10" s="42">
        <v>49304.64</v>
      </c>
      <c r="F10" s="42">
        <v>47213.7</v>
      </c>
      <c r="G10" s="42">
        <v>177631.3</v>
      </c>
      <c r="H10" s="42">
        <v>24410.25</v>
      </c>
      <c r="I10" s="42">
        <v>5815.1</v>
      </c>
      <c r="J10" s="43">
        <v>28908.120000000003</v>
      </c>
      <c r="K10" s="43">
        <v>46860.3</v>
      </c>
      <c r="L10" s="44">
        <v>1856740.1710328753</v>
      </c>
      <c r="M10" s="43">
        <v>537007.4634295914</v>
      </c>
      <c r="N10" s="45">
        <f t="shared" si="0"/>
        <v>2393747.6344624665</v>
      </c>
      <c r="O10" s="43">
        <f t="shared" si="1"/>
        <v>5152588.954462468</v>
      </c>
      <c r="P10" s="57"/>
      <c r="Q10" s="58"/>
    </row>
    <row r="11" spans="1:17" ht="15" customHeight="1">
      <c r="A11" s="21">
        <v>9</v>
      </c>
      <c r="B11" s="21" t="s">
        <v>19</v>
      </c>
      <c r="C11" s="42">
        <v>1712747.9500000002</v>
      </c>
      <c r="D11" s="42">
        <v>792018.12</v>
      </c>
      <c r="E11" s="42">
        <v>52504.36</v>
      </c>
      <c r="F11" s="42">
        <v>49715.97</v>
      </c>
      <c r="G11" s="42">
        <v>187045.56</v>
      </c>
      <c r="H11" s="42">
        <v>25703.97</v>
      </c>
      <c r="I11" s="42">
        <v>6123.3</v>
      </c>
      <c r="J11" s="43">
        <v>30440.23</v>
      </c>
      <c r="K11" s="43">
        <v>53894.67</v>
      </c>
      <c r="L11" s="44">
        <v>930854.1011721094</v>
      </c>
      <c r="M11" s="43">
        <v>615821.0130074142</v>
      </c>
      <c r="N11" s="45">
        <f t="shared" si="0"/>
        <v>1546675.1141795237</v>
      </c>
      <c r="O11" s="43">
        <f t="shared" si="1"/>
        <v>4456869.2441795245</v>
      </c>
      <c r="P11" s="57"/>
      <c r="Q11" s="58"/>
    </row>
    <row r="12" spans="1:17" ht="15" customHeight="1">
      <c r="A12" s="21">
        <v>10</v>
      </c>
      <c r="B12" s="21" t="s">
        <v>20</v>
      </c>
      <c r="C12" s="42">
        <v>1389217.12</v>
      </c>
      <c r="D12" s="42">
        <v>642409.26</v>
      </c>
      <c r="E12" s="42">
        <v>41266.81</v>
      </c>
      <c r="F12" s="42">
        <v>40324.83</v>
      </c>
      <c r="G12" s="42">
        <v>151713.43000000002</v>
      </c>
      <c r="H12" s="42">
        <v>20848.59</v>
      </c>
      <c r="I12" s="42">
        <v>4966.63</v>
      </c>
      <c r="J12" s="43">
        <v>24690.18</v>
      </c>
      <c r="K12" s="43">
        <v>36104.39</v>
      </c>
      <c r="L12" s="44">
        <v>1794415.0365373807</v>
      </c>
      <c r="M12" s="43">
        <v>315647.61037241184</v>
      </c>
      <c r="N12" s="45">
        <f t="shared" si="0"/>
        <v>2110062.6469097924</v>
      </c>
      <c r="O12" s="43">
        <f t="shared" si="1"/>
        <v>4461603.886909793</v>
      </c>
      <c r="P12" s="57"/>
      <c r="Q12" s="58"/>
    </row>
    <row r="13" spans="1:17" ht="15" customHeight="1">
      <c r="A13" s="21">
        <v>11</v>
      </c>
      <c r="B13" s="21" t="s">
        <v>21</v>
      </c>
      <c r="C13" s="42">
        <v>2011312.4299999997</v>
      </c>
      <c r="D13" s="42">
        <v>930081.91</v>
      </c>
      <c r="E13" s="42">
        <v>63882.96</v>
      </c>
      <c r="F13" s="42">
        <v>58382.399999999994</v>
      </c>
      <c r="G13" s="42">
        <v>219651.15</v>
      </c>
      <c r="H13" s="42">
        <v>30184.67</v>
      </c>
      <c r="I13" s="42">
        <v>7190.700000000001</v>
      </c>
      <c r="J13" s="43">
        <v>35746.53</v>
      </c>
      <c r="K13" s="43">
        <v>73275.73999999999</v>
      </c>
      <c r="L13" s="44">
        <v>934310.5802053369</v>
      </c>
      <c r="M13" s="43">
        <v>895799.2631715601</v>
      </c>
      <c r="N13" s="45">
        <f t="shared" si="0"/>
        <v>1830109.843376897</v>
      </c>
      <c r="O13" s="43">
        <f t="shared" si="1"/>
        <v>5259818.333376897</v>
      </c>
      <c r="P13" s="57"/>
      <c r="Q13" s="58"/>
    </row>
    <row r="14" spans="1:17" ht="15" customHeight="1">
      <c r="A14" s="21">
        <v>12</v>
      </c>
      <c r="B14" s="21" t="s">
        <v>22</v>
      </c>
      <c r="C14" s="42">
        <v>1581507.25</v>
      </c>
      <c r="D14" s="42">
        <v>731329.1</v>
      </c>
      <c r="E14" s="42">
        <v>0</v>
      </c>
      <c r="F14" s="42">
        <v>45906.44</v>
      </c>
      <c r="G14" s="42">
        <v>172713.03</v>
      </c>
      <c r="H14" s="42">
        <v>23734.379999999997</v>
      </c>
      <c r="I14" s="42">
        <v>5654.1</v>
      </c>
      <c r="J14" s="43">
        <v>28107.71</v>
      </c>
      <c r="K14" s="43">
        <v>42488.11</v>
      </c>
      <c r="L14" s="44">
        <v>1342298.9982762234</v>
      </c>
      <c r="M14" s="43">
        <v>485339.34606908855</v>
      </c>
      <c r="N14" s="45">
        <f t="shared" si="0"/>
        <v>1827638.344345312</v>
      </c>
      <c r="O14" s="43">
        <f t="shared" si="1"/>
        <v>4459078.464345312</v>
      </c>
      <c r="P14" s="57"/>
      <c r="Q14" s="58"/>
    </row>
    <row r="15" spans="1:17" ht="15" customHeight="1">
      <c r="A15" s="21">
        <v>13</v>
      </c>
      <c r="B15" s="21" t="s">
        <v>23</v>
      </c>
      <c r="C15" s="42">
        <v>2347974.39</v>
      </c>
      <c r="D15" s="42">
        <v>1085762.96</v>
      </c>
      <c r="E15" s="42">
        <v>78337.67</v>
      </c>
      <c r="F15" s="42">
        <v>68154.69</v>
      </c>
      <c r="G15" s="42">
        <v>256417.29</v>
      </c>
      <c r="H15" s="42">
        <v>35237.1</v>
      </c>
      <c r="I15" s="42">
        <v>8394.31</v>
      </c>
      <c r="J15" s="43">
        <v>41729.94</v>
      </c>
      <c r="K15" s="43">
        <v>86528.95</v>
      </c>
      <c r="L15" s="44">
        <v>541294.8512465991</v>
      </c>
      <c r="M15" s="43">
        <v>1198988.8249418202</v>
      </c>
      <c r="N15" s="45">
        <f t="shared" si="0"/>
        <v>1740283.6761884193</v>
      </c>
      <c r="O15" s="43">
        <f t="shared" si="1"/>
        <v>5748820.97618842</v>
      </c>
      <c r="P15" s="57"/>
      <c r="Q15" s="58"/>
    </row>
    <row r="16" spans="1:17" ht="15" customHeight="1">
      <c r="A16" s="21">
        <v>14</v>
      </c>
      <c r="B16" s="21" t="s">
        <v>24</v>
      </c>
      <c r="C16" s="42">
        <v>1269555.99</v>
      </c>
      <c r="D16" s="42">
        <v>587074.92</v>
      </c>
      <c r="E16" s="42">
        <v>0</v>
      </c>
      <c r="F16" s="42">
        <v>36851.42</v>
      </c>
      <c r="G16" s="42">
        <v>138645.51</v>
      </c>
      <c r="H16" s="42">
        <v>19052.79</v>
      </c>
      <c r="I16" s="42">
        <v>4538.8099999999995</v>
      </c>
      <c r="J16" s="43">
        <v>22563.469999999998</v>
      </c>
      <c r="K16" s="43">
        <v>20137.37</v>
      </c>
      <c r="L16" s="44">
        <v>685991.5175992972</v>
      </c>
      <c r="M16" s="43">
        <v>209164.07916244154</v>
      </c>
      <c r="N16" s="45">
        <f t="shared" si="0"/>
        <v>895155.5967617388</v>
      </c>
      <c r="O16" s="43">
        <f t="shared" si="1"/>
        <v>2993575.876761739</v>
      </c>
      <c r="P16" s="57"/>
      <c r="Q16" s="58"/>
    </row>
    <row r="17" spans="1:17" ht="15" customHeight="1">
      <c r="A17" s="21">
        <v>15</v>
      </c>
      <c r="B17" s="21" t="s">
        <v>25</v>
      </c>
      <c r="C17" s="42">
        <v>1750043.26</v>
      </c>
      <c r="D17" s="42">
        <v>809264.4400000001</v>
      </c>
      <c r="E17" s="42">
        <v>53493.59</v>
      </c>
      <c r="F17" s="42">
        <v>50798.53</v>
      </c>
      <c r="G17" s="42">
        <v>191118.49</v>
      </c>
      <c r="H17" s="42">
        <v>26263.68</v>
      </c>
      <c r="I17" s="42">
        <v>6256.62</v>
      </c>
      <c r="J17" s="43">
        <v>31103.07</v>
      </c>
      <c r="K17" s="43">
        <v>55812.53</v>
      </c>
      <c r="L17" s="44">
        <v>939034.1612902954</v>
      </c>
      <c r="M17" s="43">
        <v>651228.0985082663</v>
      </c>
      <c r="N17" s="45">
        <f t="shared" si="0"/>
        <v>1590262.2597985617</v>
      </c>
      <c r="O17" s="43">
        <f t="shared" si="1"/>
        <v>4564416.469798561</v>
      </c>
      <c r="P17" s="57"/>
      <c r="Q17" s="58"/>
    </row>
    <row r="18" spans="1:17" ht="15" customHeight="1">
      <c r="A18" s="21">
        <v>16</v>
      </c>
      <c r="B18" s="21" t="s">
        <v>26</v>
      </c>
      <c r="C18" s="42">
        <v>1447457.05</v>
      </c>
      <c r="D18" s="42">
        <v>669340.88</v>
      </c>
      <c r="E18" s="42">
        <v>43098.99</v>
      </c>
      <c r="F18" s="42">
        <v>42015.35</v>
      </c>
      <c r="G18" s="42">
        <v>158073.69</v>
      </c>
      <c r="H18" s="42">
        <v>21722.620000000003</v>
      </c>
      <c r="I18" s="42">
        <v>5174.85</v>
      </c>
      <c r="J18" s="43">
        <v>25725.27</v>
      </c>
      <c r="K18" s="43">
        <v>36916.11</v>
      </c>
      <c r="L18" s="44">
        <v>1531514.4299743185</v>
      </c>
      <c r="M18" s="43">
        <v>369545.06274593127</v>
      </c>
      <c r="N18" s="45">
        <f t="shared" si="0"/>
        <v>1901059.4927202498</v>
      </c>
      <c r="O18" s="43">
        <f t="shared" si="1"/>
        <v>4350584.302720251</v>
      </c>
      <c r="P18" s="57"/>
      <c r="Q18" s="58"/>
    </row>
    <row r="19" spans="1:17" ht="15" customHeight="1">
      <c r="A19" s="21">
        <v>17</v>
      </c>
      <c r="B19" s="21" t="s">
        <v>27</v>
      </c>
      <c r="C19" s="42">
        <v>1692894.8399999999</v>
      </c>
      <c r="D19" s="42">
        <v>782837.5599999999</v>
      </c>
      <c r="E19" s="42">
        <v>52332.98</v>
      </c>
      <c r="F19" s="42">
        <v>49139.7</v>
      </c>
      <c r="G19" s="42">
        <v>184877.44</v>
      </c>
      <c r="H19" s="42">
        <v>25406.02</v>
      </c>
      <c r="I19" s="42">
        <v>6052.32</v>
      </c>
      <c r="J19" s="43">
        <v>30087.36</v>
      </c>
      <c r="K19" s="43">
        <v>65319.45</v>
      </c>
      <c r="L19" s="44">
        <v>3571753.859113397</v>
      </c>
      <c r="M19" s="43">
        <v>585397.1469474226</v>
      </c>
      <c r="N19" s="45">
        <f t="shared" si="0"/>
        <v>4157151.0060608196</v>
      </c>
      <c r="O19" s="43">
        <f t="shared" si="1"/>
        <v>7046098.67606082</v>
      </c>
      <c r="P19" s="57"/>
      <c r="Q19" s="58"/>
    </row>
    <row r="20" spans="1:17" ht="15" customHeight="1">
      <c r="A20" s="21">
        <v>18</v>
      </c>
      <c r="B20" s="21" t="s">
        <v>28</v>
      </c>
      <c r="C20" s="42">
        <v>1477006.78</v>
      </c>
      <c r="D20" s="42">
        <v>683005.4199999999</v>
      </c>
      <c r="E20" s="42">
        <v>43822.87</v>
      </c>
      <c r="F20" s="42">
        <v>42873.100000000006</v>
      </c>
      <c r="G20" s="42">
        <v>161300.77</v>
      </c>
      <c r="H20" s="42">
        <v>22166.09</v>
      </c>
      <c r="I20" s="42">
        <v>5280.4800000000005</v>
      </c>
      <c r="J20" s="43">
        <v>26250.46</v>
      </c>
      <c r="K20" s="43">
        <v>35542.48</v>
      </c>
      <c r="L20" s="44">
        <v>883634.5625330226</v>
      </c>
      <c r="M20" s="43">
        <v>398001.8685003199</v>
      </c>
      <c r="N20" s="45">
        <f t="shared" si="0"/>
        <v>1281636.4310333426</v>
      </c>
      <c r="O20" s="43">
        <f t="shared" si="1"/>
        <v>3778884.881033343</v>
      </c>
      <c r="P20" s="57"/>
      <c r="Q20" s="58"/>
    </row>
    <row r="21" spans="1:17" ht="15" customHeight="1">
      <c r="A21" s="21">
        <v>19</v>
      </c>
      <c r="B21" s="21" t="s">
        <v>29</v>
      </c>
      <c r="C21" s="42">
        <v>5850725.640000001</v>
      </c>
      <c r="D21" s="42">
        <v>2705524.0300000003</v>
      </c>
      <c r="E21" s="42">
        <v>199366.78</v>
      </c>
      <c r="F21" s="42">
        <v>169829.13</v>
      </c>
      <c r="G21" s="42">
        <v>638945.3200000001</v>
      </c>
      <c r="H21" s="42">
        <v>87804.48</v>
      </c>
      <c r="I21" s="42">
        <v>20917.12</v>
      </c>
      <c r="J21" s="43">
        <v>103983.46</v>
      </c>
      <c r="K21" s="43">
        <v>473416.72</v>
      </c>
      <c r="L21" s="44">
        <v>21104594.12054547</v>
      </c>
      <c r="M21" s="43">
        <v>4391789.975642738</v>
      </c>
      <c r="N21" s="45">
        <f t="shared" si="0"/>
        <v>25496384.096188206</v>
      </c>
      <c r="O21" s="43">
        <f t="shared" si="1"/>
        <v>35746896.77618821</v>
      </c>
      <c r="P21" s="57"/>
      <c r="Q21" s="58"/>
    </row>
    <row r="22" spans="1:17" ht="15" customHeight="1">
      <c r="A22" s="21">
        <v>20</v>
      </c>
      <c r="B22" s="21" t="s">
        <v>31</v>
      </c>
      <c r="C22" s="42">
        <v>1630341.6800000002</v>
      </c>
      <c r="D22" s="42">
        <v>753911.37</v>
      </c>
      <c r="E22" s="42">
        <v>49983.96</v>
      </c>
      <c r="F22" s="42">
        <v>47323.97</v>
      </c>
      <c r="G22" s="42">
        <v>178046.14</v>
      </c>
      <c r="H22" s="42">
        <v>24467.260000000002</v>
      </c>
      <c r="I22" s="42">
        <v>5828.67</v>
      </c>
      <c r="J22" s="43">
        <v>28975.64</v>
      </c>
      <c r="K22" s="43">
        <v>42742.63</v>
      </c>
      <c r="L22" s="44">
        <v>327542.0241472984</v>
      </c>
      <c r="M22" s="43">
        <v>539367.9357963149</v>
      </c>
      <c r="N22" s="45">
        <f>SUM(L21:M21)</f>
        <v>25496384.096188206</v>
      </c>
      <c r="O22" s="43">
        <f t="shared" si="1"/>
        <v>3628531.2799436133</v>
      </c>
      <c r="P22" s="57"/>
      <c r="Q22" s="58"/>
    </row>
    <row r="23" spans="1:17" ht="15" customHeight="1">
      <c r="A23" s="21">
        <v>21</v>
      </c>
      <c r="B23" s="21" t="s">
        <v>30</v>
      </c>
      <c r="C23" s="42">
        <v>2183466.77</v>
      </c>
      <c r="D23" s="42">
        <v>1009690.4600000001</v>
      </c>
      <c r="E23" s="42">
        <v>69081.53</v>
      </c>
      <c r="F23" s="42">
        <v>63379.520000000004</v>
      </c>
      <c r="G23" s="42">
        <v>238451.75999999998</v>
      </c>
      <c r="H23" s="42">
        <v>32768.259999999995</v>
      </c>
      <c r="I23" s="42">
        <v>7806.17</v>
      </c>
      <c r="J23" s="43">
        <v>38806.19</v>
      </c>
      <c r="K23" s="43">
        <v>111902.41999999998</v>
      </c>
      <c r="L23" s="44">
        <v>3976393.7628931534</v>
      </c>
      <c r="M23" s="43">
        <v>1042804.2366769501</v>
      </c>
      <c r="N23" s="45">
        <f>SUM(L24:M24)</f>
        <v>4891049.004813528</v>
      </c>
      <c r="O23" s="43">
        <f t="shared" si="1"/>
        <v>8774551.079570103</v>
      </c>
      <c r="P23" s="57"/>
      <c r="Q23" s="58"/>
    </row>
    <row r="24" spans="1:17" ht="15" customHeight="1">
      <c r="A24" s="21">
        <v>22</v>
      </c>
      <c r="B24" s="21" t="s">
        <v>32</v>
      </c>
      <c r="C24" s="42">
        <v>1640694.2</v>
      </c>
      <c r="D24" s="42">
        <v>758698.64</v>
      </c>
      <c r="E24" s="42">
        <v>0</v>
      </c>
      <c r="F24" s="42">
        <v>47624.45</v>
      </c>
      <c r="G24" s="42">
        <v>179176.72</v>
      </c>
      <c r="H24" s="42">
        <v>24622.63</v>
      </c>
      <c r="I24" s="42">
        <v>5865.69</v>
      </c>
      <c r="J24" s="43">
        <v>29159.63</v>
      </c>
      <c r="K24" s="43">
        <v>56994.14</v>
      </c>
      <c r="L24" s="44">
        <v>4345255.338685577</v>
      </c>
      <c r="M24" s="43">
        <v>545793.6661279509</v>
      </c>
      <c r="N24" s="45">
        <f aca="true" t="shared" si="2" ref="N24:N55">SUM(L24:M24)</f>
        <v>4891049.004813528</v>
      </c>
      <c r="O24" s="43">
        <f t="shared" si="1"/>
        <v>7633885.104813528</v>
      </c>
      <c r="P24" s="57"/>
      <c r="Q24" s="58"/>
    </row>
    <row r="25" spans="1:17" ht="15" customHeight="1">
      <c r="A25" s="21">
        <v>23</v>
      </c>
      <c r="B25" s="21" t="s">
        <v>33</v>
      </c>
      <c r="C25" s="42">
        <v>1685832.8399999999</v>
      </c>
      <c r="D25" s="42">
        <v>779571.89</v>
      </c>
      <c r="E25" s="42">
        <v>51336.62</v>
      </c>
      <c r="F25" s="42">
        <v>48934.69</v>
      </c>
      <c r="G25" s="42">
        <v>184106.2</v>
      </c>
      <c r="H25" s="42">
        <v>25300.050000000003</v>
      </c>
      <c r="I25" s="42">
        <v>6027.07</v>
      </c>
      <c r="J25" s="43">
        <v>29961.87</v>
      </c>
      <c r="K25" s="43">
        <v>51621.13</v>
      </c>
      <c r="L25" s="44">
        <v>644735.2543649129</v>
      </c>
      <c r="M25" s="43">
        <v>594052.2122920755</v>
      </c>
      <c r="N25" s="45">
        <f t="shared" si="2"/>
        <v>1238787.4666569885</v>
      </c>
      <c r="O25" s="43">
        <f t="shared" si="1"/>
        <v>4101479.8266569884</v>
      </c>
      <c r="P25" s="57"/>
      <c r="Q25" s="58"/>
    </row>
    <row r="26" spans="1:17" ht="15" customHeight="1">
      <c r="A26" s="21">
        <v>24</v>
      </c>
      <c r="B26" s="21" t="s">
        <v>34</v>
      </c>
      <c r="C26" s="42">
        <v>1495971.8</v>
      </c>
      <c r="D26" s="42">
        <v>691775.3400000001</v>
      </c>
      <c r="E26" s="42">
        <v>44487.05</v>
      </c>
      <c r="F26" s="42">
        <v>43423.590000000004</v>
      </c>
      <c r="G26" s="42">
        <v>163371.88</v>
      </c>
      <c r="H26" s="42">
        <v>22450.71</v>
      </c>
      <c r="I26" s="42">
        <v>5348.29</v>
      </c>
      <c r="J26" s="43">
        <v>26587.520000000004</v>
      </c>
      <c r="K26" s="43">
        <v>40899.92</v>
      </c>
      <c r="L26" s="44">
        <v>1427222.4615368336</v>
      </c>
      <c r="M26" s="43">
        <v>412820.38946919504</v>
      </c>
      <c r="N26" s="45">
        <f t="shared" si="2"/>
        <v>1840042.8510060287</v>
      </c>
      <c r="O26" s="43">
        <f t="shared" si="1"/>
        <v>4374358.951006028</v>
      </c>
      <c r="P26" s="57"/>
      <c r="Q26" s="58"/>
    </row>
    <row r="27" spans="1:17" ht="15" customHeight="1">
      <c r="A27" s="21">
        <v>25</v>
      </c>
      <c r="B27" s="21" t="s">
        <v>35</v>
      </c>
      <c r="C27" s="42">
        <v>1743854.35</v>
      </c>
      <c r="D27" s="42">
        <v>806402.52</v>
      </c>
      <c r="E27" s="42">
        <v>53573.07</v>
      </c>
      <c r="F27" s="42">
        <v>50618.89</v>
      </c>
      <c r="G27" s="42">
        <v>190442.62</v>
      </c>
      <c r="H27" s="42">
        <v>26170.800000000003</v>
      </c>
      <c r="I27" s="42">
        <v>6234.5</v>
      </c>
      <c r="J27" s="43">
        <v>30993.06</v>
      </c>
      <c r="K27" s="43">
        <v>49301.63</v>
      </c>
      <c r="L27" s="44">
        <v>1709678.2404983144</v>
      </c>
      <c r="M27" s="43">
        <v>647949.6646655949</v>
      </c>
      <c r="N27" s="45">
        <f t="shared" si="2"/>
        <v>2357627.9051639093</v>
      </c>
      <c r="O27" s="43">
        <f t="shared" si="1"/>
        <v>5315219.345163909</v>
      </c>
      <c r="P27" s="57"/>
      <c r="Q27" s="58"/>
    </row>
    <row r="28" spans="1:17" ht="15" customHeight="1">
      <c r="A28" s="21">
        <v>26</v>
      </c>
      <c r="B28" s="21" t="s">
        <v>36</v>
      </c>
      <c r="C28" s="42">
        <v>1549965.5899999999</v>
      </c>
      <c r="D28" s="42">
        <v>716743.44</v>
      </c>
      <c r="E28" s="42">
        <v>47948.21</v>
      </c>
      <c r="F28" s="42">
        <v>44990.880000000005</v>
      </c>
      <c r="G28" s="42">
        <v>169268.45</v>
      </c>
      <c r="H28" s="42">
        <v>23261.03</v>
      </c>
      <c r="I28" s="42">
        <v>5541.32</v>
      </c>
      <c r="J28" s="43">
        <v>27547.129999999997</v>
      </c>
      <c r="K28" s="43">
        <v>36398.89</v>
      </c>
      <c r="L28" s="44">
        <v>413566.0255744655</v>
      </c>
      <c r="M28" s="43">
        <v>457538.2270832343</v>
      </c>
      <c r="N28" s="45">
        <f t="shared" si="2"/>
        <v>871104.2526576999</v>
      </c>
      <c r="O28" s="43">
        <f t="shared" si="1"/>
        <v>3492769.192657699</v>
      </c>
      <c r="P28" s="57"/>
      <c r="Q28" s="58"/>
    </row>
    <row r="29" spans="1:17" ht="15" customHeight="1">
      <c r="A29" s="21">
        <v>27</v>
      </c>
      <c r="B29" s="21" t="s">
        <v>37</v>
      </c>
      <c r="C29" s="42">
        <v>2180355.59</v>
      </c>
      <c r="D29" s="42">
        <v>1008251.76</v>
      </c>
      <c r="E29" s="42">
        <v>69927.49</v>
      </c>
      <c r="F29" s="42">
        <v>63289.22</v>
      </c>
      <c r="G29" s="42">
        <v>238112</v>
      </c>
      <c r="H29" s="42">
        <v>32721.57</v>
      </c>
      <c r="I29" s="42">
        <v>7795.049999999999</v>
      </c>
      <c r="J29" s="43">
        <v>38750.89</v>
      </c>
      <c r="K29" s="43">
        <v>78365.09</v>
      </c>
      <c r="L29" s="44">
        <v>699932.8713862998</v>
      </c>
      <c r="M29" s="43">
        <v>1066540.0976978915</v>
      </c>
      <c r="N29" s="45">
        <f t="shared" si="2"/>
        <v>1766472.9690841914</v>
      </c>
      <c r="O29" s="43">
        <f t="shared" si="1"/>
        <v>5484041.62908419</v>
      </c>
      <c r="P29" s="57"/>
      <c r="Q29" s="58"/>
    </row>
    <row r="30" spans="1:17" ht="15" customHeight="1">
      <c r="A30" s="21">
        <v>28</v>
      </c>
      <c r="B30" s="21" t="s">
        <v>38</v>
      </c>
      <c r="C30" s="42">
        <v>1388878.26</v>
      </c>
      <c r="D30" s="42">
        <v>642252.55</v>
      </c>
      <c r="E30" s="42">
        <v>40417.85</v>
      </c>
      <c r="F30" s="42">
        <v>40314.99</v>
      </c>
      <c r="G30" s="42">
        <v>151676.43</v>
      </c>
      <c r="H30" s="42">
        <v>20843.510000000002</v>
      </c>
      <c r="I30" s="42">
        <v>4965.42</v>
      </c>
      <c r="J30" s="43">
        <v>24684.17</v>
      </c>
      <c r="K30" s="43">
        <v>24118.8</v>
      </c>
      <c r="L30" s="44">
        <v>318961.5450745642</v>
      </c>
      <c r="M30" s="43">
        <v>322991.302179996</v>
      </c>
      <c r="N30" s="45">
        <f t="shared" si="2"/>
        <v>641952.8472545601</v>
      </c>
      <c r="O30" s="43">
        <f t="shared" si="1"/>
        <v>2980104.82725456</v>
      </c>
      <c r="P30" s="57"/>
      <c r="Q30" s="58"/>
    </row>
    <row r="31" spans="1:17" ht="15" customHeight="1">
      <c r="A31" s="21">
        <v>29</v>
      </c>
      <c r="B31" s="21" t="s">
        <v>39</v>
      </c>
      <c r="C31" s="42">
        <v>1887989.8399999999</v>
      </c>
      <c r="D31" s="42">
        <v>873054.4299999999</v>
      </c>
      <c r="E31" s="42">
        <v>58669.48</v>
      </c>
      <c r="F31" s="42">
        <v>54802.71000000001</v>
      </c>
      <c r="G31" s="42">
        <v>206183.35</v>
      </c>
      <c r="H31" s="42">
        <v>28333.91</v>
      </c>
      <c r="I31" s="42">
        <v>6749.799999999999</v>
      </c>
      <c r="J31" s="43">
        <v>33554.74</v>
      </c>
      <c r="K31" s="43">
        <v>68909.46</v>
      </c>
      <c r="L31" s="44">
        <v>998211.0010857586</v>
      </c>
      <c r="M31" s="43">
        <v>774366.0736390078</v>
      </c>
      <c r="N31" s="45">
        <f t="shared" si="2"/>
        <v>1772577.0747247664</v>
      </c>
      <c r="O31" s="43">
        <f t="shared" si="1"/>
        <v>4990824.794724766</v>
      </c>
      <c r="P31" s="57"/>
      <c r="Q31" s="58"/>
    </row>
    <row r="32" spans="1:17" ht="15" customHeight="1">
      <c r="A32" s="21">
        <v>30</v>
      </c>
      <c r="B32" s="21" t="s">
        <v>40</v>
      </c>
      <c r="C32" s="42">
        <v>1551729.6400000001</v>
      </c>
      <c r="D32" s="42">
        <v>717559.1599999999</v>
      </c>
      <c r="E32" s="42">
        <v>47133.84</v>
      </c>
      <c r="F32" s="42">
        <v>45042.08</v>
      </c>
      <c r="G32" s="42">
        <v>169461.08</v>
      </c>
      <c r="H32" s="42">
        <v>23287.489999999998</v>
      </c>
      <c r="I32" s="42">
        <v>5547.639999999999</v>
      </c>
      <c r="J32" s="43">
        <v>27578.47</v>
      </c>
      <c r="K32" s="43">
        <v>43713.22</v>
      </c>
      <c r="L32" s="44">
        <v>1767712.36565215</v>
      </c>
      <c r="M32" s="43">
        <v>464226.2321222841</v>
      </c>
      <c r="N32" s="45">
        <f t="shared" si="2"/>
        <v>2231938.597774434</v>
      </c>
      <c r="O32" s="43">
        <f t="shared" si="1"/>
        <v>4862991.217774435</v>
      </c>
      <c r="P32" s="57"/>
      <c r="Q32" s="58"/>
    </row>
    <row r="33" spans="1:17" ht="15" customHeight="1">
      <c r="A33" s="21">
        <v>31</v>
      </c>
      <c r="B33" s="21" t="s">
        <v>41</v>
      </c>
      <c r="C33" s="42">
        <v>1442507.02</v>
      </c>
      <c r="D33" s="42">
        <v>667051.8600000001</v>
      </c>
      <c r="E33" s="42">
        <v>43003.52</v>
      </c>
      <c r="F33" s="42">
        <v>41871.68</v>
      </c>
      <c r="G33" s="42">
        <v>157533.12</v>
      </c>
      <c r="H33" s="42">
        <v>21648.33</v>
      </c>
      <c r="I33" s="42">
        <v>5157.15</v>
      </c>
      <c r="J33" s="43">
        <v>25637.3</v>
      </c>
      <c r="K33" s="43">
        <v>34302.15</v>
      </c>
      <c r="L33" s="44">
        <v>1085557.1612833412</v>
      </c>
      <c r="M33" s="43">
        <v>363512.7444754157</v>
      </c>
      <c r="N33" s="45">
        <f t="shared" si="2"/>
        <v>1449069.905758757</v>
      </c>
      <c r="O33" s="43">
        <f t="shared" si="1"/>
        <v>3887782.035758757</v>
      </c>
      <c r="P33" s="57"/>
      <c r="Q33" s="58"/>
    </row>
    <row r="34" spans="1:17" ht="15" customHeight="1">
      <c r="A34" s="21">
        <v>32</v>
      </c>
      <c r="B34" s="21" t="s">
        <v>42</v>
      </c>
      <c r="C34" s="42">
        <v>3264441.11</v>
      </c>
      <c r="D34" s="42">
        <v>1509560.44</v>
      </c>
      <c r="E34" s="42">
        <v>111098.09</v>
      </c>
      <c r="F34" s="42">
        <v>94756.98999999999</v>
      </c>
      <c r="G34" s="42">
        <v>356502.68</v>
      </c>
      <c r="H34" s="42">
        <v>48990.93</v>
      </c>
      <c r="I34" s="42">
        <v>11670.8</v>
      </c>
      <c r="J34" s="43">
        <v>58018.08</v>
      </c>
      <c r="K34" s="43">
        <v>189015.44</v>
      </c>
      <c r="L34" s="44">
        <v>7668834.324551402</v>
      </c>
      <c r="M34" s="43">
        <v>2041939.7345695156</v>
      </c>
      <c r="N34" s="45">
        <f t="shared" si="2"/>
        <v>9710774.059120918</v>
      </c>
      <c r="O34" s="43">
        <f t="shared" si="1"/>
        <v>15354828.619120918</v>
      </c>
      <c r="P34" s="57"/>
      <c r="Q34" s="58"/>
    </row>
    <row r="35" spans="1:17" ht="15" customHeight="1">
      <c r="A35" s="21">
        <v>33</v>
      </c>
      <c r="B35" s="21" t="s">
        <v>43</v>
      </c>
      <c r="C35" s="42">
        <v>3776405.2300000004</v>
      </c>
      <c r="D35" s="42">
        <v>1746305.6400000001</v>
      </c>
      <c r="E35" s="42">
        <v>127280.66</v>
      </c>
      <c r="F35" s="42">
        <v>109617.79000000001</v>
      </c>
      <c r="G35" s="42">
        <v>412413.19</v>
      </c>
      <c r="H35" s="42">
        <v>56674.21000000001</v>
      </c>
      <c r="I35" s="42">
        <v>13501.14</v>
      </c>
      <c r="J35" s="43">
        <v>67117.08</v>
      </c>
      <c r="K35" s="43">
        <v>214020.46</v>
      </c>
      <c r="L35" s="44">
        <v>4740756.331240395</v>
      </c>
      <c r="M35" s="43">
        <v>2501051.609897232</v>
      </c>
      <c r="N35" s="45">
        <f t="shared" si="2"/>
        <v>7241807.941137627</v>
      </c>
      <c r="O35" s="43">
        <f t="shared" si="1"/>
        <v>13765143.341137627</v>
      </c>
      <c r="P35" s="57"/>
      <c r="Q35" s="58"/>
    </row>
    <row r="36" spans="1:17" ht="15" customHeight="1">
      <c r="A36" s="21">
        <v>34</v>
      </c>
      <c r="B36" s="21" t="s">
        <v>44</v>
      </c>
      <c r="C36" s="42">
        <v>1910993.19</v>
      </c>
      <c r="D36" s="42">
        <v>883691.75</v>
      </c>
      <c r="E36" s="42">
        <v>59197.64</v>
      </c>
      <c r="F36" s="42">
        <v>55470.44</v>
      </c>
      <c r="G36" s="42">
        <v>208695.5</v>
      </c>
      <c r="H36" s="42">
        <v>28679.12</v>
      </c>
      <c r="I36" s="42">
        <v>6832.039999999999</v>
      </c>
      <c r="J36" s="43">
        <v>33963.59</v>
      </c>
      <c r="K36" s="43">
        <v>71889.41</v>
      </c>
      <c r="L36" s="44">
        <v>1384676.0569843487</v>
      </c>
      <c r="M36" s="43">
        <v>794823.5008172779</v>
      </c>
      <c r="N36" s="45">
        <f t="shared" si="2"/>
        <v>2179499.5578016266</v>
      </c>
      <c r="O36" s="43">
        <f t="shared" si="1"/>
        <v>5438912.237801626</v>
      </c>
      <c r="P36" s="57"/>
      <c r="Q36" s="58"/>
    </row>
    <row r="37" spans="1:17" ht="15" customHeight="1">
      <c r="A37" s="21">
        <v>35</v>
      </c>
      <c r="B37" s="21" t="s">
        <v>45</v>
      </c>
      <c r="C37" s="42">
        <v>1861816.95</v>
      </c>
      <c r="D37" s="42">
        <v>860951.4099999999</v>
      </c>
      <c r="E37" s="42">
        <v>0</v>
      </c>
      <c r="F37" s="42">
        <v>54042.990000000005</v>
      </c>
      <c r="G37" s="42">
        <v>203325.07</v>
      </c>
      <c r="H37" s="42">
        <v>27941.11</v>
      </c>
      <c r="I37" s="42">
        <v>6656.23</v>
      </c>
      <c r="J37" s="43">
        <v>33089.59</v>
      </c>
      <c r="K37" s="43">
        <v>68174.75</v>
      </c>
      <c r="L37" s="44">
        <v>1689723.5885603102</v>
      </c>
      <c r="M37" s="43">
        <v>747089.504067981</v>
      </c>
      <c r="N37" s="45">
        <f t="shared" si="2"/>
        <v>2436813.0926282913</v>
      </c>
      <c r="O37" s="43">
        <f t="shared" si="1"/>
        <v>5552811.1926282905</v>
      </c>
      <c r="P37" s="57"/>
      <c r="Q37" s="58"/>
    </row>
    <row r="38" spans="1:17" ht="15" customHeight="1">
      <c r="A38" s="21">
        <v>36</v>
      </c>
      <c r="B38" s="21" t="s">
        <v>46</v>
      </c>
      <c r="C38" s="42">
        <v>2066538.04</v>
      </c>
      <c r="D38" s="42">
        <v>955619.65</v>
      </c>
      <c r="E38" s="42">
        <v>64940.3</v>
      </c>
      <c r="F38" s="42">
        <v>59985.44</v>
      </c>
      <c r="G38" s="42">
        <v>225682.22000000003</v>
      </c>
      <c r="H38" s="42">
        <v>31013.46</v>
      </c>
      <c r="I38" s="42">
        <v>7388.139999999999</v>
      </c>
      <c r="J38" s="43">
        <v>36728.05</v>
      </c>
      <c r="K38" s="43">
        <v>80843.25</v>
      </c>
      <c r="L38" s="44">
        <v>3432568.6746594454</v>
      </c>
      <c r="M38" s="43">
        <v>951663.7758506824</v>
      </c>
      <c r="N38" s="45">
        <f t="shared" si="2"/>
        <v>4384232.4505101275</v>
      </c>
      <c r="O38" s="43">
        <f t="shared" si="1"/>
        <v>7912971.000510127</v>
      </c>
      <c r="P38" s="57"/>
      <c r="Q38" s="58"/>
    </row>
    <row r="39" spans="1:17" ht="15" customHeight="1">
      <c r="A39" s="21">
        <v>37</v>
      </c>
      <c r="B39" s="21" t="s">
        <v>47</v>
      </c>
      <c r="C39" s="42">
        <v>1728620.6400000001</v>
      </c>
      <c r="D39" s="42">
        <v>799358.06</v>
      </c>
      <c r="E39" s="42">
        <v>0</v>
      </c>
      <c r="F39" s="42">
        <v>50176.7</v>
      </c>
      <c r="G39" s="42">
        <v>188778.97</v>
      </c>
      <c r="H39" s="42">
        <v>25942.18</v>
      </c>
      <c r="I39" s="42">
        <v>6180.030000000001</v>
      </c>
      <c r="J39" s="43">
        <v>30722.33</v>
      </c>
      <c r="K39" s="43">
        <v>56469.399999999994</v>
      </c>
      <c r="L39" s="44">
        <v>1185654.1272459144</v>
      </c>
      <c r="M39" s="43">
        <v>634835.9292949089</v>
      </c>
      <c r="N39" s="45">
        <f t="shared" si="2"/>
        <v>1820490.0565408233</v>
      </c>
      <c r="O39" s="43">
        <f t="shared" si="1"/>
        <v>4706738.366540823</v>
      </c>
      <c r="P39" s="57"/>
      <c r="Q39" s="58"/>
    </row>
    <row r="40" spans="1:17" ht="15" customHeight="1">
      <c r="A40" s="21">
        <v>38</v>
      </c>
      <c r="B40" s="21" t="s">
        <v>48</v>
      </c>
      <c r="C40" s="42">
        <v>5401451.04</v>
      </c>
      <c r="D40" s="42">
        <v>2497768.05</v>
      </c>
      <c r="E40" s="42">
        <v>187265.6</v>
      </c>
      <c r="F40" s="42">
        <v>156788.03000000003</v>
      </c>
      <c r="G40" s="42">
        <v>589881</v>
      </c>
      <c r="H40" s="42">
        <v>81062.01</v>
      </c>
      <c r="I40" s="42">
        <v>19310.9</v>
      </c>
      <c r="J40" s="43">
        <v>95998.62</v>
      </c>
      <c r="K40" s="43">
        <v>312752.58999999997</v>
      </c>
      <c r="L40" s="44">
        <v>5104677.627639353</v>
      </c>
      <c r="M40" s="43">
        <v>4029982.0167655125</v>
      </c>
      <c r="N40" s="45">
        <f t="shared" si="2"/>
        <v>9134659.644404866</v>
      </c>
      <c r="O40" s="43">
        <f t="shared" si="1"/>
        <v>18476937.484404862</v>
      </c>
      <c r="P40" s="57"/>
      <c r="Q40" s="58"/>
    </row>
    <row r="41" spans="1:17" ht="15" customHeight="1">
      <c r="A41" s="21">
        <v>39</v>
      </c>
      <c r="B41" s="21" t="s">
        <v>49</v>
      </c>
      <c r="C41" s="42">
        <v>1583547.15</v>
      </c>
      <c r="D41" s="42">
        <v>732272.4</v>
      </c>
      <c r="E41" s="42">
        <v>48337.33</v>
      </c>
      <c r="F41" s="42">
        <v>45965.65</v>
      </c>
      <c r="G41" s="42">
        <v>172935.81</v>
      </c>
      <c r="H41" s="42">
        <v>23764.989999999998</v>
      </c>
      <c r="I41" s="42">
        <v>5661.39</v>
      </c>
      <c r="J41" s="43">
        <v>28143.96</v>
      </c>
      <c r="K41" s="43">
        <v>38916.09</v>
      </c>
      <c r="L41" s="44">
        <v>345156.50802250265</v>
      </c>
      <c r="M41" s="43">
        <v>498715.3561471883</v>
      </c>
      <c r="N41" s="45">
        <f t="shared" si="2"/>
        <v>843871.864169691</v>
      </c>
      <c r="O41" s="43">
        <f t="shared" si="1"/>
        <v>3523416.634169691</v>
      </c>
      <c r="P41" s="57"/>
      <c r="Q41" s="58"/>
    </row>
    <row r="42" spans="1:17" ht="15" customHeight="1">
      <c r="A42" s="21">
        <v>40</v>
      </c>
      <c r="B42" s="21" t="s">
        <v>50</v>
      </c>
      <c r="C42" s="42">
        <v>4727642.42</v>
      </c>
      <c r="D42" s="42">
        <v>2186181.85</v>
      </c>
      <c r="E42" s="42">
        <v>164333.5</v>
      </c>
      <c r="F42" s="42">
        <v>137229.36000000002</v>
      </c>
      <c r="G42" s="42">
        <v>516295.79000000004</v>
      </c>
      <c r="H42" s="42">
        <v>70949.86</v>
      </c>
      <c r="I42" s="42">
        <v>16901.949999999997</v>
      </c>
      <c r="J42" s="43">
        <v>84023.19</v>
      </c>
      <c r="K42" s="43">
        <v>276887.58999999997</v>
      </c>
      <c r="L42" s="44">
        <v>5299180.914256781</v>
      </c>
      <c r="M42" s="43">
        <v>3406948.4493042203</v>
      </c>
      <c r="N42" s="45">
        <f t="shared" si="2"/>
        <v>8706129.363561</v>
      </c>
      <c r="O42" s="43">
        <f t="shared" si="1"/>
        <v>16886574.873561002</v>
      </c>
      <c r="P42" s="57"/>
      <c r="Q42" s="58"/>
    </row>
    <row r="43" spans="1:17" ht="15" customHeight="1">
      <c r="A43" s="21">
        <v>41</v>
      </c>
      <c r="B43" s="21" t="s">
        <v>51</v>
      </c>
      <c r="C43" s="42">
        <v>11910465.370000001</v>
      </c>
      <c r="D43" s="42">
        <v>5507701.48</v>
      </c>
      <c r="E43" s="42">
        <v>439164.29</v>
      </c>
      <c r="F43" s="42">
        <v>345725.32</v>
      </c>
      <c r="G43" s="42">
        <v>1300716.64</v>
      </c>
      <c r="H43" s="42">
        <v>178745.74</v>
      </c>
      <c r="I43" s="42">
        <v>42581.52</v>
      </c>
      <c r="J43" s="43">
        <v>211681.69999999998</v>
      </c>
      <c r="K43" s="43">
        <v>686644.69</v>
      </c>
      <c r="L43" s="44">
        <v>4831323.245192576</v>
      </c>
      <c r="M43" s="43">
        <v>10321689.972913237</v>
      </c>
      <c r="N43" s="45">
        <f t="shared" si="2"/>
        <v>15153013.218105813</v>
      </c>
      <c r="O43" s="43">
        <f t="shared" si="1"/>
        <v>35776439.968105815</v>
      </c>
      <c r="P43" s="57"/>
      <c r="Q43" s="58"/>
    </row>
    <row r="44" spans="1:17" ht="15" customHeight="1">
      <c r="A44" s="21">
        <v>42</v>
      </c>
      <c r="B44" s="21" t="s">
        <v>52</v>
      </c>
      <c r="C44" s="42">
        <v>1833297.48</v>
      </c>
      <c r="D44" s="42">
        <v>847763.28</v>
      </c>
      <c r="E44" s="42">
        <v>56443.23</v>
      </c>
      <c r="F44" s="42">
        <v>53215.16</v>
      </c>
      <c r="G44" s="42">
        <v>200210.52</v>
      </c>
      <c r="H44" s="42">
        <v>27513.110000000004</v>
      </c>
      <c r="I44" s="42">
        <v>6554.27</v>
      </c>
      <c r="J44" s="43">
        <v>32582.71</v>
      </c>
      <c r="K44" s="43">
        <v>64264.159999999996</v>
      </c>
      <c r="L44" s="44">
        <v>2062655.1196075876</v>
      </c>
      <c r="M44" s="43">
        <v>721517.7200951433</v>
      </c>
      <c r="N44" s="45">
        <f t="shared" si="2"/>
        <v>2784172.839702731</v>
      </c>
      <c r="O44" s="43">
        <f t="shared" si="1"/>
        <v>5906016.759702731</v>
      </c>
      <c r="P44" s="57"/>
      <c r="Q44" s="58"/>
    </row>
    <row r="45" spans="1:17" ht="15" customHeight="1">
      <c r="A45" s="21">
        <v>43</v>
      </c>
      <c r="B45" s="21" t="s">
        <v>53</v>
      </c>
      <c r="C45" s="42">
        <v>1436830.1099999999</v>
      </c>
      <c r="D45" s="42">
        <v>664426.72</v>
      </c>
      <c r="E45" s="42">
        <v>0</v>
      </c>
      <c r="F45" s="42">
        <v>41706.89</v>
      </c>
      <c r="G45" s="42">
        <v>156913.15</v>
      </c>
      <c r="H45" s="42">
        <v>21563.15</v>
      </c>
      <c r="I45" s="42">
        <v>5136.85</v>
      </c>
      <c r="J45" s="43">
        <v>25536.4</v>
      </c>
      <c r="K45" s="43">
        <v>38283.63</v>
      </c>
      <c r="L45" s="44">
        <v>1622731.0730799413</v>
      </c>
      <c r="M45" s="43">
        <v>362070.23358464026</v>
      </c>
      <c r="N45" s="45">
        <f t="shared" si="2"/>
        <v>1984801.3066645816</v>
      </c>
      <c r="O45" s="43">
        <f t="shared" si="1"/>
        <v>4375198.206664582</v>
      </c>
      <c r="P45" s="57"/>
      <c r="Q45" s="58"/>
    </row>
    <row r="46" spans="1:17" ht="15" customHeight="1">
      <c r="A46" s="21">
        <v>44</v>
      </c>
      <c r="B46" s="21" t="s">
        <v>54</v>
      </c>
      <c r="C46" s="42">
        <v>1980155.34</v>
      </c>
      <c r="D46" s="42">
        <v>915674.09</v>
      </c>
      <c r="E46" s="42">
        <v>62190.68</v>
      </c>
      <c r="F46" s="42">
        <v>57478.01</v>
      </c>
      <c r="G46" s="42">
        <v>216248.54</v>
      </c>
      <c r="H46" s="42">
        <v>29717.08</v>
      </c>
      <c r="I46" s="42">
        <v>7079.3099999999995</v>
      </c>
      <c r="J46" s="43">
        <v>35192.78</v>
      </c>
      <c r="K46" s="43">
        <v>71835.5</v>
      </c>
      <c r="L46" s="44">
        <v>1508566.4525449174</v>
      </c>
      <c r="M46" s="43">
        <v>861703.5512077765</v>
      </c>
      <c r="N46" s="45">
        <f t="shared" si="2"/>
        <v>2370270.003752694</v>
      </c>
      <c r="O46" s="43">
        <f t="shared" si="1"/>
        <v>5745841.333752694</v>
      </c>
      <c r="P46" s="57"/>
      <c r="Q46" s="58"/>
    </row>
    <row r="47" spans="1:17" ht="15" customHeight="1">
      <c r="A47" s="21">
        <v>45</v>
      </c>
      <c r="B47" s="21" t="s">
        <v>55</v>
      </c>
      <c r="C47" s="42">
        <v>1390372.83</v>
      </c>
      <c r="D47" s="42">
        <v>642943.69</v>
      </c>
      <c r="E47" s="42">
        <v>40677.17</v>
      </c>
      <c r="F47" s="42">
        <v>40358.37</v>
      </c>
      <c r="G47" s="42">
        <v>151839.65000000002</v>
      </c>
      <c r="H47" s="42">
        <v>20865.95</v>
      </c>
      <c r="I47" s="42">
        <v>4970.76</v>
      </c>
      <c r="J47" s="43">
        <v>24710.72</v>
      </c>
      <c r="K47" s="43">
        <v>26863.04</v>
      </c>
      <c r="L47" s="44">
        <v>427539.830910102</v>
      </c>
      <c r="M47" s="43">
        <v>321155.37922809995</v>
      </c>
      <c r="N47" s="45">
        <f t="shared" si="2"/>
        <v>748695.210138202</v>
      </c>
      <c r="O47" s="43">
        <f t="shared" si="1"/>
        <v>3092297.3901382023</v>
      </c>
      <c r="P47" s="57"/>
      <c r="Q47" s="58"/>
    </row>
    <row r="48" spans="1:17" ht="15" customHeight="1">
      <c r="A48" s="21">
        <v>46</v>
      </c>
      <c r="B48" s="21" t="s">
        <v>56</v>
      </c>
      <c r="C48" s="42">
        <v>1457532.8599999999</v>
      </c>
      <c r="D48" s="42">
        <v>674000.21</v>
      </c>
      <c r="E48" s="42">
        <v>0</v>
      </c>
      <c r="F48" s="42">
        <v>42307.83</v>
      </c>
      <c r="G48" s="42">
        <v>159174.06</v>
      </c>
      <c r="H48" s="42">
        <v>21873.84</v>
      </c>
      <c r="I48" s="42">
        <v>5210.860000000001</v>
      </c>
      <c r="J48" s="43">
        <v>25904.34</v>
      </c>
      <c r="K48" s="43">
        <v>33255.32</v>
      </c>
      <c r="L48" s="44">
        <v>1046688.9386203578</v>
      </c>
      <c r="M48" s="43">
        <v>378724.67750541144</v>
      </c>
      <c r="N48" s="45">
        <f t="shared" si="2"/>
        <v>1425413.6161257692</v>
      </c>
      <c r="O48" s="43">
        <f t="shared" si="1"/>
        <v>3844672.9361257683</v>
      </c>
      <c r="P48" s="57"/>
      <c r="Q48" s="58"/>
    </row>
    <row r="49" spans="1:17" ht="15" customHeight="1">
      <c r="A49" s="21">
        <v>47</v>
      </c>
      <c r="B49" s="21" t="s">
        <v>57</v>
      </c>
      <c r="C49" s="42">
        <v>1797520.2</v>
      </c>
      <c r="D49" s="42">
        <v>831218.9700000001</v>
      </c>
      <c r="E49" s="42">
        <v>55663.44</v>
      </c>
      <c r="F49" s="42">
        <v>52176.649999999994</v>
      </c>
      <c r="G49" s="42">
        <v>196303.34999999998</v>
      </c>
      <c r="H49" s="42">
        <v>26976.190000000002</v>
      </c>
      <c r="I49" s="42">
        <v>6426.360000000001</v>
      </c>
      <c r="J49" s="43">
        <v>31946.86</v>
      </c>
      <c r="K49" s="43">
        <v>59770.57</v>
      </c>
      <c r="L49" s="44">
        <v>1739135.8883684413</v>
      </c>
      <c r="M49" s="43">
        <v>688471.1069610147</v>
      </c>
      <c r="N49" s="45">
        <f t="shared" si="2"/>
        <v>2427606.995329456</v>
      </c>
      <c r="O49" s="43">
        <f t="shared" si="1"/>
        <v>5485609.585329455</v>
      </c>
      <c r="P49" s="57"/>
      <c r="Q49" s="58"/>
    </row>
    <row r="50" spans="1:17" ht="15" customHeight="1">
      <c r="A50" s="21">
        <v>48</v>
      </c>
      <c r="B50" s="21" t="s">
        <v>58</v>
      </c>
      <c r="C50" s="42">
        <v>4140700.12</v>
      </c>
      <c r="D50" s="42">
        <v>1914764.84</v>
      </c>
      <c r="E50" s="42">
        <v>142382.66</v>
      </c>
      <c r="F50" s="42">
        <v>120192.18</v>
      </c>
      <c r="G50" s="42">
        <v>452197.07000000007</v>
      </c>
      <c r="H50" s="42">
        <v>62141.350000000006</v>
      </c>
      <c r="I50" s="42">
        <v>14803.56</v>
      </c>
      <c r="J50" s="43">
        <v>73591.6</v>
      </c>
      <c r="K50" s="43">
        <v>236152.82</v>
      </c>
      <c r="L50" s="44">
        <v>4012534.11980474</v>
      </c>
      <c r="M50" s="43">
        <v>2846205.1248536874</v>
      </c>
      <c r="N50" s="45">
        <f t="shared" si="2"/>
        <v>6858739.244658427</v>
      </c>
      <c r="O50" s="43">
        <f t="shared" si="1"/>
        <v>14015665.444658427</v>
      </c>
      <c r="P50" s="57"/>
      <c r="Q50" s="58"/>
    </row>
    <row r="51" spans="1:17" ht="15" customHeight="1">
      <c r="A51" s="21">
        <v>49</v>
      </c>
      <c r="B51" s="21" t="s">
        <v>59</v>
      </c>
      <c r="C51" s="42">
        <v>1511209.06</v>
      </c>
      <c r="D51" s="42">
        <v>698821.4299999999</v>
      </c>
      <c r="E51" s="42">
        <v>45846.72</v>
      </c>
      <c r="F51" s="42">
        <v>43865.89</v>
      </c>
      <c r="G51" s="42">
        <v>165035.92</v>
      </c>
      <c r="H51" s="42">
        <v>22679.38</v>
      </c>
      <c r="I51" s="42">
        <v>5402.76</v>
      </c>
      <c r="J51" s="43">
        <v>26858.33</v>
      </c>
      <c r="K51" s="43">
        <v>43927.630000000005</v>
      </c>
      <c r="L51" s="44">
        <v>1984374.4327406231</v>
      </c>
      <c r="M51" s="43">
        <v>428688.00926772517</v>
      </c>
      <c r="N51" s="45">
        <f t="shared" si="2"/>
        <v>2413062.442008348</v>
      </c>
      <c r="O51" s="43">
        <f t="shared" si="1"/>
        <v>4976709.562008348</v>
      </c>
      <c r="P51" s="57"/>
      <c r="Q51" s="58"/>
    </row>
    <row r="52" spans="1:17" ht="15" customHeight="1">
      <c r="A52" s="31">
        <v>50</v>
      </c>
      <c r="B52" s="31" t="s">
        <v>60</v>
      </c>
      <c r="C52" s="52">
        <v>137301781.5</v>
      </c>
      <c r="D52" s="52">
        <v>63491828.39</v>
      </c>
      <c r="E52" s="52">
        <v>0</v>
      </c>
      <c r="F52" s="52">
        <v>3985461.79</v>
      </c>
      <c r="G52" s="52">
        <v>14994436.3</v>
      </c>
      <c r="H52" s="52">
        <v>2060550.06</v>
      </c>
      <c r="I52" s="52">
        <v>490872.55999999994</v>
      </c>
      <c r="J52" s="53">
        <v>2440230.09</v>
      </c>
      <c r="K52" s="53">
        <v>6951928.02</v>
      </c>
      <c r="L52" s="44">
        <v>64482159.59198563</v>
      </c>
      <c r="M52" s="43">
        <v>108939996.11960715</v>
      </c>
      <c r="N52" s="45">
        <f t="shared" si="2"/>
        <v>173422155.7115928</v>
      </c>
      <c r="O52" s="43">
        <f t="shared" si="1"/>
        <v>405139244.4215928</v>
      </c>
      <c r="P52" s="57"/>
      <c r="Q52" s="58"/>
    </row>
    <row r="53" spans="1:17" ht="15" customHeight="1">
      <c r="A53" s="21">
        <v>51</v>
      </c>
      <c r="B53" s="21" t="s">
        <v>61</v>
      </c>
      <c r="C53" s="42">
        <v>1473605.1400000001</v>
      </c>
      <c r="D53" s="42">
        <v>681432.44</v>
      </c>
      <c r="E53" s="42">
        <v>0</v>
      </c>
      <c r="F53" s="42">
        <v>42774.36</v>
      </c>
      <c r="G53" s="42">
        <v>160929.27000000002</v>
      </c>
      <c r="H53" s="42">
        <v>22115.05</v>
      </c>
      <c r="I53" s="42">
        <v>5268.33</v>
      </c>
      <c r="J53" s="43">
        <v>26189.99</v>
      </c>
      <c r="K53" s="43">
        <v>30377.3</v>
      </c>
      <c r="L53" s="44">
        <v>279455.6692176403</v>
      </c>
      <c r="M53" s="43">
        <v>402722.8132337668</v>
      </c>
      <c r="N53" s="45">
        <f t="shared" si="2"/>
        <v>682178.4824514071</v>
      </c>
      <c r="O53" s="43">
        <f t="shared" si="1"/>
        <v>3124870.362451407</v>
      </c>
      <c r="P53" s="57"/>
      <c r="Q53" s="58"/>
    </row>
    <row r="54" spans="1:17" ht="15" customHeight="1">
      <c r="A54" s="21">
        <v>52</v>
      </c>
      <c r="B54" s="21" t="s">
        <v>62</v>
      </c>
      <c r="C54" s="42">
        <v>5939609.93</v>
      </c>
      <c r="D54" s="42">
        <v>2746626.37</v>
      </c>
      <c r="E54" s="42">
        <v>218636.68</v>
      </c>
      <c r="F54" s="42">
        <v>172409.19</v>
      </c>
      <c r="G54" s="42">
        <v>648652.1900000001</v>
      </c>
      <c r="H54" s="42">
        <v>89138.4</v>
      </c>
      <c r="I54" s="42">
        <v>21234.9</v>
      </c>
      <c r="J54" s="43">
        <v>105563.18</v>
      </c>
      <c r="K54" s="43">
        <v>350321.68</v>
      </c>
      <c r="L54" s="44">
        <v>5262318.905333316</v>
      </c>
      <c r="M54" s="43">
        <v>4455785.004251687</v>
      </c>
      <c r="N54" s="45">
        <f t="shared" si="2"/>
        <v>9718103.909585003</v>
      </c>
      <c r="O54" s="43">
        <f t="shared" si="1"/>
        <v>20010296.429585002</v>
      </c>
      <c r="P54" s="57"/>
      <c r="Q54" s="58"/>
    </row>
    <row r="55" spans="1:17" ht="15" customHeight="1">
      <c r="A55" s="21">
        <v>53</v>
      </c>
      <c r="B55" s="21" t="s">
        <v>63</v>
      </c>
      <c r="C55" s="42">
        <v>2785662.96</v>
      </c>
      <c r="D55" s="42">
        <v>1288161.26</v>
      </c>
      <c r="E55" s="42">
        <v>92018.45</v>
      </c>
      <c r="F55" s="42">
        <v>80859.5</v>
      </c>
      <c r="G55" s="42">
        <v>304216.32999999996</v>
      </c>
      <c r="H55" s="42">
        <v>41805.7</v>
      </c>
      <c r="I55" s="42">
        <v>9959.119999999999</v>
      </c>
      <c r="J55" s="43">
        <v>49508.87</v>
      </c>
      <c r="K55" s="43">
        <v>128807.98000000001</v>
      </c>
      <c r="L55" s="44">
        <v>3093669.9939968</v>
      </c>
      <c r="M55" s="43">
        <v>1617710.395327824</v>
      </c>
      <c r="N55" s="45">
        <f t="shared" si="2"/>
        <v>4711380.389324624</v>
      </c>
      <c r="O55" s="43">
        <f t="shared" si="1"/>
        <v>9492380.559324624</v>
      </c>
      <c r="P55" s="57"/>
      <c r="Q55" s="58"/>
    </row>
    <row r="56" spans="1:17" ht="15" customHeight="1">
      <c r="A56" s="21">
        <v>54</v>
      </c>
      <c r="B56" s="21" t="s">
        <v>64</v>
      </c>
      <c r="C56" s="42">
        <v>1436935.92</v>
      </c>
      <c r="D56" s="42">
        <v>664475.6399999999</v>
      </c>
      <c r="E56" s="42">
        <v>42454.6</v>
      </c>
      <c r="F56" s="42">
        <v>41709.95</v>
      </c>
      <c r="G56" s="42">
        <v>156924.7</v>
      </c>
      <c r="H56" s="42">
        <v>21564.74</v>
      </c>
      <c r="I56" s="42">
        <v>5137.23</v>
      </c>
      <c r="J56" s="43">
        <v>25538.28</v>
      </c>
      <c r="K56" s="43">
        <v>30454.1</v>
      </c>
      <c r="L56" s="44">
        <v>334173.45456091384</v>
      </c>
      <c r="M56" s="43">
        <v>361283.4094623991</v>
      </c>
      <c r="N56" s="45">
        <f aca="true" t="shared" si="3" ref="N56:N83">SUM(L56:M56)</f>
        <v>695456.8640233129</v>
      </c>
      <c r="O56" s="43">
        <f t="shared" si="1"/>
        <v>3120652.024023313</v>
      </c>
      <c r="P56" s="57"/>
      <c r="Q56" s="58"/>
    </row>
    <row r="57" spans="1:17" ht="15" customHeight="1">
      <c r="A57" s="21">
        <v>55</v>
      </c>
      <c r="B57" s="21" t="s">
        <v>65</v>
      </c>
      <c r="C57" s="42">
        <v>1934910.12</v>
      </c>
      <c r="D57" s="42">
        <v>894751.55</v>
      </c>
      <c r="E57" s="42">
        <v>0</v>
      </c>
      <c r="F57" s="42">
        <v>56164.67</v>
      </c>
      <c r="G57" s="42">
        <v>211307.41999999998</v>
      </c>
      <c r="H57" s="42">
        <v>29038.05</v>
      </c>
      <c r="I57" s="42">
        <v>6917.549999999999</v>
      </c>
      <c r="J57" s="43">
        <v>34388.659999999996</v>
      </c>
      <c r="K57" s="43">
        <v>68509.22</v>
      </c>
      <c r="L57" s="44">
        <v>1844879.7425287059</v>
      </c>
      <c r="M57" s="43">
        <v>824198.2680476146</v>
      </c>
      <c r="N57" s="45">
        <f t="shared" si="3"/>
        <v>2669078.0105763203</v>
      </c>
      <c r="O57" s="43">
        <f t="shared" si="1"/>
        <v>5905065.25057632</v>
      </c>
      <c r="P57" s="57"/>
      <c r="Q57" s="58"/>
    </row>
    <row r="58" spans="1:17" ht="15" customHeight="1">
      <c r="A58" s="21">
        <v>56</v>
      </c>
      <c r="B58" s="21" t="s">
        <v>66</v>
      </c>
      <c r="C58" s="42">
        <v>5275834.58</v>
      </c>
      <c r="D58" s="42">
        <v>2439679.81</v>
      </c>
      <c r="E58" s="42">
        <v>0</v>
      </c>
      <c r="F58" s="42">
        <v>153141.77000000002</v>
      </c>
      <c r="G58" s="42">
        <v>576162.69</v>
      </c>
      <c r="H58" s="42">
        <v>79176.83</v>
      </c>
      <c r="I58" s="42">
        <v>18861.81</v>
      </c>
      <c r="J58" s="43">
        <v>93766.06</v>
      </c>
      <c r="K58" s="43">
        <v>337307.69</v>
      </c>
      <c r="L58" s="44">
        <v>8543687.93015508</v>
      </c>
      <c r="M58" s="43">
        <v>3845602.897453667</v>
      </c>
      <c r="N58" s="45">
        <f t="shared" si="3"/>
        <v>12389290.827608747</v>
      </c>
      <c r="O58" s="43">
        <f t="shared" si="1"/>
        <v>21363222.067608744</v>
      </c>
      <c r="P58" s="57"/>
      <c r="Q58" s="58"/>
    </row>
    <row r="59" spans="1:17" ht="15" customHeight="1">
      <c r="A59" s="21">
        <v>57</v>
      </c>
      <c r="B59" s="21" t="s">
        <v>67</v>
      </c>
      <c r="C59" s="42">
        <v>2120907.13</v>
      </c>
      <c r="D59" s="42">
        <v>980761.29</v>
      </c>
      <c r="E59" s="42">
        <v>68731.79</v>
      </c>
      <c r="F59" s="42">
        <v>61563.600000000006</v>
      </c>
      <c r="G59" s="42">
        <v>231619.75</v>
      </c>
      <c r="H59" s="42">
        <v>31829.410000000003</v>
      </c>
      <c r="I59" s="42">
        <v>7582.52</v>
      </c>
      <c r="J59" s="43">
        <v>37694.33</v>
      </c>
      <c r="K59" s="43">
        <v>88035.8</v>
      </c>
      <c r="L59" s="44">
        <v>1550777.674459009</v>
      </c>
      <c r="M59" s="43">
        <v>978415.7960068819</v>
      </c>
      <c r="N59" s="45">
        <f t="shared" si="3"/>
        <v>2529193.470465891</v>
      </c>
      <c r="O59" s="43">
        <f t="shared" si="1"/>
        <v>6157919.090465891</v>
      </c>
      <c r="P59" s="57"/>
      <c r="Q59" s="58"/>
    </row>
    <row r="60" spans="1:17" ht="15" customHeight="1">
      <c r="A60" s="21">
        <v>58</v>
      </c>
      <c r="B60" s="21" t="s">
        <v>68</v>
      </c>
      <c r="C60" s="42">
        <v>4496575.16</v>
      </c>
      <c r="D60" s="42">
        <v>2079330.47</v>
      </c>
      <c r="E60" s="42">
        <v>156377.61</v>
      </c>
      <c r="F60" s="42">
        <v>130522.16999999998</v>
      </c>
      <c r="G60" s="42">
        <v>491061.43000000005</v>
      </c>
      <c r="H60" s="42">
        <v>67482.12</v>
      </c>
      <c r="I60" s="42">
        <v>16075.85</v>
      </c>
      <c r="J60" s="43">
        <v>79916.48000000001</v>
      </c>
      <c r="K60" s="43">
        <v>290508.32</v>
      </c>
      <c r="L60" s="44">
        <v>9866462.688552924</v>
      </c>
      <c r="M60" s="43">
        <v>3168147.328204029</v>
      </c>
      <c r="N60" s="45">
        <f t="shared" si="3"/>
        <v>13034610.016756952</v>
      </c>
      <c r="O60" s="43">
        <f t="shared" si="1"/>
        <v>20842459.62675695</v>
      </c>
      <c r="P60" s="57"/>
      <c r="Q60" s="58"/>
    </row>
    <row r="61" spans="1:17" ht="15" customHeight="1">
      <c r="A61" s="21">
        <v>59</v>
      </c>
      <c r="B61" s="21" t="s">
        <v>69</v>
      </c>
      <c r="C61" s="42">
        <v>9824126.49</v>
      </c>
      <c r="D61" s="42">
        <v>4542925.42</v>
      </c>
      <c r="E61" s="42">
        <v>502420.22</v>
      </c>
      <c r="F61" s="42">
        <v>285165.13</v>
      </c>
      <c r="G61" s="42">
        <v>1072872</v>
      </c>
      <c r="H61" s="42">
        <v>147435.11</v>
      </c>
      <c r="I61" s="42">
        <v>35122.57</v>
      </c>
      <c r="J61" s="43">
        <v>174601.70999999996</v>
      </c>
      <c r="K61" s="43">
        <v>455213.9</v>
      </c>
      <c r="L61" s="44">
        <v>6089207.70498261</v>
      </c>
      <c r="M61" s="43">
        <v>7075909.331314748</v>
      </c>
      <c r="N61" s="45">
        <f t="shared" si="3"/>
        <v>13165117.036297359</v>
      </c>
      <c r="O61" s="43">
        <f t="shared" si="1"/>
        <v>30204999.586297363</v>
      </c>
      <c r="P61" s="57"/>
      <c r="Q61" s="58"/>
    </row>
    <row r="62" spans="1:17" ht="15" customHeight="1">
      <c r="A62" s="21">
        <v>60</v>
      </c>
      <c r="B62" s="21" t="s">
        <v>70</v>
      </c>
      <c r="C62" s="42">
        <v>1176377.98</v>
      </c>
      <c r="D62" s="42">
        <v>543987.05</v>
      </c>
      <c r="E62" s="42">
        <v>33349.68</v>
      </c>
      <c r="F62" s="42">
        <v>34146.74</v>
      </c>
      <c r="G62" s="42">
        <v>128469.73000000001</v>
      </c>
      <c r="H62" s="42">
        <v>17654.42</v>
      </c>
      <c r="I62" s="42">
        <v>4205.7</v>
      </c>
      <c r="J62" s="43">
        <v>20907.46</v>
      </c>
      <c r="K62" s="43">
        <v>12664.869999999999</v>
      </c>
      <c r="L62" s="44">
        <v>681516.471161471</v>
      </c>
      <c r="M62" s="43">
        <v>123531.38719186204</v>
      </c>
      <c r="N62" s="45">
        <f t="shared" si="3"/>
        <v>805047.8583533331</v>
      </c>
      <c r="O62" s="43">
        <f t="shared" si="1"/>
        <v>2776811.4883533325</v>
      </c>
      <c r="P62" s="57"/>
      <c r="Q62" s="58"/>
    </row>
    <row r="63" spans="1:17" ht="15" customHeight="1">
      <c r="A63" s="21">
        <v>61</v>
      </c>
      <c r="B63" s="21" t="s">
        <v>71</v>
      </c>
      <c r="C63" s="42">
        <v>1527222.2</v>
      </c>
      <c r="D63" s="42">
        <v>706226.3</v>
      </c>
      <c r="E63" s="42">
        <v>0</v>
      </c>
      <c r="F63" s="42">
        <v>44330.71</v>
      </c>
      <c r="G63" s="42">
        <v>166784.69</v>
      </c>
      <c r="H63" s="42">
        <v>22919.7</v>
      </c>
      <c r="I63" s="42">
        <v>5460.02</v>
      </c>
      <c r="J63" s="43">
        <v>27142.93</v>
      </c>
      <c r="K63" s="43">
        <v>32796.94</v>
      </c>
      <c r="L63" s="44">
        <v>436166.48652053653</v>
      </c>
      <c r="M63" s="43">
        <v>450850.22204418445</v>
      </c>
      <c r="N63" s="45">
        <f t="shared" si="3"/>
        <v>887016.708564721</v>
      </c>
      <c r="O63" s="43">
        <f t="shared" si="1"/>
        <v>3419900.1985647213</v>
      </c>
      <c r="P63" s="57"/>
      <c r="Q63" s="58"/>
    </row>
    <row r="64" spans="1:17" ht="15" customHeight="1">
      <c r="A64" s="21">
        <v>62</v>
      </c>
      <c r="B64" s="21" t="s">
        <v>72</v>
      </c>
      <c r="C64" s="42">
        <v>1692010.1500000001</v>
      </c>
      <c r="D64" s="42">
        <v>782428.4299999999</v>
      </c>
      <c r="E64" s="42">
        <v>51545.05</v>
      </c>
      <c r="F64" s="42">
        <v>49114.009999999995</v>
      </c>
      <c r="G64" s="42">
        <v>184780.83000000002</v>
      </c>
      <c r="H64" s="42">
        <v>25392.75</v>
      </c>
      <c r="I64" s="42">
        <v>6049.15</v>
      </c>
      <c r="J64" s="43">
        <v>30071.66</v>
      </c>
      <c r="K64" s="43">
        <v>51652.83</v>
      </c>
      <c r="L64" s="44">
        <v>871428.4391004732</v>
      </c>
      <c r="M64" s="43">
        <v>601789.3161607801</v>
      </c>
      <c r="N64" s="45">
        <f t="shared" si="3"/>
        <v>1473217.7552612533</v>
      </c>
      <c r="O64" s="43">
        <f t="shared" si="1"/>
        <v>4346262.615261253</v>
      </c>
      <c r="P64" s="57"/>
      <c r="Q64" s="58"/>
    </row>
    <row r="65" spans="1:17" ht="15" customHeight="1">
      <c r="A65" s="21">
        <v>63</v>
      </c>
      <c r="B65" s="21" t="s">
        <v>73</v>
      </c>
      <c r="C65" s="42">
        <v>1759615.0000000002</v>
      </c>
      <c r="D65" s="42">
        <v>813690.64</v>
      </c>
      <c r="E65" s="42">
        <v>53935.91</v>
      </c>
      <c r="F65" s="42">
        <v>51076.380000000005</v>
      </c>
      <c r="G65" s="42">
        <v>192163.81</v>
      </c>
      <c r="H65" s="42">
        <v>26407.33</v>
      </c>
      <c r="I65" s="42">
        <v>6290.849999999999</v>
      </c>
      <c r="J65" s="43">
        <v>31273.179999999997</v>
      </c>
      <c r="K65" s="43">
        <v>54147.07</v>
      </c>
      <c r="L65" s="44">
        <v>898600.4713232219</v>
      </c>
      <c r="M65" s="43">
        <v>656735.8673639544</v>
      </c>
      <c r="N65" s="45">
        <f t="shared" si="3"/>
        <v>1555336.3386871764</v>
      </c>
      <c r="O65" s="43">
        <f t="shared" si="1"/>
        <v>4543936.508687177</v>
      </c>
      <c r="P65" s="57"/>
      <c r="Q65" s="58"/>
    </row>
    <row r="66" spans="1:17" ht="15" customHeight="1">
      <c r="A66" s="21">
        <v>64</v>
      </c>
      <c r="B66" s="21" t="s">
        <v>74</v>
      </c>
      <c r="C66" s="42">
        <v>1273077.51</v>
      </c>
      <c r="D66" s="42">
        <v>588703.36</v>
      </c>
      <c r="E66" s="42">
        <v>36383.73</v>
      </c>
      <c r="F66" s="42">
        <v>36953.64</v>
      </c>
      <c r="G66" s="42">
        <v>139030.08000000002</v>
      </c>
      <c r="H66" s="42">
        <v>19105.64</v>
      </c>
      <c r="I66" s="42">
        <v>4551.41</v>
      </c>
      <c r="J66" s="43">
        <v>22626.07</v>
      </c>
      <c r="K66" s="43">
        <v>18898.28</v>
      </c>
      <c r="L66" s="44">
        <v>292956.1733361496</v>
      </c>
      <c r="M66" s="43">
        <v>241161.59346691536</v>
      </c>
      <c r="N66" s="45">
        <f t="shared" si="3"/>
        <v>534117.766803065</v>
      </c>
      <c r="O66" s="43">
        <f t="shared" si="1"/>
        <v>2673447.4868030646</v>
      </c>
      <c r="P66" s="57"/>
      <c r="Q66" s="58"/>
    </row>
    <row r="67" spans="1:17" ht="15" customHeight="1">
      <c r="A67" s="21">
        <v>65</v>
      </c>
      <c r="B67" s="21" t="s">
        <v>75</v>
      </c>
      <c r="C67" s="42">
        <v>1307387.92</v>
      </c>
      <c r="D67" s="42">
        <v>604569.36</v>
      </c>
      <c r="E67" s="42">
        <v>0</v>
      </c>
      <c r="F67" s="42">
        <v>37949.57</v>
      </c>
      <c r="G67" s="42">
        <v>142777.04</v>
      </c>
      <c r="H67" s="42">
        <v>19620.55</v>
      </c>
      <c r="I67" s="42">
        <v>4674.08</v>
      </c>
      <c r="J67" s="43">
        <v>23235.85</v>
      </c>
      <c r="K67" s="43">
        <v>20165.329999999998</v>
      </c>
      <c r="L67" s="44">
        <v>270752.4762675901</v>
      </c>
      <c r="M67" s="43">
        <v>212311.37565140624</v>
      </c>
      <c r="N67" s="45">
        <f t="shared" si="3"/>
        <v>483063.8519189963</v>
      </c>
      <c r="O67" s="43">
        <f t="shared" si="1"/>
        <v>2643443.5519189965</v>
      </c>
      <c r="P67" s="57"/>
      <c r="Q67" s="58"/>
    </row>
    <row r="68" spans="1:17" ht="15" customHeight="1">
      <c r="A68" s="21">
        <v>66</v>
      </c>
      <c r="B68" s="21" t="s">
        <v>76</v>
      </c>
      <c r="C68" s="42">
        <v>1598529.8399999999</v>
      </c>
      <c r="D68" s="42">
        <v>739200.77</v>
      </c>
      <c r="E68" s="42">
        <v>48825.5</v>
      </c>
      <c r="F68" s="42">
        <v>46400.56</v>
      </c>
      <c r="G68" s="42">
        <v>174572.04</v>
      </c>
      <c r="H68" s="42">
        <v>23989.85</v>
      </c>
      <c r="I68" s="42">
        <v>5714.950000000001</v>
      </c>
      <c r="J68" s="43">
        <v>28410.26</v>
      </c>
      <c r="K68" s="43">
        <v>44273.049999999996</v>
      </c>
      <c r="L68" s="44">
        <v>1268888.1664818148</v>
      </c>
      <c r="M68" s="43">
        <v>502649.47675839404</v>
      </c>
      <c r="N68" s="45">
        <f t="shared" si="3"/>
        <v>1771537.6432402087</v>
      </c>
      <c r="O68" s="43">
        <f aca="true" t="shared" si="4" ref="O68:O108">C68+D68+E68+F68+G68+H68+I68+J68+K68+L68+M68</f>
        <v>4481454.463240209</v>
      </c>
      <c r="P68" s="57"/>
      <c r="Q68" s="58"/>
    </row>
    <row r="69" spans="1:17" ht="15" customHeight="1">
      <c r="A69" s="21">
        <v>67</v>
      </c>
      <c r="B69" s="21" t="s">
        <v>77</v>
      </c>
      <c r="C69" s="42">
        <v>2351596.87</v>
      </c>
      <c r="D69" s="42">
        <v>1087438.08</v>
      </c>
      <c r="E69" s="42">
        <v>0</v>
      </c>
      <c r="F69" s="42">
        <v>68259.84</v>
      </c>
      <c r="G69" s="42">
        <v>256812.89</v>
      </c>
      <c r="H69" s="42">
        <v>35291.47</v>
      </c>
      <c r="I69" s="42">
        <v>8407.259999999998</v>
      </c>
      <c r="J69" s="43">
        <v>41794.32</v>
      </c>
      <c r="K69" s="43">
        <v>102902.20000000001</v>
      </c>
      <c r="L69" s="44">
        <v>1339846.599087209</v>
      </c>
      <c r="M69" s="43">
        <v>1216430.0929848326</v>
      </c>
      <c r="N69" s="45">
        <f t="shared" si="3"/>
        <v>2556276.6920720413</v>
      </c>
      <c r="O69" s="43">
        <f t="shared" si="4"/>
        <v>6508779.622072042</v>
      </c>
      <c r="P69" s="57"/>
      <c r="Q69" s="58"/>
    </row>
    <row r="70" spans="1:17" ht="15" customHeight="1">
      <c r="A70" s="21">
        <v>68</v>
      </c>
      <c r="B70" s="21" t="s">
        <v>78</v>
      </c>
      <c r="C70" s="42">
        <v>1495141.38</v>
      </c>
      <c r="D70" s="42">
        <v>691391.31</v>
      </c>
      <c r="E70" s="42">
        <v>0</v>
      </c>
      <c r="F70" s="42">
        <v>43399.49</v>
      </c>
      <c r="G70" s="42">
        <v>163281.21</v>
      </c>
      <c r="H70" s="42">
        <v>22438.239999999998</v>
      </c>
      <c r="I70" s="42">
        <v>5345.32</v>
      </c>
      <c r="J70" s="43">
        <v>26572.75</v>
      </c>
      <c r="K70" s="43">
        <v>34501.57</v>
      </c>
      <c r="L70" s="44">
        <v>546351.7880425924</v>
      </c>
      <c r="M70" s="43">
        <v>409935.3676876442</v>
      </c>
      <c r="N70" s="45">
        <f t="shared" si="3"/>
        <v>956287.1557302366</v>
      </c>
      <c r="O70" s="43">
        <f t="shared" si="4"/>
        <v>3438358.425730237</v>
      </c>
      <c r="P70" s="57"/>
      <c r="Q70" s="58"/>
    </row>
    <row r="71" spans="1:17" ht="15" customHeight="1">
      <c r="A71" s="21">
        <v>69</v>
      </c>
      <c r="B71" s="21" t="s">
        <v>79</v>
      </c>
      <c r="C71" s="42">
        <v>2250693.42</v>
      </c>
      <c r="D71" s="42">
        <v>1040777.77</v>
      </c>
      <c r="E71" s="42">
        <v>71301.46</v>
      </c>
      <c r="F71" s="42">
        <v>65330.93</v>
      </c>
      <c r="G71" s="42">
        <v>245793.44</v>
      </c>
      <c r="H71" s="42">
        <v>33777.17</v>
      </c>
      <c r="I71" s="42">
        <v>8046.53</v>
      </c>
      <c r="J71" s="43">
        <v>40000.99</v>
      </c>
      <c r="K71" s="43">
        <v>99887.07</v>
      </c>
      <c r="L71" s="44">
        <v>4404513.287499898</v>
      </c>
      <c r="M71" s="43">
        <v>1107979.5014692594</v>
      </c>
      <c r="N71" s="45">
        <f t="shared" si="3"/>
        <v>5512492.788969157</v>
      </c>
      <c r="O71" s="43">
        <f t="shared" si="4"/>
        <v>9368101.568969158</v>
      </c>
      <c r="P71" s="57"/>
      <c r="Q71" s="58"/>
    </row>
    <row r="72" spans="1:17" ht="15" customHeight="1">
      <c r="A72" s="21">
        <v>70</v>
      </c>
      <c r="B72" s="21" t="s">
        <v>80</v>
      </c>
      <c r="C72" s="42">
        <v>1604020.5899999999</v>
      </c>
      <c r="D72" s="42">
        <v>741739.83</v>
      </c>
      <c r="E72" s="42">
        <v>48816.39</v>
      </c>
      <c r="F72" s="42">
        <v>46559.94</v>
      </c>
      <c r="G72" s="42">
        <v>175171.66999999998</v>
      </c>
      <c r="H72" s="42">
        <v>24072.26</v>
      </c>
      <c r="I72" s="42">
        <v>5734.57</v>
      </c>
      <c r="J72" s="43">
        <v>28507.84</v>
      </c>
      <c r="K72" s="43">
        <v>44870.21</v>
      </c>
      <c r="L72" s="44">
        <v>782195.4458464861</v>
      </c>
      <c r="M72" s="43">
        <v>515369.80006795935</v>
      </c>
      <c r="N72" s="45">
        <f t="shared" si="3"/>
        <v>1297565.2459144455</v>
      </c>
      <c r="O72" s="43">
        <f t="shared" si="4"/>
        <v>4017058.545914445</v>
      </c>
      <c r="P72" s="57"/>
      <c r="Q72" s="58"/>
    </row>
    <row r="73" spans="1:17" ht="15" customHeight="1">
      <c r="A73" s="21">
        <v>71</v>
      </c>
      <c r="B73" s="21" t="s">
        <v>81</v>
      </c>
      <c r="C73" s="42">
        <v>1284422.79</v>
      </c>
      <c r="D73" s="42">
        <v>593949.7</v>
      </c>
      <c r="E73" s="42">
        <v>37007.08</v>
      </c>
      <c r="F73" s="42">
        <v>37282.96000000001</v>
      </c>
      <c r="G73" s="42">
        <v>140269.08</v>
      </c>
      <c r="H73" s="42">
        <v>19275.89</v>
      </c>
      <c r="I73" s="42">
        <v>4591.98</v>
      </c>
      <c r="J73" s="43">
        <v>22827.71</v>
      </c>
      <c r="K73" s="43">
        <v>20254.87</v>
      </c>
      <c r="L73" s="44">
        <v>740400.7863744344</v>
      </c>
      <c r="M73" s="43">
        <v>221490.9904108864</v>
      </c>
      <c r="N73" s="45">
        <f t="shared" si="3"/>
        <v>961891.7767853208</v>
      </c>
      <c r="O73" s="43">
        <f t="shared" si="4"/>
        <v>3121773.8367853207</v>
      </c>
      <c r="P73" s="57"/>
      <c r="Q73" s="58"/>
    </row>
    <row r="74" spans="1:17" ht="15" customHeight="1">
      <c r="A74" s="21">
        <v>72</v>
      </c>
      <c r="B74" s="21" t="s">
        <v>0</v>
      </c>
      <c r="C74" s="42">
        <v>1310357.69</v>
      </c>
      <c r="D74" s="42">
        <v>605942.67</v>
      </c>
      <c r="E74" s="42">
        <v>37764.09</v>
      </c>
      <c r="F74" s="42">
        <v>38035.77</v>
      </c>
      <c r="G74" s="42">
        <v>143101.38</v>
      </c>
      <c r="H74" s="42">
        <v>19665.12</v>
      </c>
      <c r="I74" s="42">
        <v>4684.69</v>
      </c>
      <c r="J74" s="43">
        <v>23288.64</v>
      </c>
      <c r="K74" s="43">
        <v>20099.899999999998</v>
      </c>
      <c r="L74" s="44">
        <v>391073.32978165115</v>
      </c>
      <c r="M74" s="43">
        <v>246013.67555406922</v>
      </c>
      <c r="N74" s="45">
        <f t="shared" si="3"/>
        <v>637087.0053357204</v>
      </c>
      <c r="O74" s="43">
        <f t="shared" si="4"/>
        <v>2840026.9553357204</v>
      </c>
      <c r="P74" s="57"/>
      <c r="Q74" s="58"/>
    </row>
    <row r="75" spans="1:17" ht="15" customHeight="1">
      <c r="A75" s="21">
        <v>73</v>
      </c>
      <c r="B75" s="21" t="s">
        <v>82</v>
      </c>
      <c r="C75" s="42">
        <v>1682139.57</v>
      </c>
      <c r="D75" s="42">
        <v>777864.04</v>
      </c>
      <c r="E75" s="42">
        <v>52055.5</v>
      </c>
      <c r="F75" s="42">
        <v>48827.5</v>
      </c>
      <c r="G75" s="42">
        <v>183702.88999999998</v>
      </c>
      <c r="H75" s="42">
        <v>25244.620000000003</v>
      </c>
      <c r="I75" s="42">
        <v>6013.87</v>
      </c>
      <c r="J75" s="43">
        <v>29896.22</v>
      </c>
      <c r="K75" s="43">
        <v>68155.59</v>
      </c>
      <c r="L75" s="44">
        <v>4155160.5981652644</v>
      </c>
      <c r="M75" s="43">
        <v>583167.811934406</v>
      </c>
      <c r="N75" s="45">
        <f t="shared" si="3"/>
        <v>4738328.41009967</v>
      </c>
      <c r="O75" s="43">
        <f t="shared" si="4"/>
        <v>7612228.210099671</v>
      </c>
      <c r="P75" s="57"/>
      <c r="Q75" s="58"/>
    </row>
    <row r="76" spans="1:17" ht="15" customHeight="1">
      <c r="A76" s="21">
        <v>74</v>
      </c>
      <c r="B76" s="21" t="s">
        <v>83</v>
      </c>
      <c r="C76" s="42">
        <v>1557605.45</v>
      </c>
      <c r="D76" s="42">
        <v>720276.29</v>
      </c>
      <c r="E76" s="42">
        <v>0</v>
      </c>
      <c r="F76" s="42">
        <v>45212.64</v>
      </c>
      <c r="G76" s="42">
        <v>170102.78</v>
      </c>
      <c r="H76" s="42">
        <v>23375.68</v>
      </c>
      <c r="I76" s="42">
        <v>5568.65</v>
      </c>
      <c r="J76" s="43">
        <v>27682.910000000003</v>
      </c>
      <c r="K76" s="43">
        <v>42868.18</v>
      </c>
      <c r="L76" s="44">
        <v>436512.29042195674</v>
      </c>
      <c r="M76" s="43">
        <v>473274.7095280575</v>
      </c>
      <c r="N76" s="45">
        <f t="shared" si="3"/>
        <v>909786.9999500143</v>
      </c>
      <c r="O76" s="43">
        <f t="shared" si="4"/>
        <v>3502479.5799500146</v>
      </c>
      <c r="P76" s="57"/>
      <c r="Q76" s="58"/>
    </row>
    <row r="77" spans="1:17" ht="15" customHeight="1">
      <c r="A77" s="21">
        <v>75</v>
      </c>
      <c r="B77" s="21" t="s">
        <v>84</v>
      </c>
      <c r="C77" s="42">
        <v>1931474.63</v>
      </c>
      <c r="D77" s="42">
        <v>893162.9</v>
      </c>
      <c r="E77" s="42">
        <v>60530.77</v>
      </c>
      <c r="F77" s="42">
        <v>56064.950000000004</v>
      </c>
      <c r="G77" s="42">
        <v>210932.24</v>
      </c>
      <c r="H77" s="42">
        <v>28986.500000000004</v>
      </c>
      <c r="I77" s="42">
        <v>6905.280000000001</v>
      </c>
      <c r="J77" s="43">
        <v>34327.61</v>
      </c>
      <c r="K77" s="43">
        <v>75951.04000000001</v>
      </c>
      <c r="L77" s="44">
        <v>3075723.6363437204</v>
      </c>
      <c r="M77" s="43">
        <v>813707.2797510657</v>
      </c>
      <c r="N77" s="45">
        <f t="shared" si="3"/>
        <v>3889430.916094786</v>
      </c>
      <c r="O77" s="43">
        <f t="shared" si="4"/>
        <v>7187766.8360947855</v>
      </c>
      <c r="P77" s="57"/>
      <c r="Q77" s="58"/>
    </row>
    <row r="78" spans="1:17" ht="15" customHeight="1">
      <c r="A78" s="21">
        <v>76</v>
      </c>
      <c r="B78" s="21" t="s">
        <v>85</v>
      </c>
      <c r="C78" s="42">
        <v>3364667.8200000003</v>
      </c>
      <c r="D78" s="42">
        <v>1555907.79</v>
      </c>
      <c r="E78" s="42">
        <v>112138.56</v>
      </c>
      <c r="F78" s="42">
        <v>97666.26999999999</v>
      </c>
      <c r="G78" s="42">
        <v>367448.23</v>
      </c>
      <c r="H78" s="42">
        <v>50495.08</v>
      </c>
      <c r="I78" s="42">
        <v>12029.119999999999</v>
      </c>
      <c r="J78" s="43">
        <v>59799.380000000005</v>
      </c>
      <c r="K78" s="43">
        <v>186261.94</v>
      </c>
      <c r="L78" s="44">
        <v>3110244.508233661</v>
      </c>
      <c r="M78" s="43">
        <v>2124425.1300511304</v>
      </c>
      <c r="N78" s="45">
        <f t="shared" si="3"/>
        <v>5234669.638284791</v>
      </c>
      <c r="O78" s="43">
        <f t="shared" si="4"/>
        <v>11041083.82828479</v>
      </c>
      <c r="P78" s="57"/>
      <c r="Q78" s="58"/>
    </row>
    <row r="79" spans="1:17" ht="15" customHeight="1">
      <c r="A79" s="21">
        <v>77</v>
      </c>
      <c r="B79" s="21" t="s">
        <v>86</v>
      </c>
      <c r="C79" s="42">
        <v>1414994.76</v>
      </c>
      <c r="D79" s="42">
        <v>654329.51</v>
      </c>
      <c r="E79" s="42">
        <v>0</v>
      </c>
      <c r="F79" s="42">
        <v>41073.08</v>
      </c>
      <c r="G79" s="42">
        <v>154528.56</v>
      </c>
      <c r="H79" s="42">
        <v>21235.46</v>
      </c>
      <c r="I79" s="42">
        <v>5058.78</v>
      </c>
      <c r="J79" s="43">
        <v>25148.33</v>
      </c>
      <c r="K79" s="43">
        <v>30867.39</v>
      </c>
      <c r="L79" s="44">
        <v>991952.9328054041</v>
      </c>
      <c r="M79" s="43">
        <v>341743.94376007695</v>
      </c>
      <c r="N79" s="45">
        <f t="shared" si="3"/>
        <v>1333696.876565481</v>
      </c>
      <c r="O79" s="43">
        <f t="shared" si="4"/>
        <v>3680932.746565481</v>
      </c>
      <c r="P79" s="57"/>
      <c r="Q79" s="58"/>
    </row>
    <row r="80" spans="1:17" ht="15" customHeight="1">
      <c r="A80" s="21">
        <v>78</v>
      </c>
      <c r="B80" s="21" t="s">
        <v>87</v>
      </c>
      <c r="C80" s="42">
        <v>1574910.7799999998</v>
      </c>
      <c r="D80" s="42">
        <v>728278.72</v>
      </c>
      <c r="E80" s="42">
        <v>47226.28</v>
      </c>
      <c r="F80" s="42">
        <v>45714.96000000001</v>
      </c>
      <c r="G80" s="42">
        <v>171992.65000000002</v>
      </c>
      <c r="H80" s="42">
        <v>23635.379999999997</v>
      </c>
      <c r="I80" s="42">
        <v>5630.51</v>
      </c>
      <c r="J80" s="43">
        <v>27990.48</v>
      </c>
      <c r="K80" s="43">
        <v>43990.729999999996</v>
      </c>
      <c r="L80" s="44">
        <v>677059.3204025927</v>
      </c>
      <c r="M80" s="43">
        <v>482978.8737023651</v>
      </c>
      <c r="N80" s="45">
        <f t="shared" si="3"/>
        <v>1160038.1941049579</v>
      </c>
      <c r="O80" s="43">
        <f t="shared" si="4"/>
        <v>3829408.6841049567</v>
      </c>
      <c r="P80" s="57"/>
      <c r="Q80" s="58"/>
    </row>
    <row r="81" spans="1:17" ht="15" customHeight="1">
      <c r="A81" s="21">
        <v>79</v>
      </c>
      <c r="B81" s="21" t="s">
        <v>88</v>
      </c>
      <c r="C81" s="42">
        <v>6813201.029999999</v>
      </c>
      <c r="D81" s="42">
        <v>3150597.08</v>
      </c>
      <c r="E81" s="42">
        <v>239747.7</v>
      </c>
      <c r="F81" s="42">
        <v>197766.93</v>
      </c>
      <c r="G81" s="42">
        <v>744055.21</v>
      </c>
      <c r="H81" s="42">
        <v>102248.79000000001</v>
      </c>
      <c r="I81" s="42">
        <v>24358.109999999997</v>
      </c>
      <c r="J81" s="43">
        <v>121089.29999999999</v>
      </c>
      <c r="K81" s="43">
        <v>463936.25</v>
      </c>
      <c r="L81" s="44">
        <v>17759112.78493835</v>
      </c>
      <c r="M81" s="43">
        <v>5317226.28075205</v>
      </c>
      <c r="N81" s="45">
        <f t="shared" si="3"/>
        <v>23076339.0656904</v>
      </c>
      <c r="O81" s="43">
        <f t="shared" si="4"/>
        <v>34933339.4656904</v>
      </c>
      <c r="P81" s="57"/>
      <c r="Q81" s="58"/>
    </row>
    <row r="82" spans="1:17" ht="15" customHeight="1">
      <c r="A82" s="21">
        <v>80</v>
      </c>
      <c r="B82" s="21" t="s">
        <v>89</v>
      </c>
      <c r="C82" s="42">
        <v>2441376.63</v>
      </c>
      <c r="D82" s="42">
        <v>1128954.53</v>
      </c>
      <c r="E82" s="42">
        <v>78348.83</v>
      </c>
      <c r="F82" s="42">
        <v>70865.89</v>
      </c>
      <c r="G82" s="42">
        <v>266617.56</v>
      </c>
      <c r="H82" s="42">
        <v>36638.84</v>
      </c>
      <c r="I82" s="42">
        <v>8728.24</v>
      </c>
      <c r="J82" s="43">
        <v>43389.95</v>
      </c>
      <c r="K82" s="43">
        <v>114073.05000000002</v>
      </c>
      <c r="L82" s="44">
        <v>1790653.9434350766</v>
      </c>
      <c r="M82" s="43">
        <v>1296161.6040386034</v>
      </c>
      <c r="N82" s="45">
        <f t="shared" si="3"/>
        <v>3086815.54747368</v>
      </c>
      <c r="O82" s="43">
        <f t="shared" si="4"/>
        <v>7275809.067473681</v>
      </c>
      <c r="P82" s="57"/>
      <c r="Q82" s="58"/>
    </row>
    <row r="83" spans="1:17" ht="15" customHeight="1">
      <c r="A83" s="21">
        <v>81</v>
      </c>
      <c r="B83" s="21" t="s">
        <v>90</v>
      </c>
      <c r="C83" s="42">
        <v>1486411.37</v>
      </c>
      <c r="D83" s="42">
        <v>687354.3400000001</v>
      </c>
      <c r="E83" s="42">
        <v>44510.46</v>
      </c>
      <c r="F83" s="42">
        <v>43146.08</v>
      </c>
      <c r="G83" s="42">
        <v>162327.82</v>
      </c>
      <c r="H83" s="42">
        <v>22307.24</v>
      </c>
      <c r="I83" s="42">
        <v>5314.11</v>
      </c>
      <c r="J83" s="43">
        <v>26417.61</v>
      </c>
      <c r="K83" s="43">
        <v>40363.54</v>
      </c>
      <c r="L83" s="44">
        <v>1829447.0059161228</v>
      </c>
      <c r="M83" s="43">
        <v>406525.79649126576</v>
      </c>
      <c r="N83" s="45">
        <f t="shared" si="3"/>
        <v>2235972.8024073886</v>
      </c>
      <c r="O83" s="43">
        <f t="shared" si="4"/>
        <v>4754125.372407388</v>
      </c>
      <c r="P83" s="57"/>
      <c r="Q83" s="58"/>
    </row>
    <row r="84" spans="1:17" ht="15" customHeight="1">
      <c r="A84" s="21">
        <v>82</v>
      </c>
      <c r="B84" s="21" t="s">
        <v>92</v>
      </c>
      <c r="C84" s="42">
        <v>1548441.6600000001</v>
      </c>
      <c r="D84" s="42">
        <v>716038.75</v>
      </c>
      <c r="E84" s="42">
        <v>46825.55</v>
      </c>
      <c r="F84" s="42">
        <v>44946.64</v>
      </c>
      <c r="G84" s="42">
        <v>169102.02</v>
      </c>
      <c r="H84" s="42">
        <v>23238.15</v>
      </c>
      <c r="I84" s="42">
        <v>5535.87</v>
      </c>
      <c r="J84" s="43">
        <v>27520.05</v>
      </c>
      <c r="K84" s="43">
        <v>36485.75</v>
      </c>
      <c r="L84" s="44">
        <v>423832.61745064694</v>
      </c>
      <c r="M84" s="43">
        <v>466455.5671353007</v>
      </c>
      <c r="N84" s="45">
        <f>SUM(L83:M83)</f>
        <v>2235972.8024073886</v>
      </c>
      <c r="O84" s="43">
        <f t="shared" si="4"/>
        <v>3508422.624585948</v>
      </c>
      <c r="P84" s="57"/>
      <c r="Q84" s="58"/>
    </row>
    <row r="85" spans="1:17" ht="15" customHeight="1">
      <c r="A85" s="21">
        <v>83</v>
      </c>
      <c r="B85" s="21" t="s">
        <v>91</v>
      </c>
      <c r="C85" s="42">
        <v>1348147.06</v>
      </c>
      <c r="D85" s="42">
        <v>623417.4199999999</v>
      </c>
      <c r="E85" s="42">
        <v>0</v>
      </c>
      <c r="F85" s="42">
        <v>39132.68</v>
      </c>
      <c r="G85" s="42">
        <v>147228.26</v>
      </c>
      <c r="H85" s="42">
        <v>20232.239999999998</v>
      </c>
      <c r="I85" s="42">
        <v>4819.78</v>
      </c>
      <c r="J85" s="43">
        <v>23960.249999999996</v>
      </c>
      <c r="K85" s="43">
        <v>16666.66</v>
      </c>
      <c r="L85" s="44">
        <v>159792.17958716693</v>
      </c>
      <c r="M85" s="43">
        <v>226343.07249804022</v>
      </c>
      <c r="N85" s="45">
        <f>SUM(L86:M86)</f>
        <v>3367413.451682792</v>
      </c>
      <c r="O85" s="43">
        <f t="shared" si="4"/>
        <v>2609739.602085207</v>
      </c>
      <c r="P85" s="57"/>
      <c r="Q85" s="58"/>
    </row>
    <row r="86" spans="1:17" ht="15" customHeight="1">
      <c r="A86" s="21">
        <v>84</v>
      </c>
      <c r="B86" s="21" t="s">
        <v>93</v>
      </c>
      <c r="C86" s="42">
        <v>2014567.1800000002</v>
      </c>
      <c r="D86" s="42">
        <v>931587.01</v>
      </c>
      <c r="E86" s="42">
        <v>62769.35</v>
      </c>
      <c r="F86" s="42">
        <v>58476.880000000005</v>
      </c>
      <c r="G86" s="42">
        <v>220006.59999999998</v>
      </c>
      <c r="H86" s="42">
        <v>30233.5</v>
      </c>
      <c r="I86" s="42">
        <v>7202.34</v>
      </c>
      <c r="J86" s="43">
        <v>35804.38</v>
      </c>
      <c r="K86" s="43">
        <v>78747.27</v>
      </c>
      <c r="L86" s="44">
        <v>2473450.1114631277</v>
      </c>
      <c r="M86" s="43">
        <v>893963.3402196642</v>
      </c>
      <c r="N86" s="45">
        <f aca="true" t="shared" si="5" ref="N86:N91">SUM(L86:M86)</f>
        <v>3367413.451682792</v>
      </c>
      <c r="O86" s="43">
        <f t="shared" si="4"/>
        <v>6806807.961682792</v>
      </c>
      <c r="P86" s="57"/>
      <c r="Q86" s="58"/>
    </row>
    <row r="87" spans="1:17" ht="15" customHeight="1">
      <c r="A87" s="21">
        <v>85</v>
      </c>
      <c r="B87" s="21" t="s">
        <v>94</v>
      </c>
      <c r="C87" s="42">
        <v>3148400.1799999997</v>
      </c>
      <c r="D87" s="42">
        <v>1455900.17</v>
      </c>
      <c r="E87" s="42">
        <v>103622.57</v>
      </c>
      <c r="F87" s="42">
        <v>91388.68</v>
      </c>
      <c r="G87" s="42">
        <v>343830.08</v>
      </c>
      <c r="H87" s="42">
        <v>47249.450000000004</v>
      </c>
      <c r="I87" s="42">
        <v>11255.94</v>
      </c>
      <c r="J87" s="43">
        <v>55955.71</v>
      </c>
      <c r="K87" s="43">
        <v>190577.43</v>
      </c>
      <c r="L87" s="44">
        <v>8250080.059713299</v>
      </c>
      <c r="M87" s="43">
        <v>1940963.9722152338</v>
      </c>
      <c r="N87" s="45">
        <f t="shared" si="5"/>
        <v>10191044.031928534</v>
      </c>
      <c r="O87" s="43">
        <f t="shared" si="4"/>
        <v>15639224.241928533</v>
      </c>
      <c r="P87" s="57"/>
      <c r="Q87" s="58"/>
    </row>
    <row r="88" spans="1:17" ht="15" customHeight="1">
      <c r="A88" s="21">
        <v>86</v>
      </c>
      <c r="B88" s="21" t="s">
        <v>95</v>
      </c>
      <c r="C88" s="42">
        <v>1361714.43</v>
      </c>
      <c r="D88" s="42">
        <v>629691.32</v>
      </c>
      <c r="E88" s="42">
        <v>39706.47</v>
      </c>
      <c r="F88" s="42">
        <v>39526.51</v>
      </c>
      <c r="G88" s="42">
        <v>148709.94</v>
      </c>
      <c r="H88" s="42">
        <v>20435.86</v>
      </c>
      <c r="I88" s="42">
        <v>4868.3</v>
      </c>
      <c r="J88" s="43">
        <v>24201.380000000005</v>
      </c>
      <c r="K88" s="43">
        <v>28974.53</v>
      </c>
      <c r="L88" s="44">
        <v>470946.71445504704</v>
      </c>
      <c r="M88" s="43">
        <v>291911.74935147015</v>
      </c>
      <c r="N88" s="45">
        <f t="shared" si="5"/>
        <v>762858.4638065172</v>
      </c>
      <c r="O88" s="43">
        <f t="shared" si="4"/>
        <v>3060687.2038065167</v>
      </c>
      <c r="P88" s="57"/>
      <c r="Q88" s="58"/>
    </row>
    <row r="89" spans="1:17" ht="15" customHeight="1">
      <c r="A89" s="21">
        <v>87</v>
      </c>
      <c r="B89" s="21" t="s">
        <v>96</v>
      </c>
      <c r="C89" s="42">
        <v>1721715.6500000001</v>
      </c>
      <c r="D89" s="42">
        <v>796165.03</v>
      </c>
      <c r="E89" s="42">
        <v>52760.53</v>
      </c>
      <c r="F89" s="42">
        <v>49976.270000000004</v>
      </c>
      <c r="G89" s="42">
        <v>188024.91</v>
      </c>
      <c r="H89" s="42">
        <v>25838.55</v>
      </c>
      <c r="I89" s="42">
        <v>6155.35</v>
      </c>
      <c r="J89" s="43">
        <v>30599.6</v>
      </c>
      <c r="K89" s="43">
        <v>54933.32</v>
      </c>
      <c r="L89" s="44">
        <v>1114127.931201056</v>
      </c>
      <c r="M89" s="43">
        <v>619623.9962649131</v>
      </c>
      <c r="N89" s="45">
        <f t="shared" si="5"/>
        <v>1733751.9274659692</v>
      </c>
      <c r="O89" s="43">
        <f t="shared" si="4"/>
        <v>4659921.137465969</v>
      </c>
      <c r="P89" s="57"/>
      <c r="Q89" s="58"/>
    </row>
    <row r="90" spans="1:17" ht="15" customHeight="1">
      <c r="A90" s="21">
        <v>88</v>
      </c>
      <c r="B90" s="21" t="s">
        <v>97</v>
      </c>
      <c r="C90" s="42">
        <v>1325584.71</v>
      </c>
      <c r="D90" s="42">
        <v>612984.02</v>
      </c>
      <c r="E90" s="42">
        <v>38375.34</v>
      </c>
      <c r="F90" s="42">
        <v>38477.770000000004</v>
      </c>
      <c r="G90" s="42">
        <v>144764.27000000002</v>
      </c>
      <c r="H90" s="42">
        <v>19893.64</v>
      </c>
      <c r="I90" s="42">
        <v>4739.13</v>
      </c>
      <c r="J90" s="43">
        <v>23559.26</v>
      </c>
      <c r="K90" s="43">
        <v>22500.61</v>
      </c>
      <c r="L90" s="44">
        <v>322872.6355796994</v>
      </c>
      <c r="M90" s="43">
        <v>259258.54827846208</v>
      </c>
      <c r="N90" s="45">
        <f t="shared" si="5"/>
        <v>582131.1838581616</v>
      </c>
      <c r="O90" s="43">
        <f t="shared" si="4"/>
        <v>2813009.933858162</v>
      </c>
      <c r="P90" s="57"/>
      <c r="Q90" s="58"/>
    </row>
    <row r="91" spans="1:17" ht="15" customHeight="1">
      <c r="A91" s="21">
        <v>89</v>
      </c>
      <c r="B91" s="21" t="s">
        <v>98</v>
      </c>
      <c r="C91" s="42">
        <v>6380051.380000001</v>
      </c>
      <c r="D91" s="42">
        <v>2950297.69</v>
      </c>
      <c r="E91" s="42">
        <v>230573.38</v>
      </c>
      <c r="F91" s="42">
        <v>185193.87</v>
      </c>
      <c r="G91" s="42">
        <v>696751.87</v>
      </c>
      <c r="H91" s="42">
        <v>95748.31</v>
      </c>
      <c r="I91" s="42">
        <v>22809.54</v>
      </c>
      <c r="J91" s="43">
        <v>113391.01999999999</v>
      </c>
      <c r="K91" s="43">
        <v>369669.96</v>
      </c>
      <c r="L91" s="44">
        <v>4489487.294676447</v>
      </c>
      <c r="M91" s="43">
        <v>4941911.174443016</v>
      </c>
      <c r="N91" s="45">
        <f t="shared" si="5"/>
        <v>9431398.469119463</v>
      </c>
      <c r="O91" s="43">
        <f t="shared" si="4"/>
        <v>20475885.489119463</v>
      </c>
      <c r="P91" s="57"/>
      <c r="Q91" s="58"/>
    </row>
    <row r="92" spans="1:17" ht="15" customHeight="1">
      <c r="A92" s="21">
        <v>90</v>
      </c>
      <c r="B92" s="21" t="s">
        <v>100</v>
      </c>
      <c r="C92" s="42">
        <v>2026174.63</v>
      </c>
      <c r="D92" s="42">
        <v>936954.5800000001</v>
      </c>
      <c r="E92" s="42">
        <v>63761.63</v>
      </c>
      <c r="F92" s="42">
        <v>58813.810000000005</v>
      </c>
      <c r="G92" s="42">
        <v>221274.22</v>
      </c>
      <c r="H92" s="42">
        <v>30407.71</v>
      </c>
      <c r="I92" s="42">
        <v>7243.84</v>
      </c>
      <c r="J92" s="43">
        <v>36010.67</v>
      </c>
      <c r="K92" s="43">
        <v>80704.6</v>
      </c>
      <c r="L92" s="44">
        <v>1276255.504454113</v>
      </c>
      <c r="M92" s="43">
        <v>896061.5378789739</v>
      </c>
      <c r="N92" s="45">
        <f>SUM(L91:M91)</f>
        <v>9431398.469119463</v>
      </c>
      <c r="O92" s="43">
        <f t="shared" si="4"/>
        <v>5633662.732333086</v>
      </c>
      <c r="P92" s="57"/>
      <c r="Q92" s="58"/>
    </row>
    <row r="93" spans="1:17" ht="15" customHeight="1">
      <c r="A93" s="21">
        <v>91</v>
      </c>
      <c r="B93" s="21" t="s">
        <v>99</v>
      </c>
      <c r="C93" s="42">
        <v>2675941.9400000004</v>
      </c>
      <c r="D93" s="42">
        <v>1237423.47</v>
      </c>
      <c r="E93" s="42">
        <v>0</v>
      </c>
      <c r="F93" s="42">
        <v>77674.61</v>
      </c>
      <c r="G93" s="42">
        <v>292233.93</v>
      </c>
      <c r="H93" s="42">
        <v>40159.06</v>
      </c>
      <c r="I93" s="42">
        <v>9566.83</v>
      </c>
      <c r="J93" s="43">
        <v>47558.82</v>
      </c>
      <c r="K93" s="43">
        <v>128260.15</v>
      </c>
      <c r="L93" s="44">
        <v>4026345.9034892335</v>
      </c>
      <c r="M93" s="43">
        <v>1497719.7166860471</v>
      </c>
      <c r="N93" s="45">
        <f>SUM(L94:M94)</f>
        <v>6072027.320855103</v>
      </c>
      <c r="O93" s="43">
        <f t="shared" si="4"/>
        <v>10032884.430175282</v>
      </c>
      <c r="P93" s="57"/>
      <c r="Q93" s="58"/>
    </row>
    <row r="94" spans="1:17" ht="15" customHeight="1">
      <c r="A94" s="21">
        <v>92</v>
      </c>
      <c r="B94" s="21" t="s">
        <v>102</v>
      </c>
      <c r="C94" s="42">
        <v>1996301.19</v>
      </c>
      <c r="D94" s="42">
        <v>923140.3500000001</v>
      </c>
      <c r="E94" s="42">
        <v>62925.39</v>
      </c>
      <c r="F94" s="42">
        <v>57946.66</v>
      </c>
      <c r="G94" s="42">
        <v>218011.80000000002</v>
      </c>
      <c r="H94" s="42">
        <v>29959.39</v>
      </c>
      <c r="I94" s="42">
        <v>7137.03</v>
      </c>
      <c r="J94" s="43">
        <v>35479.74</v>
      </c>
      <c r="K94" s="43">
        <v>93430.83</v>
      </c>
      <c r="L94" s="44">
        <v>5197996.858398883</v>
      </c>
      <c r="M94" s="43">
        <v>874030.4624562212</v>
      </c>
      <c r="N94" s="45">
        <f>SUM(L93:M93)</f>
        <v>5524065.620175281</v>
      </c>
      <c r="O94" s="43">
        <f t="shared" si="4"/>
        <v>9496359.700855104</v>
      </c>
      <c r="P94" s="57"/>
      <c r="Q94" s="58"/>
    </row>
    <row r="95" spans="1:17" ht="15" customHeight="1">
      <c r="A95" s="21">
        <v>93</v>
      </c>
      <c r="B95" s="21" t="s">
        <v>101</v>
      </c>
      <c r="C95" s="42">
        <v>3441881.79</v>
      </c>
      <c r="D95" s="42">
        <v>1591613.5</v>
      </c>
      <c r="E95" s="42">
        <v>0</v>
      </c>
      <c r="F95" s="42">
        <v>99907.56</v>
      </c>
      <c r="G95" s="42">
        <v>375880.61</v>
      </c>
      <c r="H95" s="42">
        <v>51653.87</v>
      </c>
      <c r="I95" s="42">
        <v>12305.169999999998</v>
      </c>
      <c r="J95" s="43">
        <v>61171.68</v>
      </c>
      <c r="K95" s="43">
        <v>170823.52</v>
      </c>
      <c r="L95" s="44">
        <v>1334980.0825321535</v>
      </c>
      <c r="M95" s="43">
        <v>2252415.187269026</v>
      </c>
      <c r="N95" s="45">
        <f>SUM(L96:M96)</f>
        <v>3997073.387562086</v>
      </c>
      <c r="O95" s="43">
        <f t="shared" si="4"/>
        <v>9392632.969801178</v>
      </c>
      <c r="P95" s="57"/>
      <c r="Q95" s="58"/>
    </row>
    <row r="96" spans="1:17" ht="15" customHeight="1">
      <c r="A96" s="21">
        <v>94</v>
      </c>
      <c r="B96" s="21" t="s">
        <v>103</v>
      </c>
      <c r="C96" s="42">
        <v>1725679.8599999999</v>
      </c>
      <c r="D96" s="42">
        <v>797998.17</v>
      </c>
      <c r="E96" s="42">
        <v>0</v>
      </c>
      <c r="F96" s="42">
        <v>50091.35</v>
      </c>
      <c r="G96" s="42">
        <v>188457.82</v>
      </c>
      <c r="H96" s="42">
        <v>25898.050000000003</v>
      </c>
      <c r="I96" s="42">
        <v>6169.530000000001</v>
      </c>
      <c r="J96" s="43">
        <v>30670.050000000003</v>
      </c>
      <c r="K96" s="43">
        <v>61929.340000000004</v>
      </c>
      <c r="L96" s="44">
        <v>3374695.5068693287</v>
      </c>
      <c r="M96" s="43">
        <v>622377.8806927572</v>
      </c>
      <c r="N96" s="45">
        <f aca="true" t="shared" si="6" ref="N96:N108">SUM(L96:M96)</f>
        <v>3997073.387562086</v>
      </c>
      <c r="O96" s="43">
        <f t="shared" si="4"/>
        <v>6883967.557562085</v>
      </c>
      <c r="P96" s="57"/>
      <c r="Q96" s="58"/>
    </row>
    <row r="97" spans="1:17" ht="15" customHeight="1">
      <c r="A97" s="21">
        <v>95</v>
      </c>
      <c r="B97" s="21" t="s">
        <v>104</v>
      </c>
      <c r="C97" s="42">
        <v>1801258.13</v>
      </c>
      <c r="D97" s="42">
        <v>832947.49</v>
      </c>
      <c r="E97" s="42">
        <v>55264.01</v>
      </c>
      <c r="F97" s="42">
        <v>52285.15</v>
      </c>
      <c r="G97" s="42">
        <v>196711.56</v>
      </c>
      <c r="H97" s="42">
        <v>27032.28</v>
      </c>
      <c r="I97" s="42">
        <v>6439.719999999999</v>
      </c>
      <c r="J97" s="43">
        <v>32013.289999999997</v>
      </c>
      <c r="K97" s="43">
        <v>54203.44</v>
      </c>
      <c r="L97" s="44">
        <v>469507.3610187371</v>
      </c>
      <c r="M97" s="43">
        <v>706568.0617725613</v>
      </c>
      <c r="N97" s="45">
        <f t="shared" si="6"/>
        <v>1176075.4227912985</v>
      </c>
      <c r="O97" s="43">
        <f t="shared" si="4"/>
        <v>4234230.492791299</v>
      </c>
      <c r="P97" s="57"/>
      <c r="Q97" s="58"/>
    </row>
    <row r="98" spans="1:17" ht="15" customHeight="1">
      <c r="A98" s="21">
        <v>96</v>
      </c>
      <c r="B98" s="21" t="s">
        <v>105</v>
      </c>
      <c r="C98" s="42">
        <v>11657777.920000002</v>
      </c>
      <c r="D98" s="42">
        <v>5390852.4</v>
      </c>
      <c r="E98" s="42">
        <v>440345.36</v>
      </c>
      <c r="F98" s="42">
        <v>338390.57</v>
      </c>
      <c r="G98" s="42">
        <v>1273121.19</v>
      </c>
      <c r="H98" s="42">
        <v>174953.55</v>
      </c>
      <c r="I98" s="42">
        <v>41678.12</v>
      </c>
      <c r="J98" s="43">
        <v>207190.74000000002</v>
      </c>
      <c r="K98" s="43">
        <v>857678.77</v>
      </c>
      <c r="L98" s="44">
        <v>19424577.60259162</v>
      </c>
      <c r="M98" s="43">
        <v>9591123.775412321</v>
      </c>
      <c r="N98" s="45">
        <f t="shared" si="6"/>
        <v>29015701.37800394</v>
      </c>
      <c r="O98" s="43">
        <f t="shared" si="4"/>
        <v>49397689.998003945</v>
      </c>
      <c r="P98" s="57"/>
      <c r="Q98" s="58"/>
    </row>
    <row r="99" spans="1:17" ht="15" customHeight="1">
      <c r="A99" s="21">
        <v>97</v>
      </c>
      <c r="B99" s="21" t="s">
        <v>106</v>
      </c>
      <c r="C99" s="42">
        <v>1541751.9100000001</v>
      </c>
      <c r="D99" s="42">
        <v>712945.23</v>
      </c>
      <c r="E99" s="42">
        <v>46397.52</v>
      </c>
      <c r="F99" s="42">
        <v>44752.45</v>
      </c>
      <c r="G99" s="42">
        <v>168371.44</v>
      </c>
      <c r="H99" s="42">
        <v>23137.76</v>
      </c>
      <c r="I99" s="42">
        <v>5511.95</v>
      </c>
      <c r="J99" s="43">
        <v>27401.16</v>
      </c>
      <c r="K99" s="43">
        <v>44501.23</v>
      </c>
      <c r="L99" s="44">
        <v>1890406.590060913</v>
      </c>
      <c r="M99" s="43">
        <v>454259.7932405628</v>
      </c>
      <c r="N99" s="45">
        <f t="shared" si="6"/>
        <v>2344666.383301476</v>
      </c>
      <c r="O99" s="43">
        <f t="shared" si="4"/>
        <v>4959437.033301476</v>
      </c>
      <c r="P99" s="57"/>
      <c r="Q99" s="58"/>
    </row>
    <row r="100" spans="1:17" ht="15" customHeight="1">
      <c r="A100" s="21">
        <v>98</v>
      </c>
      <c r="B100" s="21" t="s">
        <v>107</v>
      </c>
      <c r="C100" s="42">
        <v>3053405.7</v>
      </c>
      <c r="D100" s="42">
        <v>1411972.3</v>
      </c>
      <c r="E100" s="42">
        <v>101273.33</v>
      </c>
      <c r="F100" s="42">
        <v>88631.26</v>
      </c>
      <c r="G100" s="42">
        <v>333455.95</v>
      </c>
      <c r="H100" s="42">
        <v>45823.82</v>
      </c>
      <c r="I100" s="42">
        <v>10916.32</v>
      </c>
      <c r="J100" s="43">
        <v>54267.4</v>
      </c>
      <c r="K100" s="43">
        <v>166649.77000000002</v>
      </c>
      <c r="L100" s="44">
        <v>7237624.702736024</v>
      </c>
      <c r="M100" s="43">
        <v>1837365.4627868144</v>
      </c>
      <c r="N100" s="45">
        <f t="shared" si="6"/>
        <v>9074990.165522838</v>
      </c>
      <c r="O100" s="43">
        <f t="shared" si="4"/>
        <v>14341386.01552284</v>
      </c>
      <c r="P100" s="57"/>
      <c r="Q100" s="58"/>
    </row>
    <row r="101" spans="1:17" ht="15" customHeight="1">
      <c r="A101" s="21">
        <v>99</v>
      </c>
      <c r="B101" s="21" t="s">
        <v>108</v>
      </c>
      <c r="C101" s="42">
        <v>1581477.17</v>
      </c>
      <c r="D101" s="42">
        <v>731315.18</v>
      </c>
      <c r="E101" s="42">
        <v>47957.49</v>
      </c>
      <c r="F101" s="42">
        <v>45905.57000000001</v>
      </c>
      <c r="G101" s="42">
        <v>172709.75</v>
      </c>
      <c r="H101" s="42">
        <v>23733.93</v>
      </c>
      <c r="I101" s="42">
        <v>5653.9800000000005</v>
      </c>
      <c r="J101" s="43">
        <v>28107.179999999997</v>
      </c>
      <c r="K101" s="43">
        <v>44298.94</v>
      </c>
      <c r="L101" s="44">
        <v>2263590.0136725483</v>
      </c>
      <c r="M101" s="43">
        <v>495961.47171934426</v>
      </c>
      <c r="N101" s="45">
        <f t="shared" si="6"/>
        <v>2759551.4853918925</v>
      </c>
      <c r="O101" s="43">
        <f t="shared" si="4"/>
        <v>5440710.675391893</v>
      </c>
      <c r="P101" s="57"/>
      <c r="Q101" s="58"/>
    </row>
    <row r="102" spans="1:17" ht="15" customHeight="1">
      <c r="A102" s="21">
        <v>100</v>
      </c>
      <c r="B102" s="21" t="s">
        <v>109</v>
      </c>
      <c r="C102" s="42">
        <v>1536418.55</v>
      </c>
      <c r="D102" s="42">
        <v>710478.9199999999</v>
      </c>
      <c r="E102" s="42">
        <v>0</v>
      </c>
      <c r="F102" s="42">
        <v>44597.649999999994</v>
      </c>
      <c r="G102" s="42">
        <v>167789</v>
      </c>
      <c r="H102" s="42">
        <v>23057.71</v>
      </c>
      <c r="I102" s="42">
        <v>5492.889999999999</v>
      </c>
      <c r="J102" s="43">
        <v>27306.37</v>
      </c>
      <c r="K102" s="43">
        <v>38441.119999999995</v>
      </c>
      <c r="L102" s="44">
        <v>411399.62665020535</v>
      </c>
      <c r="M102" s="43">
        <v>454915.48000909714</v>
      </c>
      <c r="N102" s="45">
        <f t="shared" si="6"/>
        <v>866315.1066593025</v>
      </c>
      <c r="O102" s="43">
        <f t="shared" si="4"/>
        <v>3419897.3166593025</v>
      </c>
      <c r="P102" s="57"/>
      <c r="Q102" s="58"/>
    </row>
    <row r="103" spans="1:17" ht="15" customHeight="1">
      <c r="A103" s="21">
        <v>101</v>
      </c>
      <c r="B103" s="21" t="s">
        <v>110</v>
      </c>
      <c r="C103" s="42">
        <v>8484481.7</v>
      </c>
      <c r="D103" s="42">
        <v>3923439.6799999997</v>
      </c>
      <c r="E103" s="42">
        <v>330950.63</v>
      </c>
      <c r="F103" s="42">
        <v>246279.22999999998</v>
      </c>
      <c r="G103" s="42">
        <v>926572.23</v>
      </c>
      <c r="H103" s="42">
        <v>127330.45</v>
      </c>
      <c r="I103" s="42">
        <v>30333.170000000002</v>
      </c>
      <c r="J103" s="43">
        <v>150792.55</v>
      </c>
      <c r="K103" s="43">
        <v>510618.07000000007</v>
      </c>
      <c r="L103" s="44">
        <v>4836948.330560595</v>
      </c>
      <c r="M103" s="43">
        <v>6687087.077573908</v>
      </c>
      <c r="N103" s="45">
        <f t="shared" si="6"/>
        <v>11524035.408134501</v>
      </c>
      <c r="O103" s="43">
        <f t="shared" si="4"/>
        <v>26254833.118134502</v>
      </c>
      <c r="P103" s="57"/>
      <c r="Q103" s="58"/>
    </row>
    <row r="104" spans="1:17" ht="15" customHeight="1">
      <c r="A104" s="21">
        <v>102</v>
      </c>
      <c r="B104" s="21" t="s">
        <v>111</v>
      </c>
      <c r="C104" s="42">
        <v>12013910.26</v>
      </c>
      <c r="D104" s="42">
        <v>5555537.02</v>
      </c>
      <c r="E104" s="42">
        <v>495992.27</v>
      </c>
      <c r="F104" s="42">
        <v>348728.02</v>
      </c>
      <c r="G104" s="42">
        <v>1312013.65</v>
      </c>
      <c r="H104" s="42">
        <v>180298.19</v>
      </c>
      <c r="I104" s="42">
        <v>42951.350000000006</v>
      </c>
      <c r="J104" s="43">
        <v>213520.2</v>
      </c>
      <c r="K104" s="43">
        <v>793104.81</v>
      </c>
      <c r="L104" s="44">
        <v>20205918.116628848</v>
      </c>
      <c r="M104" s="43">
        <v>9732620.980062023</v>
      </c>
      <c r="N104" s="45">
        <f t="shared" si="6"/>
        <v>29938539.09669087</v>
      </c>
      <c r="O104" s="43">
        <f t="shared" si="4"/>
        <v>50894594.866690874</v>
      </c>
      <c r="P104" s="57"/>
      <c r="Q104" s="58"/>
    </row>
    <row r="105" spans="1:17" ht="15" customHeight="1">
      <c r="A105" s="21">
        <v>103</v>
      </c>
      <c r="B105" s="21" t="s">
        <v>112</v>
      </c>
      <c r="C105" s="42">
        <v>1504085.84</v>
      </c>
      <c r="D105" s="42">
        <v>695527.47</v>
      </c>
      <c r="E105" s="42">
        <v>44703.01</v>
      </c>
      <c r="F105" s="42">
        <v>43659.119999999995</v>
      </c>
      <c r="G105" s="42">
        <v>164258</v>
      </c>
      <c r="H105" s="42">
        <v>22572.480000000003</v>
      </c>
      <c r="I105" s="42">
        <v>5377.299999999999</v>
      </c>
      <c r="J105" s="43">
        <v>26731.719999999998</v>
      </c>
      <c r="K105" s="43">
        <v>36760.46</v>
      </c>
      <c r="L105" s="44">
        <v>723552.5075899074</v>
      </c>
      <c r="M105" s="43">
        <v>424360.47659539874</v>
      </c>
      <c r="N105" s="45">
        <f t="shared" si="6"/>
        <v>1147912.9841853061</v>
      </c>
      <c r="O105" s="43">
        <f t="shared" si="4"/>
        <v>3691588.384185306</v>
      </c>
      <c r="P105" s="57"/>
      <c r="Q105" s="58"/>
    </row>
    <row r="106" spans="1:17" ht="15" customHeight="1">
      <c r="A106" s="21">
        <v>104</v>
      </c>
      <c r="B106" s="21" t="s">
        <v>113</v>
      </c>
      <c r="C106" s="42">
        <v>3173490.41</v>
      </c>
      <c r="D106" s="42">
        <v>1467502.52</v>
      </c>
      <c r="E106" s="42">
        <v>104094.78</v>
      </c>
      <c r="F106" s="42">
        <v>92116.97</v>
      </c>
      <c r="G106" s="42">
        <v>346570.14</v>
      </c>
      <c r="H106" s="42">
        <v>47626</v>
      </c>
      <c r="I106" s="42">
        <v>11345.66</v>
      </c>
      <c r="J106" s="43">
        <v>56401.619999999995</v>
      </c>
      <c r="K106" s="43">
        <v>202156.27</v>
      </c>
      <c r="L106" s="44">
        <v>11112103.37522617</v>
      </c>
      <c r="M106" s="43">
        <v>1941095.1095689405</v>
      </c>
      <c r="N106" s="45">
        <f t="shared" si="6"/>
        <v>13053198.48479511</v>
      </c>
      <c r="O106" s="43">
        <f t="shared" si="4"/>
        <v>18554502.85479511</v>
      </c>
      <c r="P106" s="57"/>
      <c r="Q106" s="58"/>
    </row>
    <row r="107" spans="1:17" ht="15" customHeight="1">
      <c r="A107" s="21">
        <v>105</v>
      </c>
      <c r="B107" s="21" t="s">
        <v>114</v>
      </c>
      <c r="C107" s="42">
        <v>1445790.8900000001</v>
      </c>
      <c r="D107" s="42">
        <v>668570.41</v>
      </c>
      <c r="E107" s="42">
        <v>0</v>
      </c>
      <c r="F107" s="42">
        <v>41967</v>
      </c>
      <c r="G107" s="42">
        <v>157891.73</v>
      </c>
      <c r="H107" s="42">
        <v>21697.63</v>
      </c>
      <c r="I107" s="42">
        <v>5168.89</v>
      </c>
      <c r="J107" s="43">
        <v>25695.67</v>
      </c>
      <c r="K107" s="43">
        <v>28401.08</v>
      </c>
      <c r="L107" s="44">
        <v>281341.4940215159</v>
      </c>
      <c r="M107" s="43">
        <v>376101.9304312743</v>
      </c>
      <c r="N107" s="45">
        <f t="shared" si="6"/>
        <v>657443.4244527902</v>
      </c>
      <c r="O107" s="43">
        <f t="shared" si="4"/>
        <v>3052626.7244527903</v>
      </c>
      <c r="P107" s="57"/>
      <c r="Q107" s="58"/>
    </row>
    <row r="108" spans="1:17" ht="15" customHeight="1">
      <c r="A108" s="21">
        <v>106</v>
      </c>
      <c r="B108" s="21" t="s">
        <v>115</v>
      </c>
      <c r="C108" s="42">
        <v>1350702.43</v>
      </c>
      <c r="D108" s="42">
        <v>624598.22</v>
      </c>
      <c r="E108" s="42">
        <v>39774.88</v>
      </c>
      <c r="F108" s="42">
        <v>39207.73</v>
      </c>
      <c r="G108" s="42">
        <v>147508.87</v>
      </c>
      <c r="H108" s="42">
        <v>20272.09</v>
      </c>
      <c r="I108" s="42">
        <v>4830.5199999999995</v>
      </c>
      <c r="J108" s="43">
        <v>24007.660000000003</v>
      </c>
      <c r="K108" s="43">
        <v>22863.280000000002</v>
      </c>
      <c r="L108" s="44">
        <v>383404.5399779078</v>
      </c>
      <c r="M108" s="43">
        <v>280240.52487155964</v>
      </c>
      <c r="N108" s="45">
        <f t="shared" si="6"/>
        <v>663645.0648494675</v>
      </c>
      <c r="O108" s="43">
        <f t="shared" si="4"/>
        <v>2937410.744849467</v>
      </c>
      <c r="P108" s="57"/>
      <c r="Q108" s="58"/>
    </row>
    <row r="109" spans="3:17" ht="15" customHeight="1" thickBot="1">
      <c r="C109" s="54"/>
      <c r="D109" s="54"/>
      <c r="E109" s="54"/>
      <c r="F109" s="54"/>
      <c r="G109" s="54"/>
      <c r="H109" s="54"/>
      <c r="I109" s="54"/>
      <c r="J109" s="54"/>
      <c r="K109" s="54"/>
      <c r="L109" s="55"/>
      <c r="M109" s="55"/>
      <c r="N109" s="55"/>
      <c r="O109" s="54"/>
      <c r="P109" s="57"/>
      <c r="Q109" s="58"/>
    </row>
    <row r="110" spans="1:15" ht="15" customHeight="1" thickBot="1">
      <c r="A110" s="23"/>
      <c r="B110" s="24" t="s">
        <v>116</v>
      </c>
      <c r="C110" s="56">
        <f aca="true" t="shared" si="7" ref="C110:I110">SUM(C3:C108)</f>
        <v>408822526.8</v>
      </c>
      <c r="D110" s="56">
        <f t="shared" si="7"/>
        <v>189049912.00000003</v>
      </c>
      <c r="E110" s="56">
        <f t="shared" si="7"/>
        <v>7656324</v>
      </c>
      <c r="F110" s="56">
        <f>SUM(F3:F108)</f>
        <v>11866900.400000004</v>
      </c>
      <c r="G110" s="56">
        <f t="shared" si="7"/>
        <v>44646640.999999985</v>
      </c>
      <c r="H110" s="56">
        <f t="shared" si="7"/>
        <v>6135384.999999999</v>
      </c>
      <c r="I110" s="56">
        <f t="shared" si="7"/>
        <v>1461596.200000001</v>
      </c>
      <c r="J110" s="56">
        <f aca="true" t="shared" si="8" ref="J110:O110">SUM(J3:J109)</f>
        <v>7265900.1899999995</v>
      </c>
      <c r="K110" s="56">
        <f t="shared" si="8"/>
        <v>19336704.47</v>
      </c>
      <c r="L110" s="56">
        <f t="shared" si="8"/>
        <v>363084448.79999995</v>
      </c>
      <c r="M110" s="56">
        <f t="shared" si="8"/>
        <v>256449192.75</v>
      </c>
      <c r="N110" s="56">
        <f t="shared" si="8"/>
        <v>656030689.0534542</v>
      </c>
      <c r="O110" s="56">
        <f t="shared" si="8"/>
        <v>1315775531.6100004</v>
      </c>
    </row>
    <row r="112" ht="12.75">
      <c r="O112" s="22"/>
    </row>
    <row r="113" spans="1:15" ht="15.75">
      <c r="A113" s="59"/>
      <c r="B113" s="59"/>
      <c r="C113" s="59"/>
      <c r="D113" s="59"/>
      <c r="E113" s="59"/>
      <c r="F113" s="59"/>
      <c r="G113" s="60"/>
      <c r="H113" s="59"/>
      <c r="I113" s="59"/>
      <c r="J113" s="59"/>
      <c r="K113" s="59"/>
      <c r="L113" s="59"/>
      <c r="M113" s="59"/>
      <c r="N113" s="59"/>
      <c r="O113" s="59"/>
    </row>
    <row r="114" spans="1:15" ht="20.25">
      <c r="A114" s="62" t="s">
        <v>144</v>
      </c>
      <c r="B114" s="60"/>
      <c r="C114" s="60"/>
      <c r="D114" s="60"/>
      <c r="E114" s="60"/>
      <c r="F114" s="60"/>
      <c r="G114" s="60"/>
      <c r="H114" s="60"/>
      <c r="I114" s="60"/>
      <c r="J114" s="60"/>
      <c r="K114" s="60"/>
      <c r="L114" s="61"/>
      <c r="M114" s="61"/>
      <c r="N114" s="60"/>
      <c r="O114" s="60"/>
    </row>
    <row r="115" spans="1:15" ht="20.25">
      <c r="A115" s="62"/>
      <c r="B115" s="60"/>
      <c r="C115" s="60"/>
      <c r="D115" s="60"/>
      <c r="E115" s="60"/>
      <c r="F115" s="60"/>
      <c r="G115" s="60"/>
      <c r="H115" s="60"/>
      <c r="I115" s="60"/>
      <c r="J115" s="60"/>
      <c r="K115" s="60"/>
      <c r="L115" s="61"/>
      <c r="M115" s="61"/>
      <c r="N115" s="60"/>
      <c r="O115" s="60"/>
    </row>
    <row r="116" spans="1:15" ht="20.25">
      <c r="A116" s="62"/>
      <c r="B116" s="60"/>
      <c r="C116" s="60"/>
      <c r="D116" s="60"/>
      <c r="E116" s="60"/>
      <c r="F116" s="60"/>
      <c r="G116" s="60"/>
      <c r="H116" s="60"/>
      <c r="I116" s="60"/>
      <c r="J116" s="60"/>
      <c r="K116" s="60"/>
      <c r="L116" s="61"/>
      <c r="M116" s="61"/>
      <c r="N116" s="60"/>
      <c r="O116" s="60"/>
    </row>
    <row r="117" spans="1:15" ht="20.25">
      <c r="A117" s="62"/>
      <c r="B117" s="60"/>
      <c r="C117" s="60"/>
      <c r="D117" s="60"/>
      <c r="E117" s="60"/>
      <c r="F117" s="60"/>
      <c r="G117" s="60"/>
      <c r="H117" s="60"/>
      <c r="I117" s="60"/>
      <c r="J117" s="60"/>
      <c r="K117" s="60"/>
      <c r="L117" s="61"/>
      <c r="M117" s="61"/>
      <c r="N117" s="60"/>
      <c r="O117" s="60"/>
    </row>
    <row r="118" spans="1:15" ht="20.25">
      <c r="A118" s="62" t="s">
        <v>145</v>
      </c>
      <c r="B118" s="60"/>
      <c r="C118" s="60"/>
      <c r="D118" s="60"/>
      <c r="E118" s="60"/>
      <c r="F118" s="60"/>
      <c r="G118" s="60"/>
      <c r="H118" s="60"/>
      <c r="I118" s="60"/>
      <c r="J118" s="60"/>
      <c r="K118" s="60"/>
      <c r="L118" s="61"/>
      <c r="M118" s="61"/>
      <c r="N118" s="60"/>
      <c r="O118" s="60"/>
    </row>
    <row r="119" spans="1:15" ht="20.25">
      <c r="A119" s="62" t="s">
        <v>143</v>
      </c>
      <c r="B119" s="60"/>
      <c r="C119" s="60"/>
      <c r="D119" s="60"/>
      <c r="E119" s="60"/>
      <c r="F119" s="60"/>
      <c r="G119" s="60"/>
      <c r="H119" s="60"/>
      <c r="I119" s="60"/>
      <c r="J119" s="60"/>
      <c r="K119" s="60"/>
      <c r="L119" s="61"/>
      <c r="M119" s="61"/>
      <c r="N119" s="60"/>
      <c r="O119" s="60"/>
    </row>
    <row r="120" spans="1:15" ht="20.25">
      <c r="A120" s="62" t="s">
        <v>118</v>
      </c>
      <c r="B120" s="60"/>
      <c r="C120" s="60"/>
      <c r="D120" s="60"/>
      <c r="E120" s="60"/>
      <c r="F120" s="60"/>
      <c r="G120" s="60"/>
      <c r="H120" s="60"/>
      <c r="I120" s="60"/>
      <c r="J120" s="60"/>
      <c r="K120" s="60"/>
      <c r="L120" s="61"/>
      <c r="M120" s="61"/>
      <c r="N120" s="60"/>
      <c r="O120" s="60"/>
    </row>
    <row r="121" spans="1:15" ht="20.25">
      <c r="A121" s="62"/>
      <c r="B121" s="60"/>
      <c r="C121" s="60"/>
      <c r="D121" s="60"/>
      <c r="E121" s="60"/>
      <c r="F121" s="60"/>
      <c r="G121" s="60"/>
      <c r="H121" s="60"/>
      <c r="I121" s="60"/>
      <c r="J121" s="60"/>
      <c r="K121" s="60"/>
      <c r="L121" s="61"/>
      <c r="M121" s="61"/>
      <c r="N121" s="60"/>
      <c r="O121" s="60"/>
    </row>
    <row r="122" spans="1:15" ht="20.25">
      <c r="A122" s="62"/>
      <c r="B122" s="60"/>
      <c r="C122" s="60"/>
      <c r="D122" s="60"/>
      <c r="E122" s="60"/>
      <c r="F122" s="60"/>
      <c r="G122" s="60"/>
      <c r="H122" s="60"/>
      <c r="I122" s="60"/>
      <c r="J122" s="60"/>
      <c r="K122" s="60"/>
      <c r="L122" s="61"/>
      <c r="M122" s="61"/>
      <c r="N122" s="60"/>
      <c r="O122" s="60"/>
    </row>
    <row r="123" spans="1:15" ht="20.25">
      <c r="A123" s="62"/>
      <c r="B123" s="60"/>
      <c r="C123" s="60"/>
      <c r="D123" s="60"/>
      <c r="E123" s="60"/>
      <c r="F123" s="60"/>
      <c r="G123" s="60"/>
      <c r="H123" s="60"/>
      <c r="I123" s="60"/>
      <c r="J123" s="60"/>
      <c r="K123" s="60"/>
      <c r="L123" s="61"/>
      <c r="M123" s="61"/>
      <c r="N123" s="60"/>
      <c r="O123" s="60"/>
    </row>
    <row r="124" spans="1:15" ht="20.25">
      <c r="A124" s="62"/>
      <c r="B124" s="60"/>
      <c r="C124" s="60"/>
      <c r="D124" s="60"/>
      <c r="E124" s="60"/>
      <c r="F124" s="60"/>
      <c r="G124" s="60"/>
      <c r="H124" s="60"/>
      <c r="I124" s="60"/>
      <c r="J124" s="60"/>
      <c r="K124" s="60"/>
      <c r="L124" s="61"/>
      <c r="M124" s="61"/>
      <c r="N124" s="60"/>
      <c r="O124" s="60"/>
    </row>
  </sheetData>
  <sheetProtection/>
  <mergeCells count="3">
    <mergeCell ref="K1:K2"/>
    <mergeCell ref="F1:F2"/>
    <mergeCell ref="A1:B1"/>
  </mergeCells>
  <printOptions horizontalCentered="1"/>
  <pageMargins left="0.1968503937007874" right="0.1968503937007874" top="0.7874015748031497" bottom="0.7874015748031497" header="0.3937007874015748" footer="0.3937007874015748"/>
  <pageSetup fitToHeight="0" fitToWidth="1" horizontalDpi="600" verticalDpi="600" orientation="landscape" scale="63" r:id="rId1"/>
  <headerFooter alignWithMargins="0">
    <oddHeader>&amp;C&amp;"Arial Black,Normal"DISTRIBUCIÓN DE PARTICIPACIONES Y FONDOS DE APORTACIONES FEDERALES DEL
 RAMO 33 PAGADOS A LOS MUNICIPIOS DEL ESTADO DE YUCATÁN DEL 1 DE ENERO AL 31 DE MARZO DE 2015
(IMPORTE EN PESOS)</oddHeader>
  </headerFooter>
</worksheet>
</file>

<file path=xl/worksheets/sheet2.xml><?xml version="1.0" encoding="utf-8"?>
<worksheet xmlns="http://schemas.openxmlformats.org/spreadsheetml/2006/main" xmlns:r="http://schemas.openxmlformats.org/officeDocument/2006/relationships">
  <dimension ref="A1:H67"/>
  <sheetViews>
    <sheetView zoomScalePageLayoutView="0" workbookViewId="0" topLeftCell="A40">
      <selection activeCell="E14" sqref="E14"/>
    </sheetView>
  </sheetViews>
  <sheetFormatPr defaultColWidth="11.421875" defaultRowHeight="12.75"/>
  <cols>
    <col min="1" max="1" width="82.57421875" style="0" customWidth="1"/>
    <col min="2" max="2" width="19.57421875" style="0" customWidth="1"/>
  </cols>
  <sheetData>
    <row r="1" spans="1:2" ht="24.75" customHeight="1">
      <c r="A1" s="1" t="s">
        <v>138</v>
      </c>
      <c r="B1" s="2"/>
    </row>
    <row r="2" spans="1:8" ht="24.75" customHeight="1">
      <c r="A2" s="1" t="s">
        <v>139</v>
      </c>
      <c r="B2" s="3"/>
      <c r="D2" s="29"/>
      <c r="E2" s="29"/>
      <c r="F2" s="29"/>
      <c r="G2" s="29"/>
      <c r="H2" s="29"/>
    </row>
    <row r="3" spans="1:2" ht="12.75">
      <c r="A3" s="4"/>
      <c r="B3" s="4"/>
    </row>
    <row r="4" spans="1:2" ht="7.5" customHeight="1">
      <c r="A4" s="4"/>
      <c r="B4" s="4"/>
    </row>
    <row r="5" spans="1:2" ht="7.5" customHeight="1">
      <c r="A5" s="29"/>
      <c r="B5" s="29"/>
    </row>
    <row r="6" spans="1:2" ht="13.5" customHeight="1">
      <c r="A6" s="40"/>
      <c r="B6" s="41"/>
    </row>
    <row r="7" spans="1:2" ht="13.5" customHeight="1">
      <c r="A7" s="40"/>
      <c r="B7" s="41"/>
    </row>
    <row r="8" spans="1:2" ht="13.5" customHeight="1">
      <c r="A8" s="40"/>
      <c r="B8" s="41"/>
    </row>
    <row r="9" spans="1:2" ht="13.5" customHeight="1">
      <c r="A9" s="40"/>
      <c r="B9" s="41"/>
    </row>
    <row r="10" spans="1:2" ht="13.5" customHeight="1">
      <c r="A10" s="40"/>
      <c r="B10" s="41"/>
    </row>
    <row r="11" spans="1:2" ht="13.5" customHeight="1">
      <c r="A11" s="40"/>
      <c r="B11" s="41"/>
    </row>
    <row r="12" spans="1:2" ht="13.5" customHeight="1">
      <c r="A12" s="41"/>
      <c r="B12" s="41"/>
    </row>
    <row r="13" spans="1:2" ht="13.5" customHeight="1">
      <c r="A13" s="41"/>
      <c r="B13" s="41"/>
    </row>
    <row r="14" spans="1:2" ht="13.5" customHeight="1" thickBot="1">
      <c r="A14" s="41"/>
      <c r="B14" s="41"/>
    </row>
    <row r="15" spans="1:2" ht="24.75" customHeight="1" thickBot="1">
      <c r="A15" s="5" t="s">
        <v>131</v>
      </c>
      <c r="B15" s="5" t="s">
        <v>132</v>
      </c>
    </row>
    <row r="16" spans="1:2" ht="15.75" customHeight="1">
      <c r="A16" s="6"/>
      <c r="B16" s="7"/>
    </row>
    <row r="17" spans="1:2" ht="15.75" customHeight="1">
      <c r="A17" s="35" t="s">
        <v>125</v>
      </c>
      <c r="B17" s="46">
        <f>SUM('Opción 1 Todo '!C110)</f>
        <v>408822526.8</v>
      </c>
    </row>
    <row r="18" spans="1:2" ht="15.75" customHeight="1">
      <c r="A18" s="36"/>
      <c r="B18" s="47"/>
    </row>
    <row r="19" spans="1:2" ht="15.75" customHeight="1">
      <c r="A19" s="37" t="s">
        <v>126</v>
      </c>
      <c r="B19" s="46">
        <f>SUM('Opción 1 Todo '!D110)</f>
        <v>189049912.00000003</v>
      </c>
    </row>
    <row r="20" spans="1:2" ht="15.75" customHeight="1">
      <c r="A20" s="37"/>
      <c r="B20" s="46"/>
    </row>
    <row r="21" spans="1:2" ht="15.75" customHeight="1">
      <c r="A21" s="37" t="s">
        <v>142</v>
      </c>
      <c r="B21" s="46">
        <f>'Opción 1 Todo '!E110</f>
        <v>7656324</v>
      </c>
    </row>
    <row r="22" spans="1:2" ht="15.75" customHeight="1">
      <c r="A22" s="37"/>
      <c r="B22" s="47"/>
    </row>
    <row r="23" spans="1:2" ht="15.75" customHeight="1">
      <c r="A23" s="37" t="s">
        <v>140</v>
      </c>
      <c r="B23" s="46">
        <f>SUM('Opción 1 Todo '!F110)</f>
        <v>11866900.400000004</v>
      </c>
    </row>
    <row r="24" spans="1:2" ht="15.75" customHeight="1">
      <c r="A24" s="37"/>
      <c r="B24" s="46"/>
    </row>
    <row r="25" spans="1:2" ht="15.75" customHeight="1">
      <c r="A25" s="35" t="s">
        <v>127</v>
      </c>
      <c r="B25" s="46">
        <f>SUM('Opción 1 Todo '!G110)</f>
        <v>44646640.999999985</v>
      </c>
    </row>
    <row r="26" spans="1:2" ht="15.75" customHeight="1">
      <c r="A26" s="35"/>
      <c r="B26" s="46"/>
    </row>
    <row r="27" spans="1:2" ht="15.75" customHeight="1">
      <c r="A27" s="38" t="s">
        <v>128</v>
      </c>
      <c r="B27" s="46">
        <f>SUM('Opción 1 Todo '!H110)</f>
        <v>6135384.999999999</v>
      </c>
    </row>
    <row r="28" spans="1:2" ht="15.75" customHeight="1">
      <c r="A28" s="38"/>
      <c r="B28" s="46"/>
    </row>
    <row r="29" spans="1:2" ht="17.25" customHeight="1">
      <c r="A29" s="35" t="s">
        <v>134</v>
      </c>
      <c r="B29" s="46">
        <f>SUM('Opción 1 Todo '!I110)</f>
        <v>1461596.200000001</v>
      </c>
    </row>
    <row r="30" spans="1:2" ht="15.75" customHeight="1">
      <c r="A30" s="35"/>
      <c r="B30" s="47"/>
    </row>
    <row r="31" spans="1:2" ht="15.75" customHeight="1">
      <c r="A31" s="38" t="s">
        <v>129</v>
      </c>
      <c r="B31" s="46">
        <f>SUM('Opción 1 Todo '!J110)</f>
        <v>7265900.1899999995</v>
      </c>
    </row>
    <row r="32" spans="1:2" ht="15.75" customHeight="1">
      <c r="A32" s="38"/>
      <c r="B32" s="46"/>
    </row>
    <row r="33" spans="1:2" ht="15.75" customHeight="1">
      <c r="A33" s="38" t="s">
        <v>130</v>
      </c>
      <c r="B33" s="46">
        <f>SUM('Opción 1 Todo '!K110)</f>
        <v>19336704.47</v>
      </c>
    </row>
    <row r="34" spans="1:2" ht="15.75" customHeight="1" thickBot="1">
      <c r="A34" s="8"/>
      <c r="B34" s="9"/>
    </row>
    <row r="35" spans="1:2" ht="24" customHeight="1" thickBot="1">
      <c r="A35" s="34" t="s">
        <v>133</v>
      </c>
      <c r="B35" s="48">
        <f>SUM(B17:B34)</f>
        <v>696241890.0600002</v>
      </c>
    </row>
    <row r="36" spans="1:2" ht="15.75" customHeight="1">
      <c r="A36" s="10"/>
      <c r="B36" s="11"/>
    </row>
    <row r="37" spans="1:2" ht="15.75" customHeight="1">
      <c r="A37" s="6"/>
      <c r="B37" s="12"/>
    </row>
    <row r="38" spans="1:2" ht="15.75" customHeight="1">
      <c r="A38" s="6"/>
      <c r="B38" s="12"/>
    </row>
    <row r="39" spans="1:2" ht="15.75" customHeight="1">
      <c r="A39" s="6"/>
      <c r="B39" s="12"/>
    </row>
    <row r="40" spans="1:2" ht="15.75" customHeight="1">
      <c r="A40" s="6"/>
      <c r="B40" s="12"/>
    </row>
    <row r="41" spans="1:2" ht="15.75" customHeight="1">
      <c r="A41" s="6"/>
      <c r="B41" s="12"/>
    </row>
    <row r="42" spans="1:2" ht="12.75" customHeight="1" thickBot="1">
      <c r="A42" s="6"/>
      <c r="B42" s="12"/>
    </row>
    <row r="43" spans="1:2" ht="129.75" customHeight="1" hidden="1" thickBot="1">
      <c r="A43" s="6"/>
      <c r="B43" s="12"/>
    </row>
    <row r="44" spans="1:2" ht="34.5" customHeight="1" thickTop="1">
      <c r="A44" s="39" t="s">
        <v>135</v>
      </c>
      <c r="B44" s="49">
        <f>SUM('Opción 1 Todo '!L110)</f>
        <v>363084448.79999995</v>
      </c>
    </row>
    <row r="45" spans="1:2" ht="15.75" customHeight="1">
      <c r="A45" s="36"/>
      <c r="B45" s="47"/>
    </row>
    <row r="46" spans="1:2" ht="14.25">
      <c r="A46" s="38" t="s">
        <v>136</v>
      </c>
      <c r="B46" s="46">
        <f>SUM('Opción 1 Todo '!M110)</f>
        <v>256449192.75</v>
      </c>
    </row>
    <row r="47" spans="1:2" ht="15.75" customHeight="1" thickBot="1">
      <c r="A47" s="13"/>
      <c r="B47" s="50"/>
    </row>
    <row r="48" spans="1:2" ht="24" customHeight="1" thickBot="1">
      <c r="A48" s="33" t="s">
        <v>133</v>
      </c>
      <c r="B48" s="51">
        <f>SUM(B44:B46)</f>
        <v>619533641.55</v>
      </c>
    </row>
    <row r="49" spans="1:2" ht="15.75" customHeight="1">
      <c r="A49" s="14"/>
      <c r="B49" s="15"/>
    </row>
    <row r="50" spans="1:2" ht="15.75" customHeight="1">
      <c r="A50" s="16"/>
      <c r="B50" s="17"/>
    </row>
    <row r="51" spans="1:2" ht="15.75" customHeight="1">
      <c r="A51" s="16"/>
      <c r="B51" s="17"/>
    </row>
    <row r="52" spans="1:3" ht="15.75" customHeight="1">
      <c r="A52" s="16"/>
      <c r="B52" s="17"/>
      <c r="C52" s="30"/>
    </row>
    <row r="53" spans="1:2" ht="9" customHeight="1" thickBot="1">
      <c r="A53" s="16"/>
      <c r="B53" s="17"/>
    </row>
    <row r="54" spans="1:2" ht="15.75" customHeight="1" hidden="1">
      <c r="A54" s="16"/>
      <c r="B54" s="17"/>
    </row>
    <row r="55" spans="1:2" ht="15.75" customHeight="1" hidden="1">
      <c r="A55" s="16"/>
      <c r="B55" s="17"/>
    </row>
    <row r="56" spans="1:2" ht="15.75" customHeight="1" hidden="1" thickBot="1">
      <c r="A56" s="16"/>
      <c r="B56" s="17"/>
    </row>
    <row r="57" spans="1:2" ht="15.75" customHeight="1" hidden="1" thickBot="1">
      <c r="A57" s="16"/>
      <c r="B57" s="17"/>
    </row>
    <row r="58" spans="1:2" ht="31.5" customHeight="1" hidden="1">
      <c r="A58" s="16"/>
      <c r="B58" s="17"/>
    </row>
    <row r="59" spans="1:2" ht="13.5" customHeight="1" hidden="1" thickBot="1">
      <c r="A59" s="16"/>
      <c r="B59" s="17"/>
    </row>
    <row r="60" spans="1:2" ht="15" customHeight="1" hidden="1" thickBot="1">
      <c r="A60" s="16"/>
      <c r="B60" s="17"/>
    </row>
    <row r="61" spans="1:2" ht="15" customHeight="1" hidden="1" thickBot="1">
      <c r="A61" s="16"/>
      <c r="B61" s="17"/>
    </row>
    <row r="62" spans="1:2" ht="15" customHeight="1" hidden="1" thickBot="1">
      <c r="A62" s="16"/>
      <c r="B62" s="17"/>
    </row>
    <row r="63" spans="1:2" ht="15" customHeight="1" hidden="1" thickBot="1">
      <c r="A63" s="16"/>
      <c r="B63" s="17"/>
    </row>
    <row r="64" spans="1:2" ht="15" customHeight="1" hidden="1" thickBot="1">
      <c r="A64" s="16"/>
      <c r="B64" s="17"/>
    </row>
    <row r="65" spans="1:2" ht="15" customHeight="1" hidden="1" thickBot="1">
      <c r="A65" s="16"/>
      <c r="B65" s="17"/>
    </row>
    <row r="66" spans="1:2" ht="15" customHeight="1" hidden="1" thickBot="1">
      <c r="A66" s="16"/>
      <c r="B66" s="17"/>
    </row>
    <row r="67" spans="1:2" ht="24" customHeight="1" thickBot="1">
      <c r="A67" s="34" t="s">
        <v>137</v>
      </c>
      <c r="B67" s="48">
        <f>+B35+B48</f>
        <v>1315775531.6100001</v>
      </c>
    </row>
  </sheetData>
  <sheetProtection/>
  <printOptions horizontalCentered="1"/>
  <pageMargins left="0.86" right="1.1811023622047245" top="0.2" bottom="0.22" header="0.28" footer="0"/>
  <pageSetup horizontalDpi="1200" verticalDpi="12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Planeación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INFORMÁTICA</dc:creator>
  <cp:keywords/>
  <dc:description/>
  <cp:lastModifiedBy>Lissette Mendoza Fuentes</cp:lastModifiedBy>
  <cp:lastPrinted>2015-04-10T19:26:47Z</cp:lastPrinted>
  <dcterms:created xsi:type="dcterms:W3CDTF">2001-10-12T19:14:22Z</dcterms:created>
  <dcterms:modified xsi:type="dcterms:W3CDTF">2015-04-10T19:30:15Z</dcterms:modified>
  <cp:category/>
  <cp:version/>
  <cp:contentType/>
  <cp:contentStatus/>
</cp:coreProperties>
</file>